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ndakaupangas.sharepoint.com/sites/AKprosjekt/Shared Documents/Storebrand Analysearbeid Norges best styrte kommuner 2022/4. Prosjekt/Datamodell/"/>
    </mc:Choice>
  </mc:AlternateContent>
  <xr:revisionPtr revIDLastSave="2" documentId="8_{F26983AC-F571-467C-B11A-4A06E3E742AA}" xr6:coauthVersionLast="47" xr6:coauthVersionMax="47" xr10:uidLastSave="{7999E85C-D8EA-4884-A3F7-E5A1ACEA5273}"/>
  <bookViews>
    <workbookView xWindow="-108" yWindow="-108" windowWidth="23256" windowHeight="12576" firstSheet="1" activeTab="5" xr2:uid="{FEE9C06F-92AF-4F19-84C5-F72E052F09F8}"/>
  </bookViews>
  <sheets>
    <sheet name="Kommuneindeks 2022" sheetId="2" r:id="rId1"/>
    <sheet name="Kvalitetsindeks 2022" sheetId="1" r:id="rId2"/>
    <sheet name="Kostnadsindeks 2022" sheetId="3" r:id="rId3"/>
    <sheet name="Effektivitet 2022 " sheetId="5" r:id="rId4"/>
    <sheet name="Finansindeks 2022" sheetId="4" r:id="rId5"/>
    <sheet name="Kvalitet per indikator" sheetId="6" r:id="rId6"/>
  </sheets>
  <externalReferences>
    <externalReference r:id="rId7"/>
    <externalReference r:id="rId8"/>
  </externalReferences>
  <definedNames>
    <definedName name="_xlnm._FilterDatabase" localSheetId="4" hidden="1">'Finansindeks 2022'!$U$1:$AI$365</definedName>
    <definedName name="_xlnm._FilterDatabase" localSheetId="0" hidden="1">'Kommuneindeks 2022'!$A$1:$K$357</definedName>
    <definedName name="_xlnm._FilterDatabase" localSheetId="2" hidden="1">'Kostnadsindeks 2022'!$A$1:$V$361</definedName>
    <definedName name="_xlnm._FilterDatabase" localSheetId="1" hidden="1">'Kvalitetsindeks 2022'!$B$1:$R$357</definedName>
    <definedName name="abra" localSheetId="4">#REF!</definedName>
    <definedName name="abra" localSheetId="2">#REF!</definedName>
    <definedName name="abra">#REF!</definedName>
    <definedName name="_xlnm.Database" localSheetId="4">#REF!</definedName>
    <definedName name="_xlnm.Database" localSheetId="2">#REF!</definedName>
    <definedName name="_xlnm.Database">#REF!</definedName>
    <definedName name="dd" localSheetId="4">#REF!</definedName>
    <definedName name="dd" localSheetId="2">#REF!</definedName>
    <definedName name="dd">#REF!</definedName>
    <definedName name="ee" localSheetId="4">#REF!</definedName>
    <definedName name="ee" localSheetId="2">#REF!</definedName>
    <definedName name="ee">#REF!</definedName>
    <definedName name="FYLKE" localSheetId="4">#REF!</definedName>
    <definedName name="FYLKE" localSheetId="2">#REF!</definedName>
    <definedName name="FYLKE">#REF!</definedName>
    <definedName name="GRUPPE" localSheetId="4">#REF!</definedName>
    <definedName name="GRUPPE" localSheetId="2">#REF!</definedName>
    <definedName name="GRUPPE">#REF!</definedName>
    <definedName name="In" localSheetId="4">#REF!</definedName>
    <definedName name="In" localSheetId="2">#REF!</definedName>
    <definedName name="In">#REF!</definedName>
    <definedName name="kadabra" localSheetId="4">#REF!</definedName>
    <definedName name="kadabra" localSheetId="2">#REF!</definedName>
    <definedName name="kadabra">#REF!</definedName>
    <definedName name="kriterieverdier" localSheetId="4">#REF!</definedName>
    <definedName name="kriterieverdier" localSheetId="2">#REF!</definedName>
    <definedName name="kriterieverdier">#REF!</definedName>
    <definedName name="oppslag1">[2]!Tabell3[#All]</definedName>
    <definedName name="rr" localSheetId="4">#REF!</definedName>
    <definedName name="rr" localSheetId="2">#REF!</definedName>
    <definedName name="r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L362" i="6" l="1"/>
  <c r="DK362" i="6"/>
  <c r="DJ362" i="6"/>
  <c r="DI362" i="6"/>
  <c r="DH362" i="6"/>
  <c r="DG362" i="6"/>
  <c r="DF362" i="6"/>
  <c r="DE362" i="6"/>
  <c r="DD362" i="6"/>
  <c r="DC362" i="6"/>
  <c r="DB362" i="6"/>
  <c r="DA362" i="6"/>
  <c r="CZ362" i="6"/>
  <c r="CY362" i="6"/>
  <c r="CX362" i="6"/>
  <c r="CW362" i="6"/>
  <c r="CV362" i="6"/>
  <c r="CU362" i="6"/>
  <c r="CT362" i="6"/>
  <c r="CS362" i="6"/>
  <c r="CR362" i="6"/>
  <c r="CQ362" i="6"/>
  <c r="CP362" i="6"/>
  <c r="CO362" i="6"/>
  <c r="CN362" i="6"/>
  <c r="CM362" i="6"/>
  <c r="CL362" i="6"/>
  <c r="CK362" i="6"/>
  <c r="CJ362" i="6"/>
  <c r="CI362" i="6"/>
  <c r="CH362" i="6"/>
  <c r="CG362" i="6"/>
  <c r="CF362" i="6"/>
  <c r="CE362" i="6"/>
  <c r="CD362" i="6"/>
  <c r="CC362" i="6"/>
  <c r="CB362" i="6"/>
  <c r="CA362" i="6"/>
  <c r="BZ362" i="6"/>
  <c r="BY362" i="6"/>
  <c r="BX362" i="6"/>
  <c r="BW362" i="6"/>
  <c r="BV362" i="6"/>
  <c r="BU362" i="6"/>
  <c r="BT362" i="6"/>
  <c r="BS362" i="6"/>
  <c r="BR362" i="6"/>
  <c r="BQ362" i="6"/>
  <c r="BP362" i="6"/>
  <c r="BO362" i="6"/>
  <c r="BN362" i="6"/>
  <c r="BM362" i="6"/>
  <c r="BL362" i="6"/>
  <c r="BK362" i="6"/>
  <c r="BJ362" i="6"/>
  <c r="BI362" i="6"/>
  <c r="BH362" i="6"/>
  <c r="BG362" i="6"/>
  <c r="BF362" i="6"/>
  <c r="BE362" i="6"/>
  <c r="BD362" i="6"/>
  <c r="BC362" i="6"/>
  <c r="BB362" i="6"/>
  <c r="BA362" i="6"/>
  <c r="AZ362" i="6"/>
  <c r="AY362" i="6"/>
  <c r="AX362" i="6"/>
  <c r="AW362" i="6"/>
  <c r="AV362" i="6"/>
  <c r="AU362" i="6"/>
  <c r="AT362" i="6"/>
  <c r="AS362" i="6"/>
  <c r="AR362" i="6"/>
  <c r="AQ362" i="6"/>
  <c r="AP362" i="6"/>
  <c r="AO362" i="6"/>
  <c r="AN362" i="6"/>
  <c r="AM362" i="6"/>
  <c r="AL362" i="6"/>
  <c r="AK362" i="6"/>
  <c r="AJ362" i="6"/>
  <c r="AI362" i="6"/>
  <c r="AH362" i="6"/>
  <c r="AG362" i="6"/>
  <c r="AF362" i="6"/>
  <c r="AE362" i="6"/>
  <c r="AD362" i="6"/>
  <c r="AC362" i="6"/>
  <c r="AB362" i="6"/>
  <c r="AA362" i="6"/>
  <c r="Z362" i="6"/>
  <c r="Y362" i="6"/>
  <c r="X362" i="6"/>
  <c r="W362" i="6"/>
  <c r="V362" i="6"/>
  <c r="U362" i="6"/>
  <c r="T362" i="6"/>
  <c r="S362" i="6"/>
  <c r="R362" i="6"/>
  <c r="Q362" i="6"/>
  <c r="P362" i="6"/>
  <c r="O362" i="6"/>
  <c r="N362" i="6"/>
  <c r="M362" i="6"/>
  <c r="L362" i="6"/>
  <c r="K362" i="6"/>
  <c r="J362" i="6"/>
  <c r="I362" i="6"/>
  <c r="H362" i="6"/>
  <c r="G362" i="6"/>
  <c r="F362" i="6"/>
  <c r="E362" i="6"/>
  <c r="D362" i="6"/>
  <c r="C362" i="6"/>
  <c r="DO361" i="6"/>
  <c r="DN361" i="6"/>
  <c r="DM361" i="6"/>
  <c r="DL361" i="6"/>
  <c r="DK361" i="6"/>
  <c r="DJ361" i="6"/>
  <c r="EA67" i="6" s="1"/>
  <c r="DI361" i="6"/>
  <c r="DH361" i="6"/>
  <c r="DG361" i="6"/>
  <c r="DF361" i="6"/>
  <c r="DE361" i="6"/>
  <c r="DD361" i="6"/>
  <c r="DC361" i="6"/>
  <c r="DB361" i="6"/>
  <c r="DS67" i="6" s="1"/>
  <c r="DA361" i="6"/>
  <c r="CZ361" i="6"/>
  <c r="CY361" i="6"/>
  <c r="DO360" i="6"/>
  <c r="DN360" i="6"/>
  <c r="DM360" i="6"/>
  <c r="DL360" i="6"/>
  <c r="DK360" i="6"/>
  <c r="DJ360" i="6"/>
  <c r="DI360" i="6"/>
  <c r="DH360" i="6"/>
  <c r="DY358" i="6" s="1"/>
  <c r="DG360" i="6"/>
  <c r="DX354" i="6" s="1"/>
  <c r="DF360" i="6"/>
  <c r="DE360" i="6"/>
  <c r="DV355" i="6" s="1"/>
  <c r="DD360" i="6"/>
  <c r="DU358" i="6" s="1"/>
  <c r="DC360" i="6"/>
  <c r="DB360" i="6"/>
  <c r="DA360" i="6"/>
  <c r="DR353" i="6" s="1"/>
  <c r="CZ360" i="6"/>
  <c r="DQ355" i="6" s="1"/>
  <c r="CY360" i="6"/>
  <c r="DP356" i="6" s="1"/>
  <c r="EF358" i="6"/>
  <c r="EE358" i="6"/>
  <c r="ED358" i="6"/>
  <c r="EC358" i="6"/>
  <c r="DZ358" i="6"/>
  <c r="DX358" i="6"/>
  <c r="DW358" i="6"/>
  <c r="EG358" i="6" s="1"/>
  <c r="DV358" i="6"/>
  <c r="DR358" i="6"/>
  <c r="EG357" i="6"/>
  <c r="EF357" i="6"/>
  <c r="EE357" i="6"/>
  <c r="ED357" i="6"/>
  <c r="EC357" i="6"/>
  <c r="DZ357" i="6"/>
  <c r="DY357" i="6"/>
  <c r="DX357" i="6"/>
  <c r="DW357" i="6"/>
  <c r="DV357" i="6"/>
  <c r="DU357" i="6"/>
  <c r="DR357" i="6"/>
  <c r="DP357" i="6"/>
  <c r="EF356" i="6"/>
  <c r="EE356" i="6"/>
  <c r="ED356" i="6"/>
  <c r="EC356" i="6"/>
  <c r="DZ356" i="6"/>
  <c r="DY356" i="6"/>
  <c r="DX356" i="6"/>
  <c r="DW356" i="6"/>
  <c r="DV356" i="6"/>
  <c r="DU356" i="6"/>
  <c r="DR356" i="6"/>
  <c r="DQ356" i="6"/>
  <c r="EF355" i="6"/>
  <c r="EE355" i="6"/>
  <c r="ED355" i="6"/>
  <c r="EC355" i="6"/>
  <c r="DZ355" i="6"/>
  <c r="DY355" i="6"/>
  <c r="DX355" i="6"/>
  <c r="DW355" i="6"/>
  <c r="EG355" i="6" s="1"/>
  <c r="DU355" i="6"/>
  <c r="DR355" i="6"/>
  <c r="DP355" i="6"/>
  <c r="EG354" i="6"/>
  <c r="EF354" i="6"/>
  <c r="EE354" i="6"/>
  <c r="ED354" i="6"/>
  <c r="EC354" i="6"/>
  <c r="DZ354" i="6"/>
  <c r="DY354" i="6"/>
  <c r="DW354" i="6"/>
  <c r="DV354" i="6"/>
  <c r="DU354" i="6"/>
  <c r="DR354" i="6"/>
  <c r="DQ354" i="6"/>
  <c r="EF353" i="6"/>
  <c r="EE353" i="6"/>
  <c r="ED353" i="6"/>
  <c r="EC353" i="6"/>
  <c r="DZ353" i="6"/>
  <c r="DY353" i="6"/>
  <c r="DX353" i="6"/>
  <c r="DW353" i="6"/>
  <c r="EG353" i="6" s="1"/>
  <c r="DV353" i="6"/>
  <c r="DU353" i="6"/>
  <c r="DP353" i="6"/>
  <c r="EG352" i="6"/>
  <c r="EF352" i="6"/>
  <c r="EE352" i="6"/>
  <c r="ED352" i="6"/>
  <c r="EC352" i="6"/>
  <c r="DZ352" i="6"/>
  <c r="DY352" i="6"/>
  <c r="DX352" i="6"/>
  <c r="DW352" i="6"/>
  <c r="DV352" i="6"/>
  <c r="DU352" i="6"/>
  <c r="DR352" i="6"/>
  <c r="DQ352" i="6"/>
  <c r="EF351" i="6"/>
  <c r="EE351" i="6"/>
  <c r="ED351" i="6"/>
  <c r="EC351" i="6"/>
  <c r="DZ351" i="6"/>
  <c r="DY351" i="6"/>
  <c r="DX351" i="6"/>
  <c r="DW351" i="6"/>
  <c r="EG351" i="6" s="1"/>
  <c r="DV351" i="6"/>
  <c r="DU351" i="6"/>
  <c r="DR351" i="6"/>
  <c r="DP351" i="6"/>
  <c r="EG350" i="6"/>
  <c r="EF350" i="6"/>
  <c r="EE350" i="6"/>
  <c r="ED350" i="6"/>
  <c r="EC350" i="6"/>
  <c r="DZ350" i="6"/>
  <c r="DY350" i="6"/>
  <c r="DX350" i="6"/>
  <c r="DW350" i="6"/>
  <c r="DV350" i="6"/>
  <c r="DU350" i="6"/>
  <c r="DR350" i="6"/>
  <c r="DQ350" i="6"/>
  <c r="EF349" i="6"/>
  <c r="EE349" i="6"/>
  <c r="ED349" i="6"/>
  <c r="EC349" i="6"/>
  <c r="DZ349" i="6"/>
  <c r="DY349" i="6"/>
  <c r="DX349" i="6"/>
  <c r="DW349" i="6"/>
  <c r="EG349" i="6" s="1"/>
  <c r="DV349" i="6"/>
  <c r="DU349" i="6"/>
  <c r="DR349" i="6"/>
  <c r="DQ349" i="6"/>
  <c r="DP349" i="6"/>
  <c r="EG348" i="6"/>
  <c r="EF348" i="6"/>
  <c r="EE348" i="6"/>
  <c r="ED348" i="6"/>
  <c r="EC348" i="6"/>
  <c r="DZ348" i="6"/>
  <c r="DY348" i="6"/>
  <c r="DX348" i="6"/>
  <c r="DW348" i="6"/>
  <c r="DV348" i="6"/>
  <c r="DU348" i="6"/>
  <c r="DR348" i="6"/>
  <c r="DQ348" i="6"/>
  <c r="DP348" i="6"/>
  <c r="EF347" i="6"/>
  <c r="EE347" i="6"/>
  <c r="ED347" i="6"/>
  <c r="EC347" i="6"/>
  <c r="DZ347" i="6"/>
  <c r="DY347" i="6"/>
  <c r="DX347" i="6"/>
  <c r="DW347" i="6"/>
  <c r="EG347" i="6" s="1"/>
  <c r="DV347" i="6"/>
  <c r="DU347" i="6"/>
  <c r="DR347" i="6"/>
  <c r="DQ347" i="6"/>
  <c r="DP347" i="6"/>
  <c r="EG346" i="6"/>
  <c r="EF346" i="6"/>
  <c r="EE346" i="6"/>
  <c r="ED346" i="6"/>
  <c r="EC346" i="6"/>
  <c r="DZ346" i="6"/>
  <c r="DY346" i="6"/>
  <c r="DX346" i="6"/>
  <c r="DW346" i="6"/>
  <c r="DV346" i="6"/>
  <c r="DU346" i="6"/>
  <c r="DR346" i="6"/>
  <c r="DQ346" i="6"/>
  <c r="EF345" i="6"/>
  <c r="EE345" i="6"/>
  <c r="ED345" i="6"/>
  <c r="EC345" i="6"/>
  <c r="DZ345" i="6"/>
  <c r="DY345" i="6"/>
  <c r="DX345" i="6"/>
  <c r="DW345" i="6"/>
  <c r="EG345" i="6" s="1"/>
  <c r="DV345" i="6"/>
  <c r="DU345" i="6"/>
  <c r="DR345" i="6"/>
  <c r="DQ345" i="6"/>
  <c r="DP345" i="6"/>
  <c r="EF344" i="6"/>
  <c r="EE344" i="6"/>
  <c r="ED344" i="6"/>
  <c r="EC344" i="6"/>
  <c r="DZ344" i="6"/>
  <c r="DY344" i="6"/>
  <c r="DX344" i="6"/>
  <c r="DW344" i="6"/>
  <c r="DV344" i="6"/>
  <c r="DU344" i="6"/>
  <c r="DR344" i="6"/>
  <c r="DQ344" i="6"/>
  <c r="DP344" i="6"/>
  <c r="EF343" i="6"/>
  <c r="EE343" i="6"/>
  <c r="ED343" i="6"/>
  <c r="EC343" i="6"/>
  <c r="DZ343" i="6"/>
  <c r="DY343" i="6"/>
  <c r="DX343" i="6"/>
  <c r="DW343" i="6"/>
  <c r="EG343" i="6" s="1"/>
  <c r="DV343" i="6"/>
  <c r="DU343" i="6"/>
  <c r="DR343" i="6"/>
  <c r="DQ343" i="6"/>
  <c r="DP343" i="6"/>
  <c r="EG342" i="6"/>
  <c r="EF342" i="6"/>
  <c r="EE342" i="6"/>
  <c r="ED342" i="6"/>
  <c r="EC342" i="6"/>
  <c r="DZ342" i="6"/>
  <c r="DY342" i="6"/>
  <c r="DX342" i="6"/>
  <c r="DW342" i="6"/>
  <c r="DV342" i="6"/>
  <c r="DU342" i="6"/>
  <c r="DR342" i="6"/>
  <c r="DQ342" i="6"/>
  <c r="DP342" i="6"/>
  <c r="EF341" i="6"/>
  <c r="EE341" i="6"/>
  <c r="ED341" i="6"/>
  <c r="EC341" i="6"/>
  <c r="DZ341" i="6"/>
  <c r="DY341" i="6"/>
  <c r="DX341" i="6"/>
  <c r="DW341" i="6"/>
  <c r="EG341" i="6" s="1"/>
  <c r="DV341" i="6"/>
  <c r="DU341" i="6"/>
  <c r="DR341" i="6"/>
  <c r="DQ341" i="6"/>
  <c r="DP341" i="6"/>
  <c r="EG340" i="6"/>
  <c r="EF340" i="6"/>
  <c r="EE340" i="6"/>
  <c r="ED340" i="6"/>
  <c r="EC340" i="6"/>
  <c r="DZ340" i="6"/>
  <c r="DY340" i="6"/>
  <c r="DX340" i="6"/>
  <c r="DW340" i="6"/>
  <c r="DV340" i="6"/>
  <c r="DU340" i="6"/>
  <c r="DR340" i="6"/>
  <c r="DQ340" i="6"/>
  <c r="DP340" i="6"/>
  <c r="EF339" i="6"/>
  <c r="EE339" i="6"/>
  <c r="ED339" i="6"/>
  <c r="EC339" i="6"/>
  <c r="DZ339" i="6"/>
  <c r="DY339" i="6"/>
  <c r="DX339" i="6"/>
  <c r="DW339" i="6"/>
  <c r="EG339" i="6" s="1"/>
  <c r="DV339" i="6"/>
  <c r="DU339" i="6"/>
  <c r="DR339" i="6"/>
  <c r="DQ339" i="6"/>
  <c r="DP339" i="6"/>
  <c r="EG338" i="6"/>
  <c r="EF338" i="6"/>
  <c r="EE338" i="6"/>
  <c r="ED338" i="6"/>
  <c r="EC338" i="6"/>
  <c r="DZ338" i="6"/>
  <c r="DY338" i="6"/>
  <c r="DX338" i="6"/>
  <c r="DW338" i="6"/>
  <c r="DV338" i="6"/>
  <c r="DU338" i="6"/>
  <c r="DR338" i="6"/>
  <c r="DQ338" i="6"/>
  <c r="DP338" i="6"/>
  <c r="EF337" i="6"/>
  <c r="EE337" i="6"/>
  <c r="ED337" i="6"/>
  <c r="EC337" i="6"/>
  <c r="DZ337" i="6"/>
  <c r="DY337" i="6"/>
  <c r="DX337" i="6"/>
  <c r="DW337" i="6"/>
  <c r="EG337" i="6" s="1"/>
  <c r="DV337" i="6"/>
  <c r="DU337" i="6"/>
  <c r="DR337" i="6"/>
  <c r="DQ337" i="6"/>
  <c r="DP337" i="6"/>
  <c r="EG336" i="6"/>
  <c r="EF336" i="6"/>
  <c r="EE336" i="6"/>
  <c r="ED336" i="6"/>
  <c r="EC336" i="6"/>
  <c r="DZ336" i="6"/>
  <c r="DY336" i="6"/>
  <c r="DX336" i="6"/>
  <c r="DW336" i="6"/>
  <c r="DV336" i="6"/>
  <c r="DU336" i="6"/>
  <c r="DR336" i="6"/>
  <c r="DQ336" i="6"/>
  <c r="DP336" i="6"/>
  <c r="EF335" i="6"/>
  <c r="EE335" i="6"/>
  <c r="ED335" i="6"/>
  <c r="EC335" i="6"/>
  <c r="DZ335" i="6"/>
  <c r="DY335" i="6"/>
  <c r="DX335" i="6"/>
  <c r="DW335" i="6"/>
  <c r="EG335" i="6" s="1"/>
  <c r="DV335" i="6"/>
  <c r="DU335" i="6"/>
  <c r="DR335" i="6"/>
  <c r="DQ335" i="6"/>
  <c r="DP335" i="6"/>
  <c r="EG334" i="6"/>
  <c r="EF334" i="6"/>
  <c r="EE334" i="6"/>
  <c r="ED334" i="6"/>
  <c r="EC334" i="6"/>
  <c r="DZ334" i="6"/>
  <c r="DY334" i="6"/>
  <c r="DX334" i="6"/>
  <c r="DW334" i="6"/>
  <c r="DV334" i="6"/>
  <c r="DU334" i="6"/>
  <c r="DR334" i="6"/>
  <c r="DQ334" i="6"/>
  <c r="DP334" i="6"/>
  <c r="EF333" i="6"/>
  <c r="EE333" i="6"/>
  <c r="ED333" i="6"/>
  <c r="EC333" i="6"/>
  <c r="DZ333" i="6"/>
  <c r="DY333" i="6"/>
  <c r="DX333" i="6"/>
  <c r="DW333" i="6"/>
  <c r="EG333" i="6" s="1"/>
  <c r="DV333" i="6"/>
  <c r="DU333" i="6"/>
  <c r="DR333" i="6"/>
  <c r="DQ333" i="6"/>
  <c r="DP333" i="6"/>
  <c r="EG332" i="6"/>
  <c r="EF332" i="6"/>
  <c r="EE332" i="6"/>
  <c r="ED332" i="6"/>
  <c r="EC332" i="6"/>
  <c r="DZ332" i="6"/>
  <c r="DY332" i="6"/>
  <c r="DX332" i="6"/>
  <c r="DW332" i="6"/>
  <c r="DV332" i="6"/>
  <c r="DU332" i="6"/>
  <c r="DR332" i="6"/>
  <c r="DQ332" i="6"/>
  <c r="DP332" i="6"/>
  <c r="EF331" i="6"/>
  <c r="EE331" i="6"/>
  <c r="ED331" i="6"/>
  <c r="EC331" i="6"/>
  <c r="DZ331" i="6"/>
  <c r="DY331" i="6"/>
  <c r="DX331" i="6"/>
  <c r="DW331" i="6"/>
  <c r="EG331" i="6" s="1"/>
  <c r="DV331" i="6"/>
  <c r="DU331" i="6"/>
  <c r="DR331" i="6"/>
  <c r="DQ331" i="6"/>
  <c r="DP331" i="6"/>
  <c r="EG330" i="6"/>
  <c r="EF330" i="6"/>
  <c r="EE330" i="6"/>
  <c r="ED330" i="6"/>
  <c r="EC330" i="6"/>
  <c r="DZ330" i="6"/>
  <c r="DY330" i="6"/>
  <c r="DX330" i="6"/>
  <c r="DW330" i="6"/>
  <c r="DV330" i="6"/>
  <c r="DU330" i="6"/>
  <c r="DR330" i="6"/>
  <c r="DQ330" i="6"/>
  <c r="DP330" i="6"/>
  <c r="EF329" i="6"/>
  <c r="EE329" i="6"/>
  <c r="ED329" i="6"/>
  <c r="EC329" i="6"/>
  <c r="DZ329" i="6"/>
  <c r="DY329" i="6"/>
  <c r="DX329" i="6"/>
  <c r="DW329" i="6"/>
  <c r="EG329" i="6" s="1"/>
  <c r="DV329" i="6"/>
  <c r="DU329" i="6"/>
  <c r="DR329" i="6"/>
  <c r="DQ329" i="6"/>
  <c r="DP329" i="6"/>
  <c r="EG328" i="6"/>
  <c r="EF328" i="6"/>
  <c r="EE328" i="6"/>
  <c r="ED328" i="6"/>
  <c r="EC328" i="6"/>
  <c r="DZ328" i="6"/>
  <c r="DY328" i="6"/>
  <c r="DX328" i="6"/>
  <c r="DW328" i="6"/>
  <c r="DV328" i="6"/>
  <c r="DU328" i="6"/>
  <c r="DR328" i="6"/>
  <c r="DQ328" i="6"/>
  <c r="DP328" i="6"/>
  <c r="EF327" i="6"/>
  <c r="EE327" i="6"/>
  <c r="ED327" i="6"/>
  <c r="EC327" i="6"/>
  <c r="DZ327" i="6"/>
  <c r="DY327" i="6"/>
  <c r="DX327" i="6"/>
  <c r="DW327" i="6"/>
  <c r="EG327" i="6" s="1"/>
  <c r="DV327" i="6"/>
  <c r="DU327" i="6"/>
  <c r="DR327" i="6"/>
  <c r="DQ327" i="6"/>
  <c r="DP327" i="6"/>
  <c r="EG326" i="6"/>
  <c r="EF326" i="6"/>
  <c r="EE326" i="6"/>
  <c r="ED326" i="6"/>
  <c r="EC326" i="6"/>
  <c r="DZ326" i="6"/>
  <c r="DY326" i="6"/>
  <c r="DX326" i="6"/>
  <c r="DW326" i="6"/>
  <c r="DV326" i="6"/>
  <c r="DU326" i="6"/>
  <c r="DR326" i="6"/>
  <c r="DQ326" i="6"/>
  <c r="DP326" i="6"/>
  <c r="EF325" i="6"/>
  <c r="EE325" i="6"/>
  <c r="ED325" i="6"/>
  <c r="EC325" i="6"/>
  <c r="DZ325" i="6"/>
  <c r="DY325" i="6"/>
  <c r="DX325" i="6"/>
  <c r="DW325" i="6"/>
  <c r="EG325" i="6" s="1"/>
  <c r="DV325" i="6"/>
  <c r="DU325" i="6"/>
  <c r="DR325" i="6"/>
  <c r="DQ325" i="6"/>
  <c r="DP325" i="6"/>
  <c r="EF324" i="6"/>
  <c r="EE324" i="6"/>
  <c r="ED324" i="6"/>
  <c r="EC324" i="6"/>
  <c r="DZ324" i="6"/>
  <c r="DY324" i="6"/>
  <c r="DX324" i="6"/>
  <c r="DW324" i="6"/>
  <c r="DV324" i="6"/>
  <c r="DU324" i="6"/>
  <c r="DR324" i="6"/>
  <c r="DQ324" i="6"/>
  <c r="DP324" i="6"/>
  <c r="EG323" i="6"/>
  <c r="EF323" i="6"/>
  <c r="EE323" i="6"/>
  <c r="ED323" i="6"/>
  <c r="EC323" i="6"/>
  <c r="DZ323" i="6"/>
  <c r="DY323" i="6"/>
  <c r="DX323" i="6"/>
  <c r="DW323" i="6"/>
  <c r="DV323" i="6"/>
  <c r="DU323" i="6"/>
  <c r="DR323" i="6"/>
  <c r="DQ323" i="6"/>
  <c r="DP323" i="6"/>
  <c r="EF322" i="6"/>
  <c r="EE322" i="6"/>
  <c r="ED322" i="6"/>
  <c r="EC322" i="6"/>
  <c r="DZ322" i="6"/>
  <c r="DY322" i="6"/>
  <c r="DX322" i="6"/>
  <c r="DW322" i="6"/>
  <c r="DV322" i="6"/>
  <c r="DU322" i="6"/>
  <c r="DR322" i="6"/>
  <c r="DQ322" i="6"/>
  <c r="DP322" i="6"/>
  <c r="EG321" i="6"/>
  <c r="EF321" i="6"/>
  <c r="EE321" i="6"/>
  <c r="ED321" i="6"/>
  <c r="EC321" i="6"/>
  <c r="DZ321" i="6"/>
  <c r="DY321" i="6"/>
  <c r="DX321" i="6"/>
  <c r="DW321" i="6"/>
  <c r="DV321" i="6"/>
  <c r="DU321" i="6"/>
  <c r="DR321" i="6"/>
  <c r="DQ321" i="6"/>
  <c r="DP321" i="6"/>
  <c r="EF320" i="6"/>
  <c r="EE320" i="6"/>
  <c r="ED320" i="6"/>
  <c r="EC320" i="6"/>
  <c r="DZ320" i="6"/>
  <c r="DY320" i="6"/>
  <c r="DX320" i="6"/>
  <c r="DW320" i="6"/>
  <c r="EG320" i="6" s="1"/>
  <c r="DV320" i="6"/>
  <c r="DU320" i="6"/>
  <c r="DR320" i="6"/>
  <c r="DQ320" i="6"/>
  <c r="DP320" i="6"/>
  <c r="EG319" i="6"/>
  <c r="EF319" i="6"/>
  <c r="EE319" i="6"/>
  <c r="ED319" i="6"/>
  <c r="EC319" i="6"/>
  <c r="DZ319" i="6"/>
  <c r="DY319" i="6"/>
  <c r="DX319" i="6"/>
  <c r="DW319" i="6"/>
  <c r="DV319" i="6"/>
  <c r="DU319" i="6"/>
  <c r="DR319" i="6"/>
  <c r="DQ319" i="6"/>
  <c r="DP319" i="6"/>
  <c r="EF318" i="6"/>
  <c r="EE318" i="6"/>
  <c r="ED318" i="6"/>
  <c r="EC318" i="6"/>
  <c r="DZ318" i="6"/>
  <c r="DY318" i="6"/>
  <c r="DX318" i="6"/>
  <c r="DW318" i="6"/>
  <c r="EG318" i="6" s="1"/>
  <c r="DV318" i="6"/>
  <c r="DU318" i="6"/>
  <c r="DR318" i="6"/>
  <c r="DQ318" i="6"/>
  <c r="DP318" i="6"/>
  <c r="EG317" i="6"/>
  <c r="EF317" i="6"/>
  <c r="EE317" i="6"/>
  <c r="ED317" i="6"/>
  <c r="EC317" i="6"/>
  <c r="DZ317" i="6"/>
  <c r="DY317" i="6"/>
  <c r="DX317" i="6"/>
  <c r="DW317" i="6"/>
  <c r="DV317" i="6"/>
  <c r="DU317" i="6"/>
  <c r="DR317" i="6"/>
  <c r="DQ317" i="6"/>
  <c r="DP317" i="6"/>
  <c r="EF316" i="6"/>
  <c r="EE316" i="6"/>
  <c r="ED316" i="6"/>
  <c r="EC316" i="6"/>
  <c r="DZ316" i="6"/>
  <c r="DY316" i="6"/>
  <c r="DX316" i="6"/>
  <c r="DW316" i="6"/>
  <c r="EG316" i="6" s="1"/>
  <c r="DV316" i="6"/>
  <c r="DU316" i="6"/>
  <c r="DR316" i="6"/>
  <c r="DQ316" i="6"/>
  <c r="DP316" i="6"/>
  <c r="EG315" i="6"/>
  <c r="EF315" i="6"/>
  <c r="EE315" i="6"/>
  <c r="ED315" i="6"/>
  <c r="EC315" i="6"/>
  <c r="DZ315" i="6"/>
  <c r="DY315" i="6"/>
  <c r="DX315" i="6"/>
  <c r="DW315" i="6"/>
  <c r="DV315" i="6"/>
  <c r="DU315" i="6"/>
  <c r="DR315" i="6"/>
  <c r="DQ315" i="6"/>
  <c r="DP315" i="6"/>
  <c r="EF314" i="6"/>
  <c r="EE314" i="6"/>
  <c r="ED314" i="6"/>
  <c r="EC314" i="6"/>
  <c r="DZ314" i="6"/>
  <c r="DY314" i="6"/>
  <c r="DX314" i="6"/>
  <c r="DW314" i="6"/>
  <c r="EG314" i="6" s="1"/>
  <c r="DV314" i="6"/>
  <c r="DU314" i="6"/>
  <c r="DR314" i="6"/>
  <c r="DQ314" i="6"/>
  <c r="DP314" i="6"/>
  <c r="EG313" i="6"/>
  <c r="EF313" i="6"/>
  <c r="EE313" i="6"/>
  <c r="ED313" i="6"/>
  <c r="EC313" i="6"/>
  <c r="DZ313" i="6"/>
  <c r="DY313" i="6"/>
  <c r="DX313" i="6"/>
  <c r="DW313" i="6"/>
  <c r="DV313" i="6"/>
  <c r="DU313" i="6"/>
  <c r="DR313" i="6"/>
  <c r="DQ313" i="6"/>
  <c r="DP313" i="6"/>
  <c r="EF312" i="6"/>
  <c r="EE312" i="6"/>
  <c r="ED312" i="6"/>
  <c r="EC312" i="6"/>
  <c r="DZ312" i="6"/>
  <c r="DY312" i="6"/>
  <c r="DX312" i="6"/>
  <c r="DW312" i="6"/>
  <c r="EG312" i="6" s="1"/>
  <c r="DV312" i="6"/>
  <c r="DU312" i="6"/>
  <c r="DR312" i="6"/>
  <c r="DQ312" i="6"/>
  <c r="DP312" i="6"/>
  <c r="EG311" i="6"/>
  <c r="EF311" i="6"/>
  <c r="EE311" i="6"/>
  <c r="ED311" i="6"/>
  <c r="EC311" i="6"/>
  <c r="DZ311" i="6"/>
  <c r="DY311" i="6"/>
  <c r="DX311" i="6"/>
  <c r="DW311" i="6"/>
  <c r="DV311" i="6"/>
  <c r="DU311" i="6"/>
  <c r="DR311" i="6"/>
  <c r="DQ311" i="6"/>
  <c r="DP311" i="6"/>
  <c r="EF310" i="6"/>
  <c r="EE310" i="6"/>
  <c r="ED310" i="6"/>
  <c r="EC310" i="6"/>
  <c r="DZ310" i="6"/>
  <c r="DY310" i="6"/>
  <c r="DX310" i="6"/>
  <c r="DW310" i="6"/>
  <c r="EG310" i="6" s="1"/>
  <c r="DV310" i="6"/>
  <c r="DU310" i="6"/>
  <c r="DR310" i="6"/>
  <c r="DQ310" i="6"/>
  <c r="DP310" i="6"/>
  <c r="EG309" i="6"/>
  <c r="EF309" i="6"/>
  <c r="EE309" i="6"/>
  <c r="ED309" i="6"/>
  <c r="EC309" i="6"/>
  <c r="DZ309" i="6"/>
  <c r="DY309" i="6"/>
  <c r="DX309" i="6"/>
  <c r="DW309" i="6"/>
  <c r="DV309" i="6"/>
  <c r="DU309" i="6"/>
  <c r="DR309" i="6"/>
  <c r="DQ309" i="6"/>
  <c r="DP309" i="6"/>
  <c r="EF308" i="6"/>
  <c r="EE308" i="6"/>
  <c r="ED308" i="6"/>
  <c r="EC308" i="6"/>
  <c r="DZ308" i="6"/>
  <c r="DY308" i="6"/>
  <c r="DX308" i="6"/>
  <c r="DW308" i="6"/>
  <c r="EG308" i="6" s="1"/>
  <c r="DV308" i="6"/>
  <c r="DU308" i="6"/>
  <c r="DR308" i="6"/>
  <c r="DQ308" i="6"/>
  <c r="DP308" i="6"/>
  <c r="EG307" i="6"/>
  <c r="EF307" i="6"/>
  <c r="EE307" i="6"/>
  <c r="ED307" i="6"/>
  <c r="EC307" i="6"/>
  <c r="DZ307" i="6"/>
  <c r="DY307" i="6"/>
  <c r="DX307" i="6"/>
  <c r="DW307" i="6"/>
  <c r="DV307" i="6"/>
  <c r="DU307" i="6"/>
  <c r="DR307" i="6"/>
  <c r="DQ307" i="6"/>
  <c r="DP307" i="6"/>
  <c r="EF306" i="6"/>
  <c r="EE306" i="6"/>
  <c r="ED306" i="6"/>
  <c r="EC306" i="6"/>
  <c r="DZ306" i="6"/>
  <c r="DY306" i="6"/>
  <c r="DX306" i="6"/>
  <c r="DW306" i="6"/>
  <c r="EG306" i="6" s="1"/>
  <c r="DV306" i="6"/>
  <c r="DU306" i="6"/>
  <c r="DR306" i="6"/>
  <c r="DQ306" i="6"/>
  <c r="DP306" i="6"/>
  <c r="EG305" i="6"/>
  <c r="EF305" i="6"/>
  <c r="EE305" i="6"/>
  <c r="ED305" i="6"/>
  <c r="EC305" i="6"/>
  <c r="DZ305" i="6"/>
  <c r="DY305" i="6"/>
  <c r="DX305" i="6"/>
  <c r="DW305" i="6"/>
  <c r="DV305" i="6"/>
  <c r="DU305" i="6"/>
  <c r="DR305" i="6"/>
  <c r="DQ305" i="6"/>
  <c r="DP305" i="6"/>
  <c r="EF304" i="6"/>
  <c r="EE304" i="6"/>
  <c r="ED304" i="6"/>
  <c r="EC304" i="6"/>
  <c r="DZ304" i="6"/>
  <c r="DY304" i="6"/>
  <c r="DX304" i="6"/>
  <c r="DW304" i="6"/>
  <c r="EG304" i="6" s="1"/>
  <c r="DV304" i="6"/>
  <c r="DU304" i="6"/>
  <c r="DR304" i="6"/>
  <c r="DQ304" i="6"/>
  <c r="DP304" i="6"/>
  <c r="EG303" i="6"/>
  <c r="EF303" i="6"/>
  <c r="EE303" i="6"/>
  <c r="ED303" i="6"/>
  <c r="EC303" i="6"/>
  <c r="DZ303" i="6"/>
  <c r="DY303" i="6"/>
  <c r="DX303" i="6"/>
  <c r="DW303" i="6"/>
  <c r="DV303" i="6"/>
  <c r="DU303" i="6"/>
  <c r="DR303" i="6"/>
  <c r="DQ303" i="6"/>
  <c r="DP303" i="6"/>
  <c r="EF302" i="6"/>
  <c r="EE302" i="6"/>
  <c r="ED302" i="6"/>
  <c r="EC302" i="6"/>
  <c r="DZ302" i="6"/>
  <c r="DY302" i="6"/>
  <c r="DX302" i="6"/>
  <c r="DW302" i="6"/>
  <c r="EG302" i="6" s="1"/>
  <c r="DV302" i="6"/>
  <c r="DU302" i="6"/>
  <c r="DR302" i="6"/>
  <c r="DQ302" i="6"/>
  <c r="DP302" i="6"/>
  <c r="EG301" i="6"/>
  <c r="EF301" i="6"/>
  <c r="EE301" i="6"/>
  <c r="ED301" i="6"/>
  <c r="EC301" i="6"/>
  <c r="DZ301" i="6"/>
  <c r="DY301" i="6"/>
  <c r="DX301" i="6"/>
  <c r="DW301" i="6"/>
  <c r="DV301" i="6"/>
  <c r="DU301" i="6"/>
  <c r="DR301" i="6"/>
  <c r="DQ301" i="6"/>
  <c r="DP301" i="6"/>
  <c r="EF300" i="6"/>
  <c r="EE300" i="6"/>
  <c r="ED300" i="6"/>
  <c r="EC300" i="6"/>
  <c r="DZ300" i="6"/>
  <c r="DY300" i="6"/>
  <c r="DX300" i="6"/>
  <c r="DW300" i="6"/>
  <c r="EG300" i="6" s="1"/>
  <c r="DV300" i="6"/>
  <c r="DU300" i="6"/>
  <c r="DR300" i="6"/>
  <c r="DQ300" i="6"/>
  <c r="DP300" i="6"/>
  <c r="EF299" i="6"/>
  <c r="EE299" i="6"/>
  <c r="ED299" i="6"/>
  <c r="EC299" i="6"/>
  <c r="DZ299" i="6"/>
  <c r="DY299" i="6"/>
  <c r="DX299" i="6"/>
  <c r="DW299" i="6"/>
  <c r="DV299" i="6"/>
  <c r="DU299" i="6"/>
  <c r="DR299" i="6"/>
  <c r="DQ299" i="6"/>
  <c r="DP299" i="6"/>
  <c r="EG298" i="6"/>
  <c r="EF298" i="6"/>
  <c r="EE298" i="6"/>
  <c r="ED298" i="6"/>
  <c r="EC298" i="6"/>
  <c r="DZ298" i="6"/>
  <c r="DY298" i="6"/>
  <c r="DX298" i="6"/>
  <c r="DW298" i="6"/>
  <c r="DV298" i="6"/>
  <c r="DU298" i="6"/>
  <c r="DR298" i="6"/>
  <c r="DQ298" i="6"/>
  <c r="DP298" i="6"/>
  <c r="EF297" i="6"/>
  <c r="EE297" i="6"/>
  <c r="ED297" i="6"/>
  <c r="EC297" i="6"/>
  <c r="DZ297" i="6"/>
  <c r="DY297" i="6"/>
  <c r="DX297" i="6"/>
  <c r="DW297" i="6"/>
  <c r="EG297" i="6" s="1"/>
  <c r="DV297" i="6"/>
  <c r="DU297" i="6"/>
  <c r="DR297" i="6"/>
  <c r="DQ297" i="6"/>
  <c r="DP297" i="6"/>
  <c r="EG296" i="6"/>
  <c r="EF296" i="6"/>
  <c r="EE296" i="6"/>
  <c r="ED296" i="6"/>
  <c r="EC296" i="6"/>
  <c r="DZ296" i="6"/>
  <c r="DY296" i="6"/>
  <c r="DX296" i="6"/>
  <c r="DW296" i="6"/>
  <c r="DV296" i="6"/>
  <c r="DU296" i="6"/>
  <c r="DR296" i="6"/>
  <c r="DQ296" i="6"/>
  <c r="DP296" i="6"/>
  <c r="EF295" i="6"/>
  <c r="EE295" i="6"/>
  <c r="ED295" i="6"/>
  <c r="EC295" i="6"/>
  <c r="DZ295" i="6"/>
  <c r="DY295" i="6"/>
  <c r="DX295" i="6"/>
  <c r="DW295" i="6"/>
  <c r="EG295" i="6" s="1"/>
  <c r="DV295" i="6"/>
  <c r="DU295" i="6"/>
  <c r="DR295" i="6"/>
  <c r="DQ295" i="6"/>
  <c r="DP295" i="6"/>
  <c r="EG294" i="6"/>
  <c r="EF294" i="6"/>
  <c r="EE294" i="6"/>
  <c r="ED294" i="6"/>
  <c r="EC294" i="6"/>
  <c r="DZ294" i="6"/>
  <c r="DY294" i="6"/>
  <c r="DX294" i="6"/>
  <c r="DW294" i="6"/>
  <c r="DV294" i="6"/>
  <c r="DU294" i="6"/>
  <c r="DR294" i="6"/>
  <c r="DQ294" i="6"/>
  <c r="DP294" i="6"/>
  <c r="EF293" i="6"/>
  <c r="EE293" i="6"/>
  <c r="ED293" i="6"/>
  <c r="EC293" i="6"/>
  <c r="DZ293" i="6"/>
  <c r="DY293" i="6"/>
  <c r="DX293" i="6"/>
  <c r="DW293" i="6"/>
  <c r="EG293" i="6" s="1"/>
  <c r="DV293" i="6"/>
  <c r="DU293" i="6"/>
  <c r="DR293" i="6"/>
  <c r="DQ293" i="6"/>
  <c r="DP293" i="6"/>
  <c r="EG292" i="6"/>
  <c r="EF292" i="6"/>
  <c r="EE292" i="6"/>
  <c r="ED292" i="6"/>
  <c r="EC292" i="6"/>
  <c r="DZ292" i="6"/>
  <c r="DY292" i="6"/>
  <c r="DX292" i="6"/>
  <c r="DW292" i="6"/>
  <c r="DV292" i="6"/>
  <c r="DU292" i="6"/>
  <c r="DR292" i="6"/>
  <c r="DQ292" i="6"/>
  <c r="DP292" i="6"/>
  <c r="EF291" i="6"/>
  <c r="EE291" i="6"/>
  <c r="ED291" i="6"/>
  <c r="EC291" i="6"/>
  <c r="DZ291" i="6"/>
  <c r="DY291" i="6"/>
  <c r="DX291" i="6"/>
  <c r="DW291" i="6"/>
  <c r="EG291" i="6" s="1"/>
  <c r="DV291" i="6"/>
  <c r="DU291" i="6"/>
  <c r="DR291" i="6"/>
  <c r="DQ291" i="6"/>
  <c r="DP291" i="6"/>
  <c r="EF290" i="6"/>
  <c r="EE290" i="6"/>
  <c r="ED290" i="6"/>
  <c r="EC290" i="6"/>
  <c r="DZ290" i="6"/>
  <c r="DY290" i="6"/>
  <c r="DX290" i="6"/>
  <c r="DW290" i="6"/>
  <c r="DV290" i="6"/>
  <c r="DU290" i="6"/>
  <c r="DR290" i="6"/>
  <c r="DQ290" i="6"/>
  <c r="DP290" i="6"/>
  <c r="EF289" i="6"/>
  <c r="EE289" i="6"/>
  <c r="ED289" i="6"/>
  <c r="EC289" i="6"/>
  <c r="DZ289" i="6"/>
  <c r="DY289" i="6"/>
  <c r="DX289" i="6"/>
  <c r="DW289" i="6"/>
  <c r="DV289" i="6"/>
  <c r="DU289" i="6"/>
  <c r="DR289" i="6"/>
  <c r="DQ289" i="6"/>
  <c r="DP289" i="6"/>
  <c r="EF288" i="6"/>
  <c r="EE288" i="6"/>
  <c r="ED288" i="6"/>
  <c r="EC288" i="6"/>
  <c r="DZ288" i="6"/>
  <c r="DY288" i="6"/>
  <c r="DX288" i="6"/>
  <c r="DW288" i="6"/>
  <c r="EG288" i="6" s="1"/>
  <c r="DV288" i="6"/>
  <c r="DU288" i="6"/>
  <c r="DR288" i="6"/>
  <c r="DQ288" i="6"/>
  <c r="DP288" i="6"/>
  <c r="EG287" i="6"/>
  <c r="EF287" i="6"/>
  <c r="EE287" i="6"/>
  <c r="ED287" i="6"/>
  <c r="EC287" i="6"/>
  <c r="DZ287" i="6"/>
  <c r="DY287" i="6"/>
  <c r="DX287" i="6"/>
  <c r="DW287" i="6"/>
  <c r="DV287" i="6"/>
  <c r="DU287" i="6"/>
  <c r="DR287" i="6"/>
  <c r="DQ287" i="6"/>
  <c r="DP287" i="6"/>
  <c r="EF286" i="6"/>
  <c r="EE286" i="6"/>
  <c r="ED286" i="6"/>
  <c r="EC286" i="6"/>
  <c r="DZ286" i="6"/>
  <c r="DY286" i="6"/>
  <c r="DX286" i="6"/>
  <c r="DW286" i="6"/>
  <c r="EG286" i="6" s="1"/>
  <c r="DV286" i="6"/>
  <c r="DU286" i="6"/>
  <c r="DR286" i="6"/>
  <c r="DQ286" i="6"/>
  <c r="DP286" i="6"/>
  <c r="EG285" i="6"/>
  <c r="EF285" i="6"/>
  <c r="EE285" i="6"/>
  <c r="ED285" i="6"/>
  <c r="EC285" i="6"/>
  <c r="DZ285" i="6"/>
  <c r="DY285" i="6"/>
  <c r="DX285" i="6"/>
  <c r="DW285" i="6"/>
  <c r="DV285" i="6"/>
  <c r="DU285" i="6"/>
  <c r="DR285" i="6"/>
  <c r="DQ285" i="6"/>
  <c r="DP285" i="6"/>
  <c r="EF284" i="6"/>
  <c r="EE284" i="6"/>
  <c r="ED284" i="6"/>
  <c r="EC284" i="6"/>
  <c r="DZ284" i="6"/>
  <c r="DY284" i="6"/>
  <c r="DX284" i="6"/>
  <c r="DW284" i="6"/>
  <c r="EG284" i="6" s="1"/>
  <c r="DV284" i="6"/>
  <c r="DU284" i="6"/>
  <c r="DR284" i="6"/>
  <c r="DQ284" i="6"/>
  <c r="DP284" i="6"/>
  <c r="EG283" i="6"/>
  <c r="EF283" i="6"/>
  <c r="EE283" i="6"/>
  <c r="ED283" i="6"/>
  <c r="EC283" i="6"/>
  <c r="DZ283" i="6"/>
  <c r="DY283" i="6"/>
  <c r="DX283" i="6"/>
  <c r="DW283" i="6"/>
  <c r="DV283" i="6"/>
  <c r="DU283" i="6"/>
  <c r="DR283" i="6"/>
  <c r="DQ283" i="6"/>
  <c r="DP283" i="6"/>
  <c r="EF282" i="6"/>
  <c r="EE282" i="6"/>
  <c r="ED282" i="6"/>
  <c r="EC282" i="6"/>
  <c r="DZ282" i="6"/>
  <c r="DY282" i="6"/>
  <c r="DX282" i="6"/>
  <c r="DW282" i="6"/>
  <c r="EG282" i="6" s="1"/>
  <c r="DV282" i="6"/>
  <c r="DU282" i="6"/>
  <c r="DR282" i="6"/>
  <c r="DQ282" i="6"/>
  <c r="DP282" i="6"/>
  <c r="EG281" i="6"/>
  <c r="EF281" i="6"/>
  <c r="EE281" i="6"/>
  <c r="ED281" i="6"/>
  <c r="EC281" i="6"/>
  <c r="DZ281" i="6"/>
  <c r="DY281" i="6"/>
  <c r="DX281" i="6"/>
  <c r="DW281" i="6"/>
  <c r="DV281" i="6"/>
  <c r="DU281" i="6"/>
  <c r="DR281" i="6"/>
  <c r="DQ281" i="6"/>
  <c r="DP281" i="6"/>
  <c r="EF280" i="6"/>
  <c r="EE280" i="6"/>
  <c r="ED280" i="6"/>
  <c r="EC280" i="6"/>
  <c r="DZ280" i="6"/>
  <c r="DY280" i="6"/>
  <c r="DX280" i="6"/>
  <c r="DW280" i="6"/>
  <c r="EG280" i="6" s="1"/>
  <c r="DV280" i="6"/>
  <c r="DU280" i="6"/>
  <c r="DR280" i="6"/>
  <c r="DQ280" i="6"/>
  <c r="DP280" i="6"/>
  <c r="EG279" i="6"/>
  <c r="EF279" i="6"/>
  <c r="EE279" i="6"/>
  <c r="ED279" i="6"/>
  <c r="EC279" i="6"/>
  <c r="DZ279" i="6"/>
  <c r="DY279" i="6"/>
  <c r="DX279" i="6"/>
  <c r="DW279" i="6"/>
  <c r="DV279" i="6"/>
  <c r="DU279" i="6"/>
  <c r="DR279" i="6"/>
  <c r="DQ279" i="6"/>
  <c r="DP279" i="6"/>
  <c r="EF278" i="6"/>
  <c r="EE278" i="6"/>
  <c r="ED278" i="6"/>
  <c r="EC278" i="6"/>
  <c r="DZ278" i="6"/>
  <c r="DY278" i="6"/>
  <c r="DX278" i="6"/>
  <c r="DW278" i="6"/>
  <c r="EG278" i="6" s="1"/>
  <c r="DV278" i="6"/>
  <c r="DU278" i="6"/>
  <c r="DR278" i="6"/>
  <c r="DQ278" i="6"/>
  <c r="DP278" i="6"/>
  <c r="EG277" i="6"/>
  <c r="EF277" i="6"/>
  <c r="EE277" i="6"/>
  <c r="ED277" i="6"/>
  <c r="EC277" i="6"/>
  <c r="DZ277" i="6"/>
  <c r="DY277" i="6"/>
  <c r="DX277" i="6"/>
  <c r="DW277" i="6"/>
  <c r="DV277" i="6"/>
  <c r="DU277" i="6"/>
  <c r="DR277" i="6"/>
  <c r="DQ277" i="6"/>
  <c r="DP277" i="6"/>
  <c r="EF276" i="6"/>
  <c r="EE276" i="6"/>
  <c r="ED276" i="6"/>
  <c r="EC276" i="6"/>
  <c r="DZ276" i="6"/>
  <c r="DY276" i="6"/>
  <c r="DX276" i="6"/>
  <c r="DW276" i="6"/>
  <c r="EG276" i="6" s="1"/>
  <c r="DV276" i="6"/>
  <c r="DU276" i="6"/>
  <c r="DR276" i="6"/>
  <c r="DQ276" i="6"/>
  <c r="DP276" i="6"/>
  <c r="EF275" i="6"/>
  <c r="EE275" i="6"/>
  <c r="ED275" i="6"/>
  <c r="EC275" i="6"/>
  <c r="DZ275" i="6"/>
  <c r="DY275" i="6"/>
  <c r="DX275" i="6"/>
  <c r="DW275" i="6"/>
  <c r="DV275" i="6"/>
  <c r="DU275" i="6"/>
  <c r="DR275" i="6"/>
  <c r="DQ275" i="6"/>
  <c r="DP275" i="6"/>
  <c r="EF274" i="6"/>
  <c r="EE274" i="6"/>
  <c r="ED274" i="6"/>
  <c r="EC274" i="6"/>
  <c r="DZ274" i="6"/>
  <c r="DY274" i="6"/>
  <c r="DX274" i="6"/>
  <c r="DW274" i="6"/>
  <c r="EG274" i="6" s="1"/>
  <c r="DV274" i="6"/>
  <c r="DU274" i="6"/>
  <c r="DR274" i="6"/>
  <c r="DQ274" i="6"/>
  <c r="DP274" i="6"/>
  <c r="EG273" i="6"/>
  <c r="EF273" i="6"/>
  <c r="EE273" i="6"/>
  <c r="ED273" i="6"/>
  <c r="EC273" i="6"/>
  <c r="DZ273" i="6"/>
  <c r="DY273" i="6"/>
  <c r="DX273" i="6"/>
  <c r="DW273" i="6"/>
  <c r="DV273" i="6"/>
  <c r="DU273" i="6"/>
  <c r="DR273" i="6"/>
  <c r="DQ273" i="6"/>
  <c r="DP273" i="6"/>
  <c r="EF272" i="6"/>
  <c r="EE272" i="6"/>
  <c r="ED272" i="6"/>
  <c r="EC272" i="6"/>
  <c r="DZ272" i="6"/>
  <c r="DY272" i="6"/>
  <c r="DX272" i="6"/>
  <c r="DW272" i="6"/>
  <c r="EG272" i="6" s="1"/>
  <c r="DV272" i="6"/>
  <c r="DU272" i="6"/>
  <c r="DR272" i="6"/>
  <c r="DQ272" i="6"/>
  <c r="DP272" i="6"/>
  <c r="EG271" i="6"/>
  <c r="EF271" i="6"/>
  <c r="EE271" i="6"/>
  <c r="ED271" i="6"/>
  <c r="EC271" i="6"/>
  <c r="DZ271" i="6"/>
  <c r="DY271" i="6"/>
  <c r="DX271" i="6"/>
  <c r="DW271" i="6"/>
  <c r="DV271" i="6"/>
  <c r="DU271" i="6"/>
  <c r="DR271" i="6"/>
  <c r="DQ271" i="6"/>
  <c r="DP271" i="6"/>
  <c r="EF270" i="6"/>
  <c r="EE270" i="6"/>
  <c r="ED270" i="6"/>
  <c r="EC270" i="6"/>
  <c r="DZ270" i="6"/>
  <c r="DY270" i="6"/>
  <c r="DX270" i="6"/>
  <c r="DW270" i="6"/>
  <c r="EG270" i="6" s="1"/>
  <c r="DV270" i="6"/>
  <c r="DU270" i="6"/>
  <c r="DR270" i="6"/>
  <c r="DQ270" i="6"/>
  <c r="DP270" i="6"/>
  <c r="EG269" i="6"/>
  <c r="EF269" i="6"/>
  <c r="EE269" i="6"/>
  <c r="ED269" i="6"/>
  <c r="EC269" i="6"/>
  <c r="DZ269" i="6"/>
  <c r="DY269" i="6"/>
  <c r="DX269" i="6"/>
  <c r="DW269" i="6"/>
  <c r="DV269" i="6"/>
  <c r="DU269" i="6"/>
  <c r="DR269" i="6"/>
  <c r="DQ269" i="6"/>
  <c r="DP269" i="6"/>
  <c r="EF268" i="6"/>
  <c r="EE268" i="6"/>
  <c r="ED268" i="6"/>
  <c r="EC268" i="6"/>
  <c r="DZ268" i="6"/>
  <c r="DY268" i="6"/>
  <c r="DX268" i="6"/>
  <c r="DW268" i="6"/>
  <c r="EG268" i="6" s="1"/>
  <c r="DV268" i="6"/>
  <c r="DU268" i="6"/>
  <c r="DR268" i="6"/>
  <c r="DQ268" i="6"/>
  <c r="DP268" i="6"/>
  <c r="EG267" i="6"/>
  <c r="EF267" i="6"/>
  <c r="EE267" i="6"/>
  <c r="ED267" i="6"/>
  <c r="EC267" i="6"/>
  <c r="DZ267" i="6"/>
  <c r="DY267" i="6"/>
  <c r="DX267" i="6"/>
  <c r="DW267" i="6"/>
  <c r="DV267" i="6"/>
  <c r="DU267" i="6"/>
  <c r="DR267" i="6"/>
  <c r="DQ267" i="6"/>
  <c r="DP267" i="6"/>
  <c r="EF266" i="6"/>
  <c r="EE266" i="6"/>
  <c r="ED266" i="6"/>
  <c r="EC266" i="6"/>
  <c r="DZ266" i="6"/>
  <c r="DY266" i="6"/>
  <c r="DX266" i="6"/>
  <c r="DW266" i="6"/>
  <c r="EG266" i="6" s="1"/>
  <c r="DV266" i="6"/>
  <c r="DU266" i="6"/>
  <c r="DR266" i="6"/>
  <c r="DQ266" i="6"/>
  <c r="DP266" i="6"/>
  <c r="EG265" i="6"/>
  <c r="EF265" i="6"/>
  <c r="EE265" i="6"/>
  <c r="ED265" i="6"/>
  <c r="EC265" i="6"/>
  <c r="DZ265" i="6"/>
  <c r="DY265" i="6"/>
  <c r="DX265" i="6"/>
  <c r="DW265" i="6"/>
  <c r="DV265" i="6"/>
  <c r="DU265" i="6"/>
  <c r="DR265" i="6"/>
  <c r="DQ265" i="6"/>
  <c r="DP265" i="6"/>
  <c r="EF264" i="6"/>
  <c r="EE264" i="6"/>
  <c r="ED264" i="6"/>
  <c r="EC264" i="6"/>
  <c r="DZ264" i="6"/>
  <c r="DY264" i="6"/>
  <c r="DX264" i="6"/>
  <c r="DW264" i="6"/>
  <c r="EG264" i="6" s="1"/>
  <c r="DV264" i="6"/>
  <c r="DU264" i="6"/>
  <c r="DR264" i="6"/>
  <c r="DQ264" i="6"/>
  <c r="DP264" i="6"/>
  <c r="EG263" i="6"/>
  <c r="EF263" i="6"/>
  <c r="EE263" i="6"/>
  <c r="ED263" i="6"/>
  <c r="EC263" i="6"/>
  <c r="DZ263" i="6"/>
  <c r="DY263" i="6"/>
  <c r="DX263" i="6"/>
  <c r="DW263" i="6"/>
  <c r="DV263" i="6"/>
  <c r="DU263" i="6"/>
  <c r="DR263" i="6"/>
  <c r="DQ263" i="6"/>
  <c r="DP263" i="6"/>
  <c r="EF262" i="6"/>
  <c r="EE262" i="6"/>
  <c r="ED262" i="6"/>
  <c r="EC262" i="6"/>
  <c r="DZ262" i="6"/>
  <c r="DY262" i="6"/>
  <c r="DX262" i="6"/>
  <c r="DW262" i="6"/>
  <c r="EG262" i="6" s="1"/>
  <c r="DV262" i="6"/>
  <c r="DU262" i="6"/>
  <c r="DR262" i="6"/>
  <c r="DQ262" i="6"/>
  <c r="DP262" i="6"/>
  <c r="EG261" i="6"/>
  <c r="EF261" i="6"/>
  <c r="EE261" i="6"/>
  <c r="ED261" i="6"/>
  <c r="EC261" i="6"/>
  <c r="DZ261" i="6"/>
  <c r="DY261" i="6"/>
  <c r="DX261" i="6"/>
  <c r="DW261" i="6"/>
  <c r="DV261" i="6"/>
  <c r="DU261" i="6"/>
  <c r="DR261" i="6"/>
  <c r="DQ261" i="6"/>
  <c r="DP261" i="6"/>
  <c r="EF260" i="6"/>
  <c r="EE260" i="6"/>
  <c r="ED260" i="6"/>
  <c r="EC260" i="6"/>
  <c r="DZ260" i="6"/>
  <c r="DY260" i="6"/>
  <c r="DX260" i="6"/>
  <c r="DW260" i="6"/>
  <c r="EG260" i="6" s="1"/>
  <c r="DV260" i="6"/>
  <c r="DU260" i="6"/>
  <c r="DR260" i="6"/>
  <c r="DQ260" i="6"/>
  <c r="DP260" i="6"/>
  <c r="EG259" i="6"/>
  <c r="EF259" i="6"/>
  <c r="EE259" i="6"/>
  <c r="ED259" i="6"/>
  <c r="EC259" i="6"/>
  <c r="DZ259" i="6"/>
  <c r="DY259" i="6"/>
  <c r="DX259" i="6"/>
  <c r="DW259" i="6"/>
  <c r="DV259" i="6"/>
  <c r="DU259" i="6"/>
  <c r="DR259" i="6"/>
  <c r="DQ259" i="6"/>
  <c r="DP259" i="6"/>
  <c r="EF258" i="6"/>
  <c r="EE258" i="6"/>
  <c r="ED258" i="6"/>
  <c r="EC258" i="6"/>
  <c r="DZ258" i="6"/>
  <c r="DY258" i="6"/>
  <c r="DX258" i="6"/>
  <c r="DW258" i="6"/>
  <c r="EG258" i="6" s="1"/>
  <c r="DV258" i="6"/>
  <c r="DU258" i="6"/>
  <c r="DR258" i="6"/>
  <c r="DQ258" i="6"/>
  <c r="DP258" i="6"/>
  <c r="EG257" i="6"/>
  <c r="EF257" i="6"/>
  <c r="EE257" i="6"/>
  <c r="ED257" i="6"/>
  <c r="EC257" i="6"/>
  <c r="DZ257" i="6"/>
  <c r="DY257" i="6"/>
  <c r="DX257" i="6"/>
  <c r="DW257" i="6"/>
  <c r="DV257" i="6"/>
  <c r="DU257" i="6"/>
  <c r="DR257" i="6"/>
  <c r="DQ257" i="6"/>
  <c r="DP257" i="6"/>
  <c r="EF256" i="6"/>
  <c r="EE256" i="6"/>
  <c r="ED256" i="6"/>
  <c r="EC256" i="6"/>
  <c r="DZ256" i="6"/>
  <c r="DY256" i="6"/>
  <c r="DX256" i="6"/>
  <c r="DW256" i="6"/>
  <c r="EG256" i="6" s="1"/>
  <c r="DV256" i="6"/>
  <c r="DU256" i="6"/>
  <c r="DR256" i="6"/>
  <c r="DQ256" i="6"/>
  <c r="DP256" i="6"/>
  <c r="EG255" i="6"/>
  <c r="EF255" i="6"/>
  <c r="EE255" i="6"/>
  <c r="ED255" i="6"/>
  <c r="EC255" i="6"/>
  <c r="DZ255" i="6"/>
  <c r="DY255" i="6"/>
  <c r="DX255" i="6"/>
  <c r="DW255" i="6"/>
  <c r="DV255" i="6"/>
  <c r="DU255" i="6"/>
  <c r="DR255" i="6"/>
  <c r="DQ255" i="6"/>
  <c r="DP255" i="6"/>
  <c r="EF254" i="6"/>
  <c r="EE254" i="6"/>
  <c r="ED254" i="6"/>
  <c r="EC254" i="6"/>
  <c r="DZ254" i="6"/>
  <c r="DY254" i="6"/>
  <c r="DX254" i="6"/>
  <c r="DW254" i="6"/>
  <c r="EG254" i="6" s="1"/>
  <c r="DV254" i="6"/>
  <c r="DU254" i="6"/>
  <c r="DR254" i="6"/>
  <c r="DQ254" i="6"/>
  <c r="DP254" i="6"/>
  <c r="EG253" i="6"/>
  <c r="EF253" i="6"/>
  <c r="EE253" i="6"/>
  <c r="ED253" i="6"/>
  <c r="EC253" i="6"/>
  <c r="DZ253" i="6"/>
  <c r="DY253" i="6"/>
  <c r="DX253" i="6"/>
  <c r="DW253" i="6"/>
  <c r="DV253" i="6"/>
  <c r="DU253" i="6"/>
  <c r="DR253" i="6"/>
  <c r="DQ253" i="6"/>
  <c r="DP253" i="6"/>
  <c r="EF252" i="6"/>
  <c r="EE252" i="6"/>
  <c r="ED252" i="6"/>
  <c r="EC252" i="6"/>
  <c r="DZ252" i="6"/>
  <c r="DY252" i="6"/>
  <c r="DX252" i="6"/>
  <c r="DW252" i="6"/>
  <c r="EG252" i="6" s="1"/>
  <c r="DV252" i="6"/>
  <c r="DU252" i="6"/>
  <c r="DR252" i="6"/>
  <c r="DQ252" i="6"/>
  <c r="DP252" i="6"/>
  <c r="EG251" i="6"/>
  <c r="EF251" i="6"/>
  <c r="EE251" i="6"/>
  <c r="ED251" i="6"/>
  <c r="EC251" i="6"/>
  <c r="DZ251" i="6"/>
  <c r="DY251" i="6"/>
  <c r="DX251" i="6"/>
  <c r="DW251" i="6"/>
  <c r="DV251" i="6"/>
  <c r="DU251" i="6"/>
  <c r="DR251" i="6"/>
  <c r="DQ251" i="6"/>
  <c r="DP251" i="6"/>
  <c r="EF250" i="6"/>
  <c r="EE250" i="6"/>
  <c r="ED250" i="6"/>
  <c r="EC250" i="6"/>
  <c r="DZ250" i="6"/>
  <c r="DY250" i="6"/>
  <c r="DX250" i="6"/>
  <c r="DW250" i="6"/>
  <c r="EG250" i="6" s="1"/>
  <c r="DV250" i="6"/>
  <c r="DU250" i="6"/>
  <c r="DR250" i="6"/>
  <c r="DQ250" i="6"/>
  <c r="DP250" i="6"/>
  <c r="EG249" i="6"/>
  <c r="EF249" i="6"/>
  <c r="EE249" i="6"/>
  <c r="ED249" i="6"/>
  <c r="EC249" i="6"/>
  <c r="DZ249" i="6"/>
  <c r="DY249" i="6"/>
  <c r="DX249" i="6"/>
  <c r="DW249" i="6"/>
  <c r="DV249" i="6"/>
  <c r="DU249" i="6"/>
  <c r="DR249" i="6"/>
  <c r="DQ249" i="6"/>
  <c r="DP249" i="6"/>
  <c r="EF248" i="6"/>
  <c r="EE248" i="6"/>
  <c r="ED248" i="6"/>
  <c r="EC248" i="6"/>
  <c r="DZ248" i="6"/>
  <c r="DY248" i="6"/>
  <c r="DX248" i="6"/>
  <c r="DW248" i="6"/>
  <c r="EG248" i="6" s="1"/>
  <c r="DV248" i="6"/>
  <c r="DU248" i="6"/>
  <c r="DR248" i="6"/>
  <c r="DQ248" i="6"/>
  <c r="DP248" i="6"/>
  <c r="EG247" i="6"/>
  <c r="EF247" i="6"/>
  <c r="EE247" i="6"/>
  <c r="ED247" i="6"/>
  <c r="EC247" i="6"/>
  <c r="DZ247" i="6"/>
  <c r="DY247" i="6"/>
  <c r="DX247" i="6"/>
  <c r="DW247" i="6"/>
  <c r="DV247" i="6"/>
  <c r="DU247" i="6"/>
  <c r="DR247" i="6"/>
  <c r="DQ247" i="6"/>
  <c r="DP247" i="6"/>
  <c r="EG246" i="6"/>
  <c r="EF246" i="6"/>
  <c r="EE246" i="6"/>
  <c r="ED246" i="6"/>
  <c r="EC246" i="6"/>
  <c r="DZ246" i="6"/>
  <c r="DY246" i="6"/>
  <c r="DX246" i="6"/>
  <c r="DW246" i="6"/>
  <c r="DV246" i="6"/>
  <c r="DU246" i="6"/>
  <c r="DR246" i="6"/>
  <c r="DQ246" i="6"/>
  <c r="DP246" i="6"/>
  <c r="EF245" i="6"/>
  <c r="EE245" i="6"/>
  <c r="ED245" i="6"/>
  <c r="EC245" i="6"/>
  <c r="DZ245" i="6"/>
  <c r="DY245" i="6"/>
  <c r="DX245" i="6"/>
  <c r="DW245" i="6"/>
  <c r="EG245" i="6" s="1"/>
  <c r="DV245" i="6"/>
  <c r="DU245" i="6"/>
  <c r="DR245" i="6"/>
  <c r="DQ245" i="6"/>
  <c r="DP245" i="6"/>
  <c r="EF244" i="6"/>
  <c r="EE244" i="6"/>
  <c r="ED244" i="6"/>
  <c r="EC244" i="6"/>
  <c r="DZ244" i="6"/>
  <c r="DY244" i="6"/>
  <c r="DX244" i="6"/>
  <c r="DW244" i="6"/>
  <c r="EG244" i="6" s="1"/>
  <c r="DV244" i="6"/>
  <c r="DU244" i="6"/>
  <c r="DR244" i="6"/>
  <c r="DQ244" i="6"/>
  <c r="DP244" i="6"/>
  <c r="EG243" i="6"/>
  <c r="EF243" i="6"/>
  <c r="EE243" i="6"/>
  <c r="ED243" i="6"/>
  <c r="EC243" i="6"/>
  <c r="DZ243" i="6"/>
  <c r="DY243" i="6"/>
  <c r="DX243" i="6"/>
  <c r="DW243" i="6"/>
  <c r="DV243" i="6"/>
  <c r="DU243" i="6"/>
  <c r="DR243" i="6"/>
  <c r="DQ243" i="6"/>
  <c r="DP243" i="6"/>
  <c r="EG242" i="6"/>
  <c r="EF242" i="6"/>
  <c r="EE242" i="6"/>
  <c r="ED242" i="6"/>
  <c r="EC242" i="6"/>
  <c r="DZ242" i="6"/>
  <c r="DY242" i="6"/>
  <c r="DX242" i="6"/>
  <c r="DW242" i="6"/>
  <c r="DV242" i="6"/>
  <c r="DU242" i="6"/>
  <c r="DR242" i="6"/>
  <c r="DQ242" i="6"/>
  <c r="DP242" i="6"/>
  <c r="EF241" i="6"/>
  <c r="EE241" i="6"/>
  <c r="ED241" i="6"/>
  <c r="EC241" i="6"/>
  <c r="DZ241" i="6"/>
  <c r="DY241" i="6"/>
  <c r="DX241" i="6"/>
  <c r="DW241" i="6"/>
  <c r="EG241" i="6" s="1"/>
  <c r="DV241" i="6"/>
  <c r="DU241" i="6"/>
  <c r="DR241" i="6"/>
  <c r="DQ241" i="6"/>
  <c r="DP241" i="6"/>
  <c r="EF240" i="6"/>
  <c r="EE240" i="6"/>
  <c r="ED240" i="6"/>
  <c r="EC240" i="6"/>
  <c r="DZ240" i="6"/>
  <c r="DY240" i="6"/>
  <c r="DX240" i="6"/>
  <c r="DW240" i="6"/>
  <c r="EG240" i="6" s="1"/>
  <c r="DV240" i="6"/>
  <c r="DU240" i="6"/>
  <c r="DR240" i="6"/>
  <c r="DQ240" i="6"/>
  <c r="DP240" i="6"/>
  <c r="EG239" i="6"/>
  <c r="EF239" i="6"/>
  <c r="EE239" i="6"/>
  <c r="ED239" i="6"/>
  <c r="EC239" i="6"/>
  <c r="DZ239" i="6"/>
  <c r="DY239" i="6"/>
  <c r="DX239" i="6"/>
  <c r="DW239" i="6"/>
  <c r="DV239" i="6"/>
  <c r="DU239" i="6"/>
  <c r="DR239" i="6"/>
  <c r="DQ239" i="6"/>
  <c r="DP239" i="6"/>
  <c r="EG238" i="6"/>
  <c r="EF238" i="6"/>
  <c r="EE238" i="6"/>
  <c r="ED238" i="6"/>
  <c r="EC238" i="6"/>
  <c r="DZ238" i="6"/>
  <c r="DY238" i="6"/>
  <c r="DX238" i="6"/>
  <c r="DW238" i="6"/>
  <c r="DV238" i="6"/>
  <c r="DU238" i="6"/>
  <c r="DR238" i="6"/>
  <c r="DQ238" i="6"/>
  <c r="DP238" i="6"/>
  <c r="EF237" i="6"/>
  <c r="EE237" i="6"/>
  <c r="ED237" i="6"/>
  <c r="EC237" i="6"/>
  <c r="DZ237" i="6"/>
  <c r="DY237" i="6"/>
  <c r="DX237" i="6"/>
  <c r="DW237" i="6"/>
  <c r="EG237" i="6" s="1"/>
  <c r="DV237" i="6"/>
  <c r="DU237" i="6"/>
  <c r="DR237" i="6"/>
  <c r="DQ237" i="6"/>
  <c r="DP237" i="6"/>
  <c r="EF236" i="6"/>
  <c r="EE236" i="6"/>
  <c r="ED236" i="6"/>
  <c r="EC236" i="6"/>
  <c r="DZ236" i="6"/>
  <c r="DY236" i="6"/>
  <c r="DX236" i="6"/>
  <c r="DW236" i="6"/>
  <c r="EG236" i="6" s="1"/>
  <c r="DV236" i="6"/>
  <c r="DU236" i="6"/>
  <c r="DR236" i="6"/>
  <c r="DQ236" i="6"/>
  <c r="DP236" i="6"/>
  <c r="EG235" i="6"/>
  <c r="EF235" i="6"/>
  <c r="EE235" i="6"/>
  <c r="ED235" i="6"/>
  <c r="EC235" i="6"/>
  <c r="DZ235" i="6"/>
  <c r="DY235" i="6"/>
  <c r="DX235" i="6"/>
  <c r="DW235" i="6"/>
  <c r="DV235" i="6"/>
  <c r="DU235" i="6"/>
  <c r="DR235" i="6"/>
  <c r="DQ235" i="6"/>
  <c r="DP235" i="6"/>
  <c r="EG234" i="6"/>
  <c r="EF234" i="6"/>
  <c r="EE234" i="6"/>
  <c r="ED234" i="6"/>
  <c r="EC234" i="6"/>
  <c r="DZ234" i="6"/>
  <c r="DY234" i="6"/>
  <c r="DX234" i="6"/>
  <c r="DW234" i="6"/>
  <c r="DV234" i="6"/>
  <c r="DU234" i="6"/>
  <c r="DR234" i="6"/>
  <c r="DQ234" i="6"/>
  <c r="DP234" i="6"/>
  <c r="EF233" i="6"/>
  <c r="EE233" i="6"/>
  <c r="ED233" i="6"/>
  <c r="EC233" i="6"/>
  <c r="DZ233" i="6"/>
  <c r="DY233" i="6"/>
  <c r="DX233" i="6"/>
  <c r="DW233" i="6"/>
  <c r="EG233" i="6" s="1"/>
  <c r="DV233" i="6"/>
  <c r="DU233" i="6"/>
  <c r="DR233" i="6"/>
  <c r="DQ233" i="6"/>
  <c r="DP233" i="6"/>
  <c r="EF232" i="6"/>
  <c r="EE232" i="6"/>
  <c r="ED232" i="6"/>
  <c r="EC232" i="6"/>
  <c r="DZ232" i="6"/>
  <c r="DY232" i="6"/>
  <c r="DX232" i="6"/>
  <c r="DW232" i="6"/>
  <c r="EG232" i="6" s="1"/>
  <c r="DV232" i="6"/>
  <c r="DU232" i="6"/>
  <c r="DR232" i="6"/>
  <c r="DQ232" i="6"/>
  <c r="DP232" i="6"/>
  <c r="EG231" i="6"/>
  <c r="EF231" i="6"/>
  <c r="EE231" i="6"/>
  <c r="ED231" i="6"/>
  <c r="EC231" i="6"/>
  <c r="DZ231" i="6"/>
  <c r="DY231" i="6"/>
  <c r="DX231" i="6"/>
  <c r="DW231" i="6"/>
  <c r="DV231" i="6"/>
  <c r="DU231" i="6"/>
  <c r="DR231" i="6"/>
  <c r="DQ231" i="6"/>
  <c r="DP231" i="6"/>
  <c r="EG230" i="6"/>
  <c r="EF230" i="6"/>
  <c r="EE230" i="6"/>
  <c r="ED230" i="6"/>
  <c r="EC230" i="6"/>
  <c r="DZ230" i="6"/>
  <c r="DY230" i="6"/>
  <c r="DX230" i="6"/>
  <c r="DW230" i="6"/>
  <c r="DV230" i="6"/>
  <c r="DU230" i="6"/>
  <c r="DR230" i="6"/>
  <c r="DQ230" i="6"/>
  <c r="DP230" i="6"/>
  <c r="EF229" i="6"/>
  <c r="EE229" i="6"/>
  <c r="ED229" i="6"/>
  <c r="EC229" i="6"/>
  <c r="DZ229" i="6"/>
  <c r="DY229" i="6"/>
  <c r="DX229" i="6"/>
  <c r="DW229" i="6"/>
  <c r="EG229" i="6" s="1"/>
  <c r="DV229" i="6"/>
  <c r="DU229" i="6"/>
  <c r="DR229" i="6"/>
  <c r="DQ229" i="6"/>
  <c r="DP229" i="6"/>
  <c r="EF228" i="6"/>
  <c r="EE228" i="6"/>
  <c r="ED228" i="6"/>
  <c r="EC228" i="6"/>
  <c r="DZ228" i="6"/>
  <c r="DY228" i="6"/>
  <c r="DX228" i="6"/>
  <c r="DW228" i="6"/>
  <c r="EG228" i="6" s="1"/>
  <c r="DV228" i="6"/>
  <c r="DU228" i="6"/>
  <c r="DR228" i="6"/>
  <c r="DQ228" i="6"/>
  <c r="DP228" i="6"/>
  <c r="EG227" i="6"/>
  <c r="EF227" i="6"/>
  <c r="EE227" i="6"/>
  <c r="ED227" i="6"/>
  <c r="EC227" i="6"/>
  <c r="DZ227" i="6"/>
  <c r="DY227" i="6"/>
  <c r="DX227" i="6"/>
  <c r="DW227" i="6"/>
  <c r="DV227" i="6"/>
  <c r="DU227" i="6"/>
  <c r="DR227" i="6"/>
  <c r="DQ227" i="6"/>
  <c r="DP227" i="6"/>
  <c r="EG226" i="6"/>
  <c r="EF226" i="6"/>
  <c r="EE226" i="6"/>
  <c r="ED226" i="6"/>
  <c r="EC226" i="6"/>
  <c r="DZ226" i="6"/>
  <c r="DY226" i="6"/>
  <c r="DX226" i="6"/>
  <c r="DW226" i="6"/>
  <c r="DV226" i="6"/>
  <c r="DU226" i="6"/>
  <c r="DR226" i="6"/>
  <c r="DQ226" i="6"/>
  <c r="DP226" i="6"/>
  <c r="EF225" i="6"/>
  <c r="EE225" i="6"/>
  <c r="ED225" i="6"/>
  <c r="EC225" i="6"/>
  <c r="DZ225" i="6"/>
  <c r="DY225" i="6"/>
  <c r="DX225" i="6"/>
  <c r="DW225" i="6"/>
  <c r="EG225" i="6" s="1"/>
  <c r="DV225" i="6"/>
  <c r="DU225" i="6"/>
  <c r="DR225" i="6"/>
  <c r="DQ225" i="6"/>
  <c r="DP225" i="6"/>
  <c r="EF224" i="6"/>
  <c r="EE224" i="6"/>
  <c r="ED224" i="6"/>
  <c r="EC224" i="6"/>
  <c r="DZ224" i="6"/>
  <c r="DY224" i="6"/>
  <c r="DX224" i="6"/>
  <c r="DW224" i="6"/>
  <c r="EG224" i="6" s="1"/>
  <c r="DV224" i="6"/>
  <c r="DU224" i="6"/>
  <c r="DR224" i="6"/>
  <c r="DQ224" i="6"/>
  <c r="DP224" i="6"/>
  <c r="EF223" i="6"/>
  <c r="EE223" i="6"/>
  <c r="ED223" i="6"/>
  <c r="EC223" i="6"/>
  <c r="DZ223" i="6"/>
  <c r="DY223" i="6"/>
  <c r="DX223" i="6"/>
  <c r="DW223" i="6"/>
  <c r="EG223" i="6" s="1"/>
  <c r="DV223" i="6"/>
  <c r="DU223" i="6"/>
  <c r="DR223" i="6"/>
  <c r="DQ223" i="6"/>
  <c r="DP223" i="6"/>
  <c r="EG222" i="6"/>
  <c r="EF222" i="6"/>
  <c r="EE222" i="6"/>
  <c r="ED222" i="6"/>
  <c r="EC222" i="6"/>
  <c r="DZ222" i="6"/>
  <c r="DY222" i="6"/>
  <c r="DX222" i="6"/>
  <c r="DW222" i="6"/>
  <c r="DV222" i="6"/>
  <c r="DU222" i="6"/>
  <c r="DR222" i="6"/>
  <c r="DQ222" i="6"/>
  <c r="DP222" i="6"/>
  <c r="EF221" i="6"/>
  <c r="EE221" i="6"/>
  <c r="ED221" i="6"/>
  <c r="EC221" i="6"/>
  <c r="DZ221" i="6"/>
  <c r="DY221" i="6"/>
  <c r="DX221" i="6"/>
  <c r="DW221" i="6"/>
  <c r="EG221" i="6" s="1"/>
  <c r="DV221" i="6"/>
  <c r="DU221" i="6"/>
  <c r="DR221" i="6"/>
  <c r="DQ221" i="6"/>
  <c r="DP221" i="6"/>
  <c r="EF220" i="6"/>
  <c r="EE220" i="6"/>
  <c r="ED220" i="6"/>
  <c r="EC220" i="6"/>
  <c r="DZ220" i="6"/>
  <c r="DY220" i="6"/>
  <c r="DX220" i="6"/>
  <c r="DW220" i="6"/>
  <c r="EG220" i="6" s="1"/>
  <c r="DV220" i="6"/>
  <c r="DU220" i="6"/>
  <c r="DR220" i="6"/>
  <c r="DQ220" i="6"/>
  <c r="DP220" i="6"/>
  <c r="EG219" i="6"/>
  <c r="EF219" i="6"/>
  <c r="EE219" i="6"/>
  <c r="ED219" i="6"/>
  <c r="EC219" i="6"/>
  <c r="DZ219" i="6"/>
  <c r="DY219" i="6"/>
  <c r="DX219" i="6"/>
  <c r="DW219" i="6"/>
  <c r="DV219" i="6"/>
  <c r="DU219" i="6"/>
  <c r="DR219" i="6"/>
  <c r="DQ219" i="6"/>
  <c r="DP219" i="6"/>
  <c r="EG218" i="6"/>
  <c r="EF218" i="6"/>
  <c r="EE218" i="6"/>
  <c r="ED218" i="6"/>
  <c r="EC218" i="6"/>
  <c r="DZ218" i="6"/>
  <c r="DY218" i="6"/>
  <c r="DX218" i="6"/>
  <c r="DW218" i="6"/>
  <c r="DV218" i="6"/>
  <c r="DU218" i="6"/>
  <c r="DR218" i="6"/>
  <c r="DQ218" i="6"/>
  <c r="DP218" i="6"/>
  <c r="EF217" i="6"/>
  <c r="EE217" i="6"/>
  <c r="ED217" i="6"/>
  <c r="EC217" i="6"/>
  <c r="DZ217" i="6"/>
  <c r="DY217" i="6"/>
  <c r="DX217" i="6"/>
  <c r="DW217" i="6"/>
  <c r="EG217" i="6" s="1"/>
  <c r="DV217" i="6"/>
  <c r="DU217" i="6"/>
  <c r="DR217" i="6"/>
  <c r="DQ217" i="6"/>
  <c r="DP217" i="6"/>
  <c r="EF216" i="6"/>
  <c r="EE216" i="6"/>
  <c r="ED216" i="6"/>
  <c r="EC216" i="6"/>
  <c r="DZ216" i="6"/>
  <c r="DY216" i="6"/>
  <c r="DX216" i="6"/>
  <c r="DW216" i="6"/>
  <c r="EG216" i="6" s="1"/>
  <c r="DV216" i="6"/>
  <c r="DU216" i="6"/>
  <c r="DR216" i="6"/>
  <c r="DQ216" i="6"/>
  <c r="DP216" i="6"/>
  <c r="EF215" i="6"/>
  <c r="EE215" i="6"/>
  <c r="ED215" i="6"/>
  <c r="EC215" i="6"/>
  <c r="DZ215" i="6"/>
  <c r="DY215" i="6"/>
  <c r="DX215" i="6"/>
  <c r="DW215" i="6"/>
  <c r="EG215" i="6" s="1"/>
  <c r="DV215" i="6"/>
  <c r="DU215" i="6"/>
  <c r="DR215" i="6"/>
  <c r="DQ215" i="6"/>
  <c r="DP215" i="6"/>
  <c r="EG214" i="6"/>
  <c r="EF214" i="6"/>
  <c r="EE214" i="6"/>
  <c r="ED214" i="6"/>
  <c r="EC214" i="6"/>
  <c r="DZ214" i="6"/>
  <c r="DY214" i="6"/>
  <c r="DX214" i="6"/>
  <c r="DW214" i="6"/>
  <c r="DV214" i="6"/>
  <c r="DU214" i="6"/>
  <c r="DR214" i="6"/>
  <c r="DQ214" i="6"/>
  <c r="DP214" i="6"/>
  <c r="EF213" i="6"/>
  <c r="EE213" i="6"/>
  <c r="ED213" i="6"/>
  <c r="EC213" i="6"/>
  <c r="DZ213" i="6"/>
  <c r="DY213" i="6"/>
  <c r="DX213" i="6"/>
  <c r="DW213" i="6"/>
  <c r="EG213" i="6" s="1"/>
  <c r="DV213" i="6"/>
  <c r="DU213" i="6"/>
  <c r="DR213" i="6"/>
  <c r="DQ213" i="6"/>
  <c r="DP213" i="6"/>
  <c r="EF212" i="6"/>
  <c r="EE212" i="6"/>
  <c r="ED212" i="6"/>
  <c r="EC212" i="6"/>
  <c r="DZ212" i="6"/>
  <c r="DY212" i="6"/>
  <c r="DX212" i="6"/>
  <c r="DW212" i="6"/>
  <c r="EG212" i="6" s="1"/>
  <c r="DV212" i="6"/>
  <c r="DU212" i="6"/>
  <c r="DR212" i="6"/>
  <c r="DQ212" i="6"/>
  <c r="DP212" i="6"/>
  <c r="EF211" i="6"/>
  <c r="EE211" i="6"/>
  <c r="ED211" i="6"/>
  <c r="EC211" i="6"/>
  <c r="DZ211" i="6"/>
  <c r="DY211" i="6"/>
  <c r="DX211" i="6"/>
  <c r="DW211" i="6"/>
  <c r="EG211" i="6" s="1"/>
  <c r="DV211" i="6"/>
  <c r="DU211" i="6"/>
  <c r="DR211" i="6"/>
  <c r="DQ211" i="6"/>
  <c r="DP211" i="6"/>
  <c r="EG210" i="6"/>
  <c r="EF210" i="6"/>
  <c r="EE210" i="6"/>
  <c r="ED210" i="6"/>
  <c r="EC210" i="6"/>
  <c r="DZ210" i="6"/>
  <c r="DY210" i="6"/>
  <c r="DX210" i="6"/>
  <c r="DW210" i="6"/>
  <c r="DV210" i="6"/>
  <c r="DU210" i="6"/>
  <c r="DR210" i="6"/>
  <c r="DQ210" i="6"/>
  <c r="DP210" i="6"/>
  <c r="EF209" i="6"/>
  <c r="EE209" i="6"/>
  <c r="ED209" i="6"/>
  <c r="EC209" i="6"/>
  <c r="DZ209" i="6"/>
  <c r="DY209" i="6"/>
  <c r="DX209" i="6"/>
  <c r="DW209" i="6"/>
  <c r="EG209" i="6" s="1"/>
  <c r="DV209" i="6"/>
  <c r="DU209" i="6"/>
  <c r="DR209" i="6"/>
  <c r="DQ209" i="6"/>
  <c r="DP209" i="6"/>
  <c r="EF208" i="6"/>
  <c r="EE208" i="6"/>
  <c r="ED208" i="6"/>
  <c r="EC208" i="6"/>
  <c r="DZ208" i="6"/>
  <c r="DY208" i="6"/>
  <c r="DX208" i="6"/>
  <c r="DW208" i="6"/>
  <c r="EG208" i="6" s="1"/>
  <c r="DV208" i="6"/>
  <c r="DU208" i="6"/>
  <c r="DR208" i="6"/>
  <c r="DQ208" i="6"/>
  <c r="DP208" i="6"/>
  <c r="EG207" i="6"/>
  <c r="EF207" i="6"/>
  <c r="EE207" i="6"/>
  <c r="ED207" i="6"/>
  <c r="EC207" i="6"/>
  <c r="DZ207" i="6"/>
  <c r="DY207" i="6"/>
  <c r="DX207" i="6"/>
  <c r="DW207" i="6"/>
  <c r="DV207" i="6"/>
  <c r="DU207" i="6"/>
  <c r="DR207" i="6"/>
  <c r="DQ207" i="6"/>
  <c r="DP207" i="6"/>
  <c r="EG206" i="6"/>
  <c r="EF206" i="6"/>
  <c r="EE206" i="6"/>
  <c r="ED206" i="6"/>
  <c r="EC206" i="6"/>
  <c r="DZ206" i="6"/>
  <c r="DY206" i="6"/>
  <c r="DX206" i="6"/>
  <c r="DW206" i="6"/>
  <c r="DV206" i="6"/>
  <c r="DU206" i="6"/>
  <c r="DR206" i="6"/>
  <c r="DQ206" i="6"/>
  <c r="DP206" i="6"/>
  <c r="EF205" i="6"/>
  <c r="EE205" i="6"/>
  <c r="ED205" i="6"/>
  <c r="EC205" i="6"/>
  <c r="DZ205" i="6"/>
  <c r="DY205" i="6"/>
  <c r="DX205" i="6"/>
  <c r="DW205" i="6"/>
  <c r="EG205" i="6" s="1"/>
  <c r="DV205" i="6"/>
  <c r="DU205" i="6"/>
  <c r="DR205" i="6"/>
  <c r="DQ205" i="6"/>
  <c r="DP205" i="6"/>
  <c r="EG204" i="6"/>
  <c r="EF204" i="6"/>
  <c r="EE204" i="6"/>
  <c r="ED204" i="6"/>
  <c r="EC204" i="6"/>
  <c r="DZ204" i="6"/>
  <c r="DY204" i="6"/>
  <c r="DX204" i="6"/>
  <c r="DW204" i="6"/>
  <c r="DV204" i="6"/>
  <c r="DU204" i="6"/>
  <c r="DR204" i="6"/>
  <c r="DQ204" i="6"/>
  <c r="DP204" i="6"/>
  <c r="EF203" i="6"/>
  <c r="EE203" i="6"/>
  <c r="ED203" i="6"/>
  <c r="EC203" i="6"/>
  <c r="DZ203" i="6"/>
  <c r="DY203" i="6"/>
  <c r="DX203" i="6"/>
  <c r="DW203" i="6"/>
  <c r="EG203" i="6" s="1"/>
  <c r="DV203" i="6"/>
  <c r="DU203" i="6"/>
  <c r="DR203" i="6"/>
  <c r="DQ203" i="6"/>
  <c r="DP203" i="6"/>
  <c r="EG202" i="6"/>
  <c r="EF202" i="6"/>
  <c r="EE202" i="6"/>
  <c r="ED202" i="6"/>
  <c r="EC202" i="6"/>
  <c r="DZ202" i="6"/>
  <c r="DY202" i="6"/>
  <c r="DX202" i="6"/>
  <c r="DW202" i="6"/>
  <c r="DV202" i="6"/>
  <c r="DU202" i="6"/>
  <c r="DR202" i="6"/>
  <c r="DQ202" i="6"/>
  <c r="DP202" i="6"/>
  <c r="EF201" i="6"/>
  <c r="EE201" i="6"/>
  <c r="ED201" i="6"/>
  <c r="EC201" i="6"/>
  <c r="DZ201" i="6"/>
  <c r="DY201" i="6"/>
  <c r="DX201" i="6"/>
  <c r="DW201" i="6"/>
  <c r="EG201" i="6" s="1"/>
  <c r="DV201" i="6"/>
  <c r="DU201" i="6"/>
  <c r="DR201" i="6"/>
  <c r="DQ201" i="6"/>
  <c r="DP201" i="6"/>
  <c r="EF200" i="6"/>
  <c r="EE200" i="6"/>
  <c r="ED200" i="6"/>
  <c r="EC200" i="6"/>
  <c r="DZ200" i="6"/>
  <c r="DY200" i="6"/>
  <c r="DX200" i="6"/>
  <c r="DW200" i="6"/>
  <c r="EG200" i="6" s="1"/>
  <c r="DV200" i="6"/>
  <c r="DU200" i="6"/>
  <c r="DR200" i="6"/>
  <c r="DQ200" i="6"/>
  <c r="DP200" i="6"/>
  <c r="EF199" i="6"/>
  <c r="EE199" i="6"/>
  <c r="ED199" i="6"/>
  <c r="EC199" i="6"/>
  <c r="DZ199" i="6"/>
  <c r="DY199" i="6"/>
  <c r="DX199" i="6"/>
  <c r="DW199" i="6"/>
  <c r="EG199" i="6" s="1"/>
  <c r="DV199" i="6"/>
  <c r="DU199" i="6"/>
  <c r="DR199" i="6"/>
  <c r="DQ199" i="6"/>
  <c r="DP199" i="6"/>
  <c r="EG198" i="6"/>
  <c r="EF198" i="6"/>
  <c r="EE198" i="6"/>
  <c r="ED198" i="6"/>
  <c r="EC198" i="6"/>
  <c r="DZ198" i="6"/>
  <c r="DY198" i="6"/>
  <c r="DX198" i="6"/>
  <c r="DW198" i="6"/>
  <c r="DV198" i="6"/>
  <c r="DU198" i="6"/>
  <c r="DR198" i="6"/>
  <c r="DQ198" i="6"/>
  <c r="DP198" i="6"/>
  <c r="EF197" i="6"/>
  <c r="EE197" i="6"/>
  <c r="ED197" i="6"/>
  <c r="EC197" i="6"/>
  <c r="DZ197" i="6"/>
  <c r="DY197" i="6"/>
  <c r="DX197" i="6"/>
  <c r="DW197" i="6"/>
  <c r="EG197" i="6" s="1"/>
  <c r="DV197" i="6"/>
  <c r="DU197" i="6"/>
  <c r="DR197" i="6"/>
  <c r="DQ197" i="6"/>
  <c r="DP197" i="6"/>
  <c r="EG196" i="6"/>
  <c r="EF196" i="6"/>
  <c r="EE196" i="6"/>
  <c r="ED196" i="6"/>
  <c r="EC196" i="6"/>
  <c r="DZ196" i="6"/>
  <c r="DY196" i="6"/>
  <c r="DX196" i="6"/>
  <c r="DW196" i="6"/>
  <c r="DV196" i="6"/>
  <c r="DU196" i="6"/>
  <c r="DR196" i="6"/>
  <c r="DQ196" i="6"/>
  <c r="DP196" i="6"/>
  <c r="EF195" i="6"/>
  <c r="EE195" i="6"/>
  <c r="ED195" i="6"/>
  <c r="EC195" i="6"/>
  <c r="DZ195" i="6"/>
  <c r="DY195" i="6"/>
  <c r="DX195" i="6"/>
  <c r="DW195" i="6"/>
  <c r="EG195" i="6" s="1"/>
  <c r="DV195" i="6"/>
  <c r="DU195" i="6"/>
  <c r="DR195" i="6"/>
  <c r="DQ195" i="6"/>
  <c r="DP195" i="6"/>
  <c r="EG194" i="6"/>
  <c r="EF194" i="6"/>
  <c r="EE194" i="6"/>
  <c r="ED194" i="6"/>
  <c r="EC194" i="6"/>
  <c r="DZ194" i="6"/>
  <c r="DY194" i="6"/>
  <c r="DX194" i="6"/>
  <c r="DW194" i="6"/>
  <c r="DV194" i="6"/>
  <c r="DU194" i="6"/>
  <c r="DR194" i="6"/>
  <c r="DQ194" i="6"/>
  <c r="DP194" i="6"/>
  <c r="EF193" i="6"/>
  <c r="EE193" i="6"/>
  <c r="ED193" i="6"/>
  <c r="EC193" i="6"/>
  <c r="DZ193" i="6"/>
  <c r="DY193" i="6"/>
  <c r="DX193" i="6"/>
  <c r="DW193" i="6"/>
  <c r="EG193" i="6" s="1"/>
  <c r="DV193" i="6"/>
  <c r="DU193" i="6"/>
  <c r="DR193" i="6"/>
  <c r="DQ193" i="6"/>
  <c r="DP193" i="6"/>
  <c r="EF192" i="6"/>
  <c r="EE192" i="6"/>
  <c r="ED192" i="6"/>
  <c r="EC192" i="6"/>
  <c r="DZ192" i="6"/>
  <c r="DY192" i="6"/>
  <c r="DX192" i="6"/>
  <c r="DW192" i="6"/>
  <c r="EG192" i="6" s="1"/>
  <c r="DV192" i="6"/>
  <c r="DU192" i="6"/>
  <c r="DR192" i="6"/>
  <c r="DQ192" i="6"/>
  <c r="DP192" i="6"/>
  <c r="EF191" i="6"/>
  <c r="EE191" i="6"/>
  <c r="ED191" i="6"/>
  <c r="EC191" i="6"/>
  <c r="DZ191" i="6"/>
  <c r="DY191" i="6"/>
  <c r="DX191" i="6"/>
  <c r="DW191" i="6"/>
  <c r="EG191" i="6" s="1"/>
  <c r="DV191" i="6"/>
  <c r="DU191" i="6"/>
  <c r="DR191" i="6"/>
  <c r="DQ191" i="6"/>
  <c r="DP191" i="6"/>
  <c r="EG190" i="6"/>
  <c r="EF190" i="6"/>
  <c r="EE190" i="6"/>
  <c r="ED190" i="6"/>
  <c r="EC190" i="6"/>
  <c r="DZ190" i="6"/>
  <c r="DY190" i="6"/>
  <c r="DX190" i="6"/>
  <c r="DW190" i="6"/>
  <c r="DV190" i="6"/>
  <c r="DU190" i="6"/>
  <c r="DR190" i="6"/>
  <c r="DQ190" i="6"/>
  <c r="DP190" i="6"/>
  <c r="EF189" i="6"/>
  <c r="EE189" i="6"/>
  <c r="ED189" i="6"/>
  <c r="EC189" i="6"/>
  <c r="DZ189" i="6"/>
  <c r="DY189" i="6"/>
  <c r="DX189" i="6"/>
  <c r="DW189" i="6"/>
  <c r="EG189" i="6" s="1"/>
  <c r="DV189" i="6"/>
  <c r="DU189" i="6"/>
  <c r="DR189" i="6"/>
  <c r="DQ189" i="6"/>
  <c r="DP189" i="6"/>
  <c r="EG188" i="6"/>
  <c r="EF188" i="6"/>
  <c r="EE188" i="6"/>
  <c r="ED188" i="6"/>
  <c r="EC188" i="6"/>
  <c r="DZ188" i="6"/>
  <c r="DY188" i="6"/>
  <c r="DX188" i="6"/>
  <c r="DW188" i="6"/>
  <c r="DV188" i="6"/>
  <c r="DU188" i="6"/>
  <c r="DR188" i="6"/>
  <c r="DQ188" i="6"/>
  <c r="DP188" i="6"/>
  <c r="EG187" i="6"/>
  <c r="EF187" i="6"/>
  <c r="EE187" i="6"/>
  <c r="ED187" i="6"/>
  <c r="EC187" i="6"/>
  <c r="DZ187" i="6"/>
  <c r="DY187" i="6"/>
  <c r="DX187" i="6"/>
  <c r="DW187" i="6"/>
  <c r="DV187" i="6"/>
  <c r="DU187" i="6"/>
  <c r="DR187" i="6"/>
  <c r="DQ187" i="6"/>
  <c r="DP187" i="6"/>
  <c r="EG186" i="6"/>
  <c r="EF186" i="6"/>
  <c r="EE186" i="6"/>
  <c r="ED186" i="6"/>
  <c r="EC186" i="6"/>
  <c r="DZ186" i="6"/>
  <c r="DY186" i="6"/>
  <c r="DX186" i="6"/>
  <c r="DW186" i="6"/>
  <c r="DV186" i="6"/>
  <c r="DU186" i="6"/>
  <c r="DR186" i="6"/>
  <c r="DQ186" i="6"/>
  <c r="DP186" i="6"/>
  <c r="EF185" i="6"/>
  <c r="EE185" i="6"/>
  <c r="ED185" i="6"/>
  <c r="EC185" i="6"/>
  <c r="DZ185" i="6"/>
  <c r="DY185" i="6"/>
  <c r="DX185" i="6"/>
  <c r="DW185" i="6"/>
  <c r="EG185" i="6" s="1"/>
  <c r="DV185" i="6"/>
  <c r="DU185" i="6"/>
  <c r="DR185" i="6"/>
  <c r="DQ185" i="6"/>
  <c r="DP185" i="6"/>
  <c r="EF184" i="6"/>
  <c r="EE184" i="6"/>
  <c r="ED184" i="6"/>
  <c r="EC184" i="6"/>
  <c r="DZ184" i="6"/>
  <c r="DY184" i="6"/>
  <c r="DX184" i="6"/>
  <c r="DW184" i="6"/>
  <c r="EG184" i="6" s="1"/>
  <c r="DV184" i="6"/>
  <c r="DU184" i="6"/>
  <c r="DR184" i="6"/>
  <c r="DQ184" i="6"/>
  <c r="DP184" i="6"/>
  <c r="EF183" i="6"/>
  <c r="EE183" i="6"/>
  <c r="ED183" i="6"/>
  <c r="EC183" i="6"/>
  <c r="DZ183" i="6"/>
  <c r="DY183" i="6"/>
  <c r="DX183" i="6"/>
  <c r="DW183" i="6"/>
  <c r="EG183" i="6" s="1"/>
  <c r="DV183" i="6"/>
  <c r="DU183" i="6"/>
  <c r="DR183" i="6"/>
  <c r="DQ183" i="6"/>
  <c r="DP183" i="6"/>
  <c r="EG182" i="6"/>
  <c r="EF182" i="6"/>
  <c r="EE182" i="6"/>
  <c r="ED182" i="6"/>
  <c r="EC182" i="6"/>
  <c r="DZ182" i="6"/>
  <c r="DY182" i="6"/>
  <c r="DX182" i="6"/>
  <c r="DW182" i="6"/>
  <c r="DV182" i="6"/>
  <c r="DU182" i="6"/>
  <c r="DR182" i="6"/>
  <c r="DQ182" i="6"/>
  <c r="DP182" i="6"/>
  <c r="EF181" i="6"/>
  <c r="EE181" i="6"/>
  <c r="ED181" i="6"/>
  <c r="EC181" i="6"/>
  <c r="DZ181" i="6"/>
  <c r="DY181" i="6"/>
  <c r="DX181" i="6"/>
  <c r="DW181" i="6"/>
  <c r="EG181" i="6" s="1"/>
  <c r="DV181" i="6"/>
  <c r="DU181" i="6"/>
  <c r="DR181" i="6"/>
  <c r="DQ181" i="6"/>
  <c r="DP181" i="6"/>
  <c r="EG180" i="6"/>
  <c r="EF180" i="6"/>
  <c r="EE180" i="6"/>
  <c r="ED180" i="6"/>
  <c r="EC180" i="6"/>
  <c r="DZ180" i="6"/>
  <c r="DY180" i="6"/>
  <c r="DX180" i="6"/>
  <c r="DW180" i="6"/>
  <c r="DV180" i="6"/>
  <c r="DU180" i="6"/>
  <c r="DR180" i="6"/>
  <c r="DQ180" i="6"/>
  <c r="DP180" i="6"/>
  <c r="EF179" i="6"/>
  <c r="EE179" i="6"/>
  <c r="ED179" i="6"/>
  <c r="EC179" i="6"/>
  <c r="DZ179" i="6"/>
  <c r="DY179" i="6"/>
  <c r="DX179" i="6"/>
  <c r="DW179" i="6"/>
  <c r="EG179" i="6" s="1"/>
  <c r="DV179" i="6"/>
  <c r="DU179" i="6"/>
  <c r="DR179" i="6"/>
  <c r="DQ179" i="6"/>
  <c r="DP179" i="6"/>
  <c r="EG178" i="6"/>
  <c r="EF178" i="6"/>
  <c r="EE178" i="6"/>
  <c r="ED178" i="6"/>
  <c r="EC178" i="6"/>
  <c r="DZ178" i="6"/>
  <c r="DY178" i="6"/>
  <c r="DX178" i="6"/>
  <c r="DW178" i="6"/>
  <c r="DV178" i="6"/>
  <c r="DU178" i="6"/>
  <c r="DR178" i="6"/>
  <c r="DQ178" i="6"/>
  <c r="DP178" i="6"/>
  <c r="EF177" i="6"/>
  <c r="EE177" i="6"/>
  <c r="ED177" i="6"/>
  <c r="EC177" i="6"/>
  <c r="DZ177" i="6"/>
  <c r="DY177" i="6"/>
  <c r="DX177" i="6"/>
  <c r="DW177" i="6"/>
  <c r="EG177" i="6" s="1"/>
  <c r="DV177" i="6"/>
  <c r="DU177" i="6"/>
  <c r="DR177" i="6"/>
  <c r="DQ177" i="6"/>
  <c r="DP177" i="6"/>
  <c r="EG176" i="6"/>
  <c r="EF176" i="6"/>
  <c r="EE176" i="6"/>
  <c r="ED176" i="6"/>
  <c r="EC176" i="6"/>
  <c r="DZ176" i="6"/>
  <c r="DY176" i="6"/>
  <c r="DX176" i="6"/>
  <c r="DW176" i="6"/>
  <c r="DV176" i="6"/>
  <c r="DU176" i="6"/>
  <c r="DR176" i="6"/>
  <c r="DQ176" i="6"/>
  <c r="DP176" i="6"/>
  <c r="EG175" i="6"/>
  <c r="EF175" i="6"/>
  <c r="EE175" i="6"/>
  <c r="ED175" i="6"/>
  <c r="EC175" i="6"/>
  <c r="DZ175" i="6"/>
  <c r="DY175" i="6"/>
  <c r="DX175" i="6"/>
  <c r="DW175" i="6"/>
  <c r="DV175" i="6"/>
  <c r="DU175" i="6"/>
  <c r="DT175" i="6"/>
  <c r="DR175" i="6"/>
  <c r="DQ175" i="6"/>
  <c r="DP175" i="6"/>
  <c r="EG174" i="6"/>
  <c r="EF174" i="6"/>
  <c r="EE174" i="6"/>
  <c r="ED174" i="6"/>
  <c r="EC174" i="6"/>
  <c r="DZ174" i="6"/>
  <c r="DY174" i="6"/>
  <c r="DX174" i="6"/>
  <c r="DW174" i="6"/>
  <c r="DV174" i="6"/>
  <c r="DU174" i="6"/>
  <c r="DR174" i="6"/>
  <c r="DQ174" i="6"/>
  <c r="DP174" i="6"/>
  <c r="EF173" i="6"/>
  <c r="EE173" i="6"/>
  <c r="ED173" i="6"/>
  <c r="EC173" i="6"/>
  <c r="DZ173" i="6"/>
  <c r="DY173" i="6"/>
  <c r="DX173" i="6"/>
  <c r="DW173" i="6"/>
  <c r="EG173" i="6" s="1"/>
  <c r="DV173" i="6"/>
  <c r="DU173" i="6"/>
  <c r="DR173" i="6"/>
  <c r="DQ173" i="6"/>
  <c r="DP173" i="6"/>
  <c r="EG172" i="6"/>
  <c r="EF172" i="6"/>
  <c r="EE172" i="6"/>
  <c r="ED172" i="6"/>
  <c r="EC172" i="6"/>
  <c r="DZ172" i="6"/>
  <c r="DY172" i="6"/>
  <c r="DX172" i="6"/>
  <c r="DW172" i="6"/>
  <c r="DV172" i="6"/>
  <c r="DU172" i="6"/>
  <c r="DR172" i="6"/>
  <c r="DQ172" i="6"/>
  <c r="DP172" i="6"/>
  <c r="EF171" i="6"/>
  <c r="EE171" i="6"/>
  <c r="ED171" i="6"/>
  <c r="EC171" i="6"/>
  <c r="DZ171" i="6"/>
  <c r="DY171" i="6"/>
  <c r="DX171" i="6"/>
  <c r="DW171" i="6"/>
  <c r="EG171" i="6" s="1"/>
  <c r="DV171" i="6"/>
  <c r="DU171" i="6"/>
  <c r="DR171" i="6"/>
  <c r="DQ171" i="6"/>
  <c r="DP171" i="6"/>
  <c r="EG170" i="6"/>
  <c r="EF170" i="6"/>
  <c r="EE170" i="6"/>
  <c r="ED170" i="6"/>
  <c r="EC170" i="6"/>
  <c r="DZ170" i="6"/>
  <c r="DY170" i="6"/>
  <c r="DX170" i="6"/>
  <c r="DW170" i="6"/>
  <c r="DV170" i="6"/>
  <c r="DU170" i="6"/>
  <c r="DR170" i="6"/>
  <c r="DQ170" i="6"/>
  <c r="DP170" i="6"/>
  <c r="EF169" i="6"/>
  <c r="EE169" i="6"/>
  <c r="ED169" i="6"/>
  <c r="EC169" i="6"/>
  <c r="DZ169" i="6"/>
  <c r="DY169" i="6"/>
  <c r="DX169" i="6"/>
  <c r="DW169" i="6"/>
  <c r="EG169" i="6" s="1"/>
  <c r="DV169" i="6"/>
  <c r="DU169" i="6"/>
  <c r="DR169" i="6"/>
  <c r="DQ169" i="6"/>
  <c r="DP169" i="6"/>
  <c r="EF168" i="6"/>
  <c r="EE168" i="6"/>
  <c r="ED168" i="6"/>
  <c r="EC168" i="6"/>
  <c r="DZ168" i="6"/>
  <c r="DY168" i="6"/>
  <c r="DX168" i="6"/>
  <c r="DW168" i="6"/>
  <c r="EG168" i="6" s="1"/>
  <c r="DV168" i="6"/>
  <c r="DU168" i="6"/>
  <c r="DR168" i="6"/>
  <c r="DQ168" i="6"/>
  <c r="DP168" i="6"/>
  <c r="EF167" i="6"/>
  <c r="EE167" i="6"/>
  <c r="ED167" i="6"/>
  <c r="EC167" i="6"/>
  <c r="DZ167" i="6"/>
  <c r="DY167" i="6"/>
  <c r="DX167" i="6"/>
  <c r="DW167" i="6"/>
  <c r="EG167" i="6" s="1"/>
  <c r="DV167" i="6"/>
  <c r="DU167" i="6"/>
  <c r="DR167" i="6"/>
  <c r="DQ167" i="6"/>
  <c r="DP167" i="6"/>
  <c r="EG166" i="6"/>
  <c r="EF166" i="6"/>
  <c r="EE166" i="6"/>
  <c r="ED166" i="6"/>
  <c r="EC166" i="6"/>
  <c r="DZ166" i="6"/>
  <c r="DY166" i="6"/>
  <c r="DX166" i="6"/>
  <c r="DW166" i="6"/>
  <c r="DV166" i="6"/>
  <c r="DU166" i="6"/>
  <c r="DR166" i="6"/>
  <c r="DQ166" i="6"/>
  <c r="DP166" i="6"/>
  <c r="EF165" i="6"/>
  <c r="EE165" i="6"/>
  <c r="ED165" i="6"/>
  <c r="EC165" i="6"/>
  <c r="DZ165" i="6"/>
  <c r="DY165" i="6"/>
  <c r="DX165" i="6"/>
  <c r="DW165" i="6"/>
  <c r="EG165" i="6" s="1"/>
  <c r="DV165" i="6"/>
  <c r="DU165" i="6"/>
  <c r="DR165" i="6"/>
  <c r="DQ165" i="6"/>
  <c r="DP165" i="6"/>
  <c r="EG164" i="6"/>
  <c r="EF164" i="6"/>
  <c r="EE164" i="6"/>
  <c r="ED164" i="6"/>
  <c r="EC164" i="6"/>
  <c r="DZ164" i="6"/>
  <c r="DY164" i="6"/>
  <c r="DX164" i="6"/>
  <c r="DW164" i="6"/>
  <c r="DV164" i="6"/>
  <c r="DU164" i="6"/>
  <c r="DR164" i="6"/>
  <c r="DQ164" i="6"/>
  <c r="DP164" i="6"/>
  <c r="EG163" i="6"/>
  <c r="EF163" i="6"/>
  <c r="EE163" i="6"/>
  <c r="ED163" i="6"/>
  <c r="EC163" i="6"/>
  <c r="DZ163" i="6"/>
  <c r="DY163" i="6"/>
  <c r="DX163" i="6"/>
  <c r="DW163" i="6"/>
  <c r="DV163" i="6"/>
  <c r="DU163" i="6"/>
  <c r="DR163" i="6"/>
  <c r="DQ163" i="6"/>
  <c r="DP163" i="6"/>
  <c r="EG162" i="6"/>
  <c r="EF162" i="6"/>
  <c r="EE162" i="6"/>
  <c r="ED162" i="6"/>
  <c r="EC162" i="6"/>
  <c r="DZ162" i="6"/>
  <c r="DY162" i="6"/>
  <c r="DX162" i="6"/>
  <c r="DW162" i="6"/>
  <c r="DV162" i="6"/>
  <c r="DU162" i="6"/>
  <c r="DR162" i="6"/>
  <c r="DQ162" i="6"/>
  <c r="DP162" i="6"/>
  <c r="EF161" i="6"/>
  <c r="EE161" i="6"/>
  <c r="ED161" i="6"/>
  <c r="EC161" i="6"/>
  <c r="DZ161" i="6"/>
  <c r="DY161" i="6"/>
  <c r="DX161" i="6"/>
  <c r="DW161" i="6"/>
  <c r="EG161" i="6" s="1"/>
  <c r="DV161" i="6"/>
  <c r="DU161" i="6"/>
  <c r="DR161" i="6"/>
  <c r="DQ161" i="6"/>
  <c r="DP161" i="6"/>
  <c r="EF160" i="6"/>
  <c r="EE160" i="6"/>
  <c r="ED160" i="6"/>
  <c r="EC160" i="6"/>
  <c r="DZ160" i="6"/>
  <c r="DY160" i="6"/>
  <c r="DX160" i="6"/>
  <c r="DW160" i="6"/>
  <c r="EG160" i="6" s="1"/>
  <c r="DV160" i="6"/>
  <c r="DU160" i="6"/>
  <c r="DR160" i="6"/>
  <c r="DQ160" i="6"/>
  <c r="DP160" i="6"/>
  <c r="EF159" i="6"/>
  <c r="EE159" i="6"/>
  <c r="ED159" i="6"/>
  <c r="EC159" i="6"/>
  <c r="DZ159" i="6"/>
  <c r="DY159" i="6"/>
  <c r="DX159" i="6"/>
  <c r="DW159" i="6"/>
  <c r="EG159" i="6" s="1"/>
  <c r="DV159" i="6"/>
  <c r="DU159" i="6"/>
  <c r="DR159" i="6"/>
  <c r="DQ159" i="6"/>
  <c r="DP159" i="6"/>
  <c r="EG158" i="6"/>
  <c r="EF158" i="6"/>
  <c r="EE158" i="6"/>
  <c r="ED158" i="6"/>
  <c r="EC158" i="6"/>
  <c r="DZ158" i="6"/>
  <c r="DY158" i="6"/>
  <c r="DX158" i="6"/>
  <c r="DW158" i="6"/>
  <c r="DV158" i="6"/>
  <c r="DU158" i="6"/>
  <c r="DR158" i="6"/>
  <c r="DQ158" i="6"/>
  <c r="DP158" i="6"/>
  <c r="EF157" i="6"/>
  <c r="EE157" i="6"/>
  <c r="ED157" i="6"/>
  <c r="EC157" i="6"/>
  <c r="DZ157" i="6"/>
  <c r="DY157" i="6"/>
  <c r="DX157" i="6"/>
  <c r="DW157" i="6"/>
  <c r="EG157" i="6" s="1"/>
  <c r="DV157" i="6"/>
  <c r="DU157" i="6"/>
  <c r="DR157" i="6"/>
  <c r="DQ157" i="6"/>
  <c r="DP157" i="6"/>
  <c r="EG156" i="6"/>
  <c r="EF156" i="6"/>
  <c r="EE156" i="6"/>
  <c r="ED156" i="6"/>
  <c r="EC156" i="6"/>
  <c r="DZ156" i="6"/>
  <c r="DY156" i="6"/>
  <c r="DX156" i="6"/>
  <c r="DW156" i="6"/>
  <c r="DV156" i="6"/>
  <c r="DU156" i="6"/>
  <c r="DR156" i="6"/>
  <c r="DQ156" i="6"/>
  <c r="DP156" i="6"/>
  <c r="EG155" i="6"/>
  <c r="EF155" i="6"/>
  <c r="EE155" i="6"/>
  <c r="ED155" i="6"/>
  <c r="EC155" i="6"/>
  <c r="DZ155" i="6"/>
  <c r="DY155" i="6"/>
  <c r="DX155" i="6"/>
  <c r="DW155" i="6"/>
  <c r="DV155" i="6"/>
  <c r="DU155" i="6"/>
  <c r="DR155" i="6"/>
  <c r="DQ155" i="6"/>
  <c r="DP155" i="6"/>
  <c r="EG154" i="6"/>
  <c r="EF154" i="6"/>
  <c r="EE154" i="6"/>
  <c r="ED154" i="6"/>
  <c r="EC154" i="6"/>
  <c r="DZ154" i="6"/>
  <c r="DY154" i="6"/>
  <c r="DX154" i="6"/>
  <c r="DW154" i="6"/>
  <c r="DV154" i="6"/>
  <c r="DU154" i="6"/>
  <c r="DR154" i="6"/>
  <c r="DQ154" i="6"/>
  <c r="DP154" i="6"/>
  <c r="EF153" i="6"/>
  <c r="EE153" i="6"/>
  <c r="ED153" i="6"/>
  <c r="EC153" i="6"/>
  <c r="DZ153" i="6"/>
  <c r="DY153" i="6"/>
  <c r="DX153" i="6"/>
  <c r="DW153" i="6"/>
  <c r="EG153" i="6" s="1"/>
  <c r="DV153" i="6"/>
  <c r="DU153" i="6"/>
  <c r="DR153" i="6"/>
  <c r="DQ153" i="6"/>
  <c r="DP153" i="6"/>
  <c r="EF152" i="6"/>
  <c r="EE152" i="6"/>
  <c r="ED152" i="6"/>
  <c r="EC152" i="6"/>
  <c r="DZ152" i="6"/>
  <c r="DY152" i="6"/>
  <c r="DX152" i="6"/>
  <c r="DW152" i="6"/>
  <c r="EG152" i="6" s="1"/>
  <c r="DV152" i="6"/>
  <c r="DU152" i="6"/>
  <c r="DR152" i="6"/>
  <c r="DQ152" i="6"/>
  <c r="DP152" i="6"/>
  <c r="EF151" i="6"/>
  <c r="EE151" i="6"/>
  <c r="ED151" i="6"/>
  <c r="EC151" i="6"/>
  <c r="DZ151" i="6"/>
  <c r="DY151" i="6"/>
  <c r="DX151" i="6"/>
  <c r="DW151" i="6"/>
  <c r="EG151" i="6" s="1"/>
  <c r="DV151" i="6"/>
  <c r="DU151" i="6"/>
  <c r="DR151" i="6"/>
  <c r="DQ151" i="6"/>
  <c r="DP151" i="6"/>
  <c r="EG150" i="6"/>
  <c r="EF150" i="6"/>
  <c r="EE150" i="6"/>
  <c r="ED150" i="6"/>
  <c r="EC150" i="6"/>
  <c r="DZ150" i="6"/>
  <c r="DY150" i="6"/>
  <c r="DX150" i="6"/>
  <c r="DW150" i="6"/>
  <c r="DV150" i="6"/>
  <c r="DU150" i="6"/>
  <c r="DR150" i="6"/>
  <c r="DQ150" i="6"/>
  <c r="DP150" i="6"/>
  <c r="EF149" i="6"/>
  <c r="EE149" i="6"/>
  <c r="ED149" i="6"/>
  <c r="EC149" i="6"/>
  <c r="DZ149" i="6"/>
  <c r="DY149" i="6"/>
  <c r="DX149" i="6"/>
  <c r="DW149" i="6"/>
  <c r="EG149" i="6" s="1"/>
  <c r="DV149" i="6"/>
  <c r="DU149" i="6"/>
  <c r="DR149" i="6"/>
  <c r="DQ149" i="6"/>
  <c r="DP149" i="6"/>
  <c r="EG148" i="6"/>
  <c r="EF148" i="6"/>
  <c r="EE148" i="6"/>
  <c r="ED148" i="6"/>
  <c r="EC148" i="6"/>
  <c r="DZ148" i="6"/>
  <c r="DY148" i="6"/>
  <c r="DX148" i="6"/>
  <c r="DW148" i="6"/>
  <c r="DV148" i="6"/>
  <c r="DU148" i="6"/>
  <c r="DR148" i="6"/>
  <c r="DQ148" i="6"/>
  <c r="DP148" i="6"/>
  <c r="EF147" i="6"/>
  <c r="EE147" i="6"/>
  <c r="ED147" i="6"/>
  <c r="EC147" i="6"/>
  <c r="DZ147" i="6"/>
  <c r="DY147" i="6"/>
  <c r="DX147" i="6"/>
  <c r="DW147" i="6"/>
  <c r="EG147" i="6" s="1"/>
  <c r="DV147" i="6"/>
  <c r="DU147" i="6"/>
  <c r="DR147" i="6"/>
  <c r="DQ147" i="6"/>
  <c r="DP147" i="6"/>
  <c r="EG146" i="6"/>
  <c r="EF146" i="6"/>
  <c r="EE146" i="6"/>
  <c r="ED146" i="6"/>
  <c r="EC146" i="6"/>
  <c r="DZ146" i="6"/>
  <c r="DY146" i="6"/>
  <c r="DX146" i="6"/>
  <c r="DW146" i="6"/>
  <c r="DV146" i="6"/>
  <c r="DU146" i="6"/>
  <c r="DR146" i="6"/>
  <c r="DQ146" i="6"/>
  <c r="DP146" i="6"/>
  <c r="EF145" i="6"/>
  <c r="EE145" i="6"/>
  <c r="ED145" i="6"/>
  <c r="EC145" i="6"/>
  <c r="DZ145" i="6"/>
  <c r="DY145" i="6"/>
  <c r="DX145" i="6"/>
  <c r="DW145" i="6"/>
  <c r="EG145" i="6" s="1"/>
  <c r="DV145" i="6"/>
  <c r="DU145" i="6"/>
  <c r="DR145" i="6"/>
  <c r="DQ145" i="6"/>
  <c r="DP145" i="6"/>
  <c r="EG144" i="6"/>
  <c r="EF144" i="6"/>
  <c r="EE144" i="6"/>
  <c r="ED144" i="6"/>
  <c r="EC144" i="6"/>
  <c r="DZ144" i="6"/>
  <c r="DY144" i="6"/>
  <c r="DX144" i="6"/>
  <c r="DW144" i="6"/>
  <c r="DV144" i="6"/>
  <c r="DU144" i="6"/>
  <c r="DR144" i="6"/>
  <c r="DQ144" i="6"/>
  <c r="DP144" i="6"/>
  <c r="EG143" i="6"/>
  <c r="EF143" i="6"/>
  <c r="EE143" i="6"/>
  <c r="ED143" i="6"/>
  <c r="EC143" i="6"/>
  <c r="DZ143" i="6"/>
  <c r="DY143" i="6"/>
  <c r="DX143" i="6"/>
  <c r="DW143" i="6"/>
  <c r="DV143" i="6"/>
  <c r="DU143" i="6"/>
  <c r="DR143" i="6"/>
  <c r="DQ143" i="6"/>
  <c r="DP143" i="6"/>
  <c r="EF142" i="6"/>
  <c r="EE142" i="6"/>
  <c r="ED142" i="6"/>
  <c r="EC142" i="6"/>
  <c r="DZ142" i="6"/>
  <c r="DY142" i="6"/>
  <c r="DX142" i="6"/>
  <c r="DW142" i="6"/>
  <c r="EG142" i="6" s="1"/>
  <c r="DV142" i="6"/>
  <c r="DU142" i="6"/>
  <c r="DR142" i="6"/>
  <c r="DQ142" i="6"/>
  <c r="DP142" i="6"/>
  <c r="EF141" i="6"/>
  <c r="EE141" i="6"/>
  <c r="ED141" i="6"/>
  <c r="EC141" i="6"/>
  <c r="DZ141" i="6"/>
  <c r="DY141" i="6"/>
  <c r="DX141" i="6"/>
  <c r="DW141" i="6"/>
  <c r="EG141" i="6" s="1"/>
  <c r="DV141" i="6"/>
  <c r="DU141" i="6"/>
  <c r="DR141" i="6"/>
  <c r="DQ141" i="6"/>
  <c r="DP141" i="6"/>
  <c r="EG140" i="6"/>
  <c r="EF140" i="6"/>
  <c r="EE140" i="6"/>
  <c r="ED140" i="6"/>
  <c r="EC140" i="6"/>
  <c r="DZ140" i="6"/>
  <c r="DY140" i="6"/>
  <c r="DX140" i="6"/>
  <c r="DW140" i="6"/>
  <c r="DV140" i="6"/>
  <c r="DU140" i="6"/>
  <c r="DR140" i="6"/>
  <c r="DQ140" i="6"/>
  <c r="DP140" i="6"/>
  <c r="EG139" i="6"/>
  <c r="EF139" i="6"/>
  <c r="EE139" i="6"/>
  <c r="ED139" i="6"/>
  <c r="EC139" i="6"/>
  <c r="DZ139" i="6"/>
  <c r="DY139" i="6"/>
  <c r="DX139" i="6"/>
  <c r="DW139" i="6"/>
  <c r="DV139" i="6"/>
  <c r="DU139" i="6"/>
  <c r="DR139" i="6"/>
  <c r="DQ139" i="6"/>
  <c r="DP139" i="6"/>
  <c r="EF138" i="6"/>
  <c r="EE138" i="6"/>
  <c r="ED138" i="6"/>
  <c r="EC138" i="6"/>
  <c r="DZ138" i="6"/>
  <c r="DY138" i="6"/>
  <c r="DX138" i="6"/>
  <c r="DW138" i="6"/>
  <c r="EG138" i="6" s="1"/>
  <c r="DV138" i="6"/>
  <c r="DU138" i="6"/>
  <c r="DR138" i="6"/>
  <c r="DQ138" i="6"/>
  <c r="DP138" i="6"/>
  <c r="EF137" i="6"/>
  <c r="EE137" i="6"/>
  <c r="ED137" i="6"/>
  <c r="EC137" i="6"/>
  <c r="DZ137" i="6"/>
  <c r="DY137" i="6"/>
  <c r="DX137" i="6"/>
  <c r="DW137" i="6"/>
  <c r="EG137" i="6" s="1"/>
  <c r="DV137" i="6"/>
  <c r="DU137" i="6"/>
  <c r="DR137" i="6"/>
  <c r="DQ137" i="6"/>
  <c r="DP137" i="6"/>
  <c r="EG136" i="6"/>
  <c r="EF136" i="6"/>
  <c r="EE136" i="6"/>
  <c r="ED136" i="6"/>
  <c r="EC136" i="6"/>
  <c r="DZ136" i="6"/>
  <c r="DY136" i="6"/>
  <c r="DX136" i="6"/>
  <c r="DW136" i="6"/>
  <c r="DV136" i="6"/>
  <c r="DU136" i="6"/>
  <c r="DR136" i="6"/>
  <c r="DQ136" i="6"/>
  <c r="DP136" i="6"/>
  <c r="EG135" i="6"/>
  <c r="EF135" i="6"/>
  <c r="EE135" i="6"/>
  <c r="ED135" i="6"/>
  <c r="EC135" i="6"/>
  <c r="DZ135" i="6"/>
  <c r="DY135" i="6"/>
  <c r="DX135" i="6"/>
  <c r="DW135" i="6"/>
  <c r="DV135" i="6"/>
  <c r="DU135" i="6"/>
  <c r="DR135" i="6"/>
  <c r="DQ135" i="6"/>
  <c r="DP135" i="6"/>
  <c r="EF134" i="6"/>
  <c r="EE134" i="6"/>
  <c r="ED134" i="6"/>
  <c r="EC134" i="6"/>
  <c r="DZ134" i="6"/>
  <c r="DY134" i="6"/>
  <c r="DX134" i="6"/>
  <c r="DW134" i="6"/>
  <c r="EG134" i="6" s="1"/>
  <c r="DV134" i="6"/>
  <c r="DU134" i="6"/>
  <c r="DR134" i="6"/>
  <c r="DQ134" i="6"/>
  <c r="DP134" i="6"/>
  <c r="EF133" i="6"/>
  <c r="EE133" i="6"/>
  <c r="ED133" i="6"/>
  <c r="EC133" i="6"/>
  <c r="DZ133" i="6"/>
  <c r="DY133" i="6"/>
  <c r="DX133" i="6"/>
  <c r="DW133" i="6"/>
  <c r="EG133" i="6" s="1"/>
  <c r="DV133" i="6"/>
  <c r="DU133" i="6"/>
  <c r="DR133" i="6"/>
  <c r="DQ133" i="6"/>
  <c r="DP133" i="6"/>
  <c r="EG132" i="6"/>
  <c r="EF132" i="6"/>
  <c r="EE132" i="6"/>
  <c r="ED132" i="6"/>
  <c r="EC132" i="6"/>
  <c r="DZ132" i="6"/>
  <c r="DY132" i="6"/>
  <c r="DX132" i="6"/>
  <c r="DW132" i="6"/>
  <c r="DV132" i="6"/>
  <c r="DU132" i="6"/>
  <c r="DR132" i="6"/>
  <c r="DQ132" i="6"/>
  <c r="DP132" i="6"/>
  <c r="EG131" i="6"/>
  <c r="EF131" i="6"/>
  <c r="EE131" i="6"/>
  <c r="ED131" i="6"/>
  <c r="EC131" i="6"/>
  <c r="DZ131" i="6"/>
  <c r="DY131" i="6"/>
  <c r="DX131" i="6"/>
  <c r="DW131" i="6"/>
  <c r="DV131" i="6"/>
  <c r="DU131" i="6"/>
  <c r="DR131" i="6"/>
  <c r="DQ131" i="6"/>
  <c r="DP131" i="6"/>
  <c r="EF130" i="6"/>
  <c r="EE130" i="6"/>
  <c r="ED130" i="6"/>
  <c r="EC130" i="6"/>
  <c r="DZ130" i="6"/>
  <c r="DY130" i="6"/>
  <c r="DX130" i="6"/>
  <c r="DW130" i="6"/>
  <c r="EG130" i="6" s="1"/>
  <c r="DV130" i="6"/>
  <c r="DU130" i="6"/>
  <c r="DR130" i="6"/>
  <c r="DQ130" i="6"/>
  <c r="DP130" i="6"/>
  <c r="EF129" i="6"/>
  <c r="EE129" i="6"/>
  <c r="ED129" i="6"/>
  <c r="EC129" i="6"/>
  <c r="DZ129" i="6"/>
  <c r="DY129" i="6"/>
  <c r="DX129" i="6"/>
  <c r="DW129" i="6"/>
  <c r="DV129" i="6"/>
  <c r="DU129" i="6"/>
  <c r="DR129" i="6"/>
  <c r="DQ129" i="6"/>
  <c r="DP129" i="6"/>
  <c r="EF128" i="6"/>
  <c r="EE128" i="6"/>
  <c r="ED128" i="6"/>
  <c r="EC128" i="6"/>
  <c r="DZ128" i="6"/>
  <c r="DY128" i="6"/>
  <c r="DX128" i="6"/>
  <c r="DW128" i="6"/>
  <c r="EG128" i="6" s="1"/>
  <c r="DV128" i="6"/>
  <c r="DU128" i="6"/>
  <c r="DR128" i="6"/>
  <c r="DQ128" i="6"/>
  <c r="DP128" i="6"/>
  <c r="EG127" i="6"/>
  <c r="EF127" i="6"/>
  <c r="EE127" i="6"/>
  <c r="ED127" i="6"/>
  <c r="EC127" i="6"/>
  <c r="DZ127" i="6"/>
  <c r="DY127" i="6"/>
  <c r="DX127" i="6"/>
  <c r="DW127" i="6"/>
  <c r="DV127" i="6"/>
  <c r="DU127" i="6"/>
  <c r="DR127" i="6"/>
  <c r="DQ127" i="6"/>
  <c r="DP127" i="6"/>
  <c r="EF126" i="6"/>
  <c r="EE126" i="6"/>
  <c r="ED126" i="6"/>
  <c r="EC126" i="6"/>
  <c r="DZ126" i="6"/>
  <c r="DY126" i="6"/>
  <c r="DX126" i="6"/>
  <c r="DW126" i="6"/>
  <c r="EG126" i="6" s="1"/>
  <c r="DV126" i="6"/>
  <c r="DU126" i="6"/>
  <c r="DR126" i="6"/>
  <c r="DQ126" i="6"/>
  <c r="DP126" i="6"/>
  <c r="EF125" i="6"/>
  <c r="EE125" i="6"/>
  <c r="ED125" i="6"/>
  <c r="EC125" i="6"/>
  <c r="DZ125" i="6"/>
  <c r="DY125" i="6"/>
  <c r="DX125" i="6"/>
  <c r="DW125" i="6"/>
  <c r="EG125" i="6" s="1"/>
  <c r="DV125" i="6"/>
  <c r="DU125" i="6"/>
  <c r="DR125" i="6"/>
  <c r="DQ125" i="6"/>
  <c r="DP125" i="6"/>
  <c r="EF124" i="6"/>
  <c r="EE124" i="6"/>
  <c r="ED124" i="6"/>
  <c r="EC124" i="6"/>
  <c r="DZ124" i="6"/>
  <c r="DY124" i="6"/>
  <c r="DX124" i="6"/>
  <c r="DW124" i="6"/>
  <c r="EG124" i="6" s="1"/>
  <c r="DV124" i="6"/>
  <c r="DU124" i="6"/>
  <c r="DR124" i="6"/>
  <c r="DQ124" i="6"/>
  <c r="DP124" i="6"/>
  <c r="EG123" i="6"/>
  <c r="EF123" i="6"/>
  <c r="EE123" i="6"/>
  <c r="ED123" i="6"/>
  <c r="EC123" i="6"/>
  <c r="DZ123" i="6"/>
  <c r="DY123" i="6"/>
  <c r="DX123" i="6"/>
  <c r="DW123" i="6"/>
  <c r="DV123" i="6"/>
  <c r="DU123" i="6"/>
  <c r="DR123" i="6"/>
  <c r="DQ123" i="6"/>
  <c r="DP123" i="6"/>
  <c r="EF122" i="6"/>
  <c r="EE122" i="6"/>
  <c r="ED122" i="6"/>
  <c r="EC122" i="6"/>
  <c r="DZ122" i="6"/>
  <c r="DY122" i="6"/>
  <c r="DX122" i="6"/>
  <c r="DW122" i="6"/>
  <c r="EG122" i="6" s="1"/>
  <c r="DV122" i="6"/>
  <c r="DU122" i="6"/>
  <c r="DR122" i="6"/>
  <c r="DQ122" i="6"/>
  <c r="DP122" i="6"/>
  <c r="EF121" i="6"/>
  <c r="EE121" i="6"/>
  <c r="ED121" i="6"/>
  <c r="EC121" i="6"/>
  <c r="DZ121" i="6"/>
  <c r="DY121" i="6"/>
  <c r="DX121" i="6"/>
  <c r="DW121" i="6"/>
  <c r="EG121" i="6" s="1"/>
  <c r="DV121" i="6"/>
  <c r="DU121" i="6"/>
  <c r="DR121" i="6"/>
  <c r="DQ121" i="6"/>
  <c r="DP121" i="6"/>
  <c r="EF120" i="6"/>
  <c r="EE120" i="6"/>
  <c r="ED120" i="6"/>
  <c r="EC120" i="6"/>
  <c r="DZ120" i="6"/>
  <c r="DY120" i="6"/>
  <c r="DX120" i="6"/>
  <c r="DW120" i="6"/>
  <c r="EG120" i="6" s="1"/>
  <c r="DV120" i="6"/>
  <c r="DU120" i="6"/>
  <c r="DR120" i="6"/>
  <c r="DQ120" i="6"/>
  <c r="DP120" i="6"/>
  <c r="EG119" i="6"/>
  <c r="EF119" i="6"/>
  <c r="EE119" i="6"/>
  <c r="ED119" i="6"/>
  <c r="EC119" i="6"/>
  <c r="DZ119" i="6"/>
  <c r="DY119" i="6"/>
  <c r="DX119" i="6"/>
  <c r="DW119" i="6"/>
  <c r="DV119" i="6"/>
  <c r="DU119" i="6"/>
  <c r="DR119" i="6"/>
  <c r="DQ119" i="6"/>
  <c r="DP119" i="6"/>
  <c r="EF118" i="6"/>
  <c r="EE118" i="6"/>
  <c r="ED118" i="6"/>
  <c r="EC118" i="6"/>
  <c r="DZ118" i="6"/>
  <c r="DY118" i="6"/>
  <c r="DX118" i="6"/>
  <c r="DW118" i="6"/>
  <c r="EG118" i="6" s="1"/>
  <c r="DV118" i="6"/>
  <c r="DU118" i="6"/>
  <c r="DR118" i="6"/>
  <c r="DQ118" i="6"/>
  <c r="DP118" i="6"/>
  <c r="EF117" i="6"/>
  <c r="EE117" i="6"/>
  <c r="ED117" i="6"/>
  <c r="EC117" i="6"/>
  <c r="DZ117" i="6"/>
  <c r="DY117" i="6"/>
  <c r="DX117" i="6"/>
  <c r="DW117" i="6"/>
  <c r="EG117" i="6" s="1"/>
  <c r="DV117" i="6"/>
  <c r="DU117" i="6"/>
  <c r="DR117" i="6"/>
  <c r="DQ117" i="6"/>
  <c r="DP117" i="6"/>
  <c r="EF116" i="6"/>
  <c r="EE116" i="6"/>
  <c r="ED116" i="6"/>
  <c r="EC116" i="6"/>
  <c r="DZ116" i="6"/>
  <c r="DY116" i="6"/>
  <c r="DX116" i="6"/>
  <c r="DW116" i="6"/>
  <c r="EG116" i="6" s="1"/>
  <c r="DV116" i="6"/>
  <c r="DU116" i="6"/>
  <c r="DR116" i="6"/>
  <c r="DQ116" i="6"/>
  <c r="DP116" i="6"/>
  <c r="EG115" i="6"/>
  <c r="EF115" i="6"/>
  <c r="EE115" i="6"/>
  <c r="ED115" i="6"/>
  <c r="EC115" i="6"/>
  <c r="DZ115" i="6"/>
  <c r="DY115" i="6"/>
  <c r="DX115" i="6"/>
  <c r="DW115" i="6"/>
  <c r="DV115" i="6"/>
  <c r="DU115" i="6"/>
  <c r="DR115" i="6"/>
  <c r="DQ115" i="6"/>
  <c r="DP115" i="6"/>
  <c r="EF114" i="6"/>
  <c r="EE114" i="6"/>
  <c r="ED114" i="6"/>
  <c r="EC114" i="6"/>
  <c r="DZ114" i="6"/>
  <c r="DY114" i="6"/>
  <c r="DX114" i="6"/>
  <c r="DW114" i="6"/>
  <c r="EG114" i="6" s="1"/>
  <c r="DV114" i="6"/>
  <c r="DU114" i="6"/>
  <c r="DR114" i="6"/>
  <c r="DQ114" i="6"/>
  <c r="DP114" i="6"/>
  <c r="EF113" i="6"/>
  <c r="EE113" i="6"/>
  <c r="ED113" i="6"/>
  <c r="EC113" i="6"/>
  <c r="DZ113" i="6"/>
  <c r="DY113" i="6"/>
  <c r="DX113" i="6"/>
  <c r="DW113" i="6"/>
  <c r="EG113" i="6" s="1"/>
  <c r="DV113" i="6"/>
  <c r="DU113" i="6"/>
  <c r="DR113" i="6"/>
  <c r="DQ113" i="6"/>
  <c r="DP113" i="6"/>
  <c r="EF112" i="6"/>
  <c r="EE112" i="6"/>
  <c r="ED112" i="6"/>
  <c r="EC112" i="6"/>
  <c r="DZ112" i="6"/>
  <c r="DY112" i="6"/>
  <c r="DX112" i="6"/>
  <c r="DW112" i="6"/>
  <c r="EG112" i="6" s="1"/>
  <c r="DV112" i="6"/>
  <c r="DU112" i="6"/>
  <c r="DR112" i="6"/>
  <c r="DQ112" i="6"/>
  <c r="DP112" i="6"/>
  <c r="EG111" i="6"/>
  <c r="EF111" i="6"/>
  <c r="EE111" i="6"/>
  <c r="ED111" i="6"/>
  <c r="EC111" i="6"/>
  <c r="DZ111" i="6"/>
  <c r="DY111" i="6"/>
  <c r="DX111" i="6"/>
  <c r="DW111" i="6"/>
  <c r="DV111" i="6"/>
  <c r="DU111" i="6"/>
  <c r="DR111" i="6"/>
  <c r="DQ111" i="6"/>
  <c r="DP111" i="6"/>
  <c r="EF110" i="6"/>
  <c r="EE110" i="6"/>
  <c r="ED110" i="6"/>
  <c r="EC110" i="6"/>
  <c r="DZ110" i="6"/>
  <c r="DY110" i="6"/>
  <c r="DX110" i="6"/>
  <c r="DW110" i="6"/>
  <c r="EG110" i="6" s="1"/>
  <c r="DV110" i="6"/>
  <c r="DU110" i="6"/>
  <c r="DR110" i="6"/>
  <c r="DQ110" i="6"/>
  <c r="DP110" i="6"/>
  <c r="EF109" i="6"/>
  <c r="EE109" i="6"/>
  <c r="ED109" i="6"/>
  <c r="EC109" i="6"/>
  <c r="DZ109" i="6"/>
  <c r="DY109" i="6"/>
  <c r="DX109" i="6"/>
  <c r="DW109" i="6"/>
  <c r="EG109" i="6" s="1"/>
  <c r="DV109" i="6"/>
  <c r="DU109" i="6"/>
  <c r="DR109" i="6"/>
  <c r="DQ109" i="6"/>
  <c r="DP109" i="6"/>
  <c r="EF108" i="6"/>
  <c r="EE108" i="6"/>
  <c r="ED108" i="6"/>
  <c r="EC108" i="6"/>
  <c r="DZ108" i="6"/>
  <c r="DY108" i="6"/>
  <c r="DX108" i="6"/>
  <c r="DW108" i="6"/>
  <c r="EG108" i="6" s="1"/>
  <c r="DV108" i="6"/>
  <c r="DU108" i="6"/>
  <c r="DR108" i="6"/>
  <c r="DQ108" i="6"/>
  <c r="DP108" i="6"/>
  <c r="EG107" i="6"/>
  <c r="EF107" i="6"/>
  <c r="EE107" i="6"/>
  <c r="ED107" i="6"/>
  <c r="EC107" i="6"/>
  <c r="DZ107" i="6"/>
  <c r="DY107" i="6"/>
  <c r="DX107" i="6"/>
  <c r="DW107" i="6"/>
  <c r="DV107" i="6"/>
  <c r="DU107" i="6"/>
  <c r="DR107" i="6"/>
  <c r="DQ107" i="6"/>
  <c r="DP107" i="6"/>
  <c r="EF106" i="6"/>
  <c r="EE106" i="6"/>
  <c r="ED106" i="6"/>
  <c r="EC106" i="6"/>
  <c r="DZ106" i="6"/>
  <c r="DY106" i="6"/>
  <c r="DX106" i="6"/>
  <c r="DW106" i="6"/>
  <c r="EG106" i="6" s="1"/>
  <c r="DV106" i="6"/>
  <c r="DU106" i="6"/>
  <c r="DR106" i="6"/>
  <c r="DQ106" i="6"/>
  <c r="DP106" i="6"/>
  <c r="EF105" i="6"/>
  <c r="EE105" i="6"/>
  <c r="ED105" i="6"/>
  <c r="EC105" i="6"/>
  <c r="DZ105" i="6"/>
  <c r="DY105" i="6"/>
  <c r="DX105" i="6"/>
  <c r="DW105" i="6"/>
  <c r="EG105" i="6" s="1"/>
  <c r="DV105" i="6"/>
  <c r="DU105" i="6"/>
  <c r="DR105" i="6"/>
  <c r="DQ105" i="6"/>
  <c r="DP105" i="6"/>
  <c r="EF104" i="6"/>
  <c r="EE104" i="6"/>
  <c r="ED104" i="6"/>
  <c r="EC104" i="6"/>
  <c r="DZ104" i="6"/>
  <c r="DY104" i="6"/>
  <c r="DX104" i="6"/>
  <c r="DW104" i="6"/>
  <c r="EG104" i="6" s="1"/>
  <c r="DV104" i="6"/>
  <c r="DU104" i="6"/>
  <c r="DR104" i="6"/>
  <c r="DQ104" i="6"/>
  <c r="DP104" i="6"/>
  <c r="EG103" i="6"/>
  <c r="EF103" i="6"/>
  <c r="EE103" i="6"/>
  <c r="ED103" i="6"/>
  <c r="EC103" i="6"/>
  <c r="DZ103" i="6"/>
  <c r="DY103" i="6"/>
  <c r="DX103" i="6"/>
  <c r="DW103" i="6"/>
  <c r="DV103" i="6"/>
  <c r="DU103" i="6"/>
  <c r="DR103" i="6"/>
  <c r="DQ103" i="6"/>
  <c r="DP103" i="6"/>
  <c r="EF102" i="6"/>
  <c r="EE102" i="6"/>
  <c r="ED102" i="6"/>
  <c r="EC102" i="6"/>
  <c r="DZ102" i="6"/>
  <c r="DY102" i="6"/>
  <c r="DX102" i="6"/>
  <c r="DW102" i="6"/>
  <c r="EG102" i="6" s="1"/>
  <c r="DV102" i="6"/>
  <c r="DU102" i="6"/>
  <c r="DR102" i="6"/>
  <c r="DQ102" i="6"/>
  <c r="DP102" i="6"/>
  <c r="EF101" i="6"/>
  <c r="EE101" i="6"/>
  <c r="ED101" i="6"/>
  <c r="EC101" i="6"/>
  <c r="DZ101" i="6"/>
  <c r="DY101" i="6"/>
  <c r="DX101" i="6"/>
  <c r="DW101" i="6"/>
  <c r="EG101" i="6" s="1"/>
  <c r="DV101" i="6"/>
  <c r="DU101" i="6"/>
  <c r="DR101" i="6"/>
  <c r="DQ101" i="6"/>
  <c r="DP101" i="6"/>
  <c r="EF100" i="6"/>
  <c r="EE100" i="6"/>
  <c r="ED100" i="6"/>
  <c r="EC100" i="6"/>
  <c r="DZ100" i="6"/>
  <c r="DY100" i="6"/>
  <c r="DX100" i="6"/>
  <c r="DW100" i="6"/>
  <c r="EG100" i="6" s="1"/>
  <c r="DV100" i="6"/>
  <c r="DU100" i="6"/>
  <c r="DR100" i="6"/>
  <c r="DQ100" i="6"/>
  <c r="DP100" i="6"/>
  <c r="EG99" i="6"/>
  <c r="EF99" i="6"/>
  <c r="EE99" i="6"/>
  <c r="ED99" i="6"/>
  <c r="EC99" i="6"/>
  <c r="DZ99" i="6"/>
  <c r="DY99" i="6"/>
  <c r="DX99" i="6"/>
  <c r="DW99" i="6"/>
  <c r="DV99" i="6"/>
  <c r="DU99" i="6"/>
  <c r="DR99" i="6"/>
  <c r="DQ99" i="6"/>
  <c r="DP99" i="6"/>
  <c r="EF98" i="6"/>
  <c r="EE98" i="6"/>
  <c r="ED98" i="6"/>
  <c r="EC98" i="6"/>
  <c r="DZ98" i="6"/>
  <c r="DY98" i="6"/>
  <c r="DX98" i="6"/>
  <c r="DW98" i="6"/>
  <c r="EG98" i="6" s="1"/>
  <c r="DV98" i="6"/>
  <c r="DU98" i="6"/>
  <c r="DR98" i="6"/>
  <c r="DQ98" i="6"/>
  <c r="DP98" i="6"/>
  <c r="EF97" i="6"/>
  <c r="EE97" i="6"/>
  <c r="ED97" i="6"/>
  <c r="EC97" i="6"/>
  <c r="DZ97" i="6"/>
  <c r="DY97" i="6"/>
  <c r="DX97" i="6"/>
  <c r="DW97" i="6"/>
  <c r="EG97" i="6" s="1"/>
  <c r="DV97" i="6"/>
  <c r="DU97" i="6"/>
  <c r="DR97" i="6"/>
  <c r="DQ97" i="6"/>
  <c r="DP97" i="6"/>
  <c r="EF96" i="6"/>
  <c r="EE96" i="6"/>
  <c r="ED96" i="6"/>
  <c r="EC96" i="6"/>
  <c r="DZ96" i="6"/>
  <c r="DY96" i="6"/>
  <c r="DX96" i="6"/>
  <c r="DW96" i="6"/>
  <c r="EG96" i="6" s="1"/>
  <c r="DV96" i="6"/>
  <c r="DU96" i="6"/>
  <c r="DR96" i="6"/>
  <c r="DQ96" i="6"/>
  <c r="DP96" i="6"/>
  <c r="EG95" i="6"/>
  <c r="EF95" i="6"/>
  <c r="EE95" i="6"/>
  <c r="ED95" i="6"/>
  <c r="EC95" i="6"/>
  <c r="DZ95" i="6"/>
  <c r="DY95" i="6"/>
  <c r="DX95" i="6"/>
  <c r="DW95" i="6"/>
  <c r="DV95" i="6"/>
  <c r="DU95" i="6"/>
  <c r="DR95" i="6"/>
  <c r="DQ95" i="6"/>
  <c r="DP95" i="6"/>
  <c r="EF94" i="6"/>
  <c r="EE94" i="6"/>
  <c r="ED94" i="6"/>
  <c r="EC94" i="6"/>
  <c r="DZ94" i="6"/>
  <c r="DY94" i="6"/>
  <c r="DX94" i="6"/>
  <c r="DW94" i="6"/>
  <c r="EG94" i="6" s="1"/>
  <c r="DV94" i="6"/>
  <c r="DU94" i="6"/>
  <c r="DR94" i="6"/>
  <c r="DQ94" i="6"/>
  <c r="DP94" i="6"/>
  <c r="EF93" i="6"/>
  <c r="EE93" i="6"/>
  <c r="ED93" i="6"/>
  <c r="EC93" i="6"/>
  <c r="DZ93" i="6"/>
  <c r="DY93" i="6"/>
  <c r="DX93" i="6"/>
  <c r="DW93" i="6"/>
  <c r="EG93" i="6" s="1"/>
  <c r="DV93" i="6"/>
  <c r="DU93" i="6"/>
  <c r="DR93" i="6"/>
  <c r="DQ93" i="6"/>
  <c r="DP93" i="6"/>
  <c r="EF92" i="6"/>
  <c r="EE92" i="6"/>
  <c r="ED92" i="6"/>
  <c r="EC92" i="6"/>
  <c r="DZ92" i="6"/>
  <c r="DY92" i="6"/>
  <c r="DX92" i="6"/>
  <c r="DW92" i="6"/>
  <c r="EG92" i="6" s="1"/>
  <c r="DV92" i="6"/>
  <c r="DU92" i="6"/>
  <c r="DR92" i="6"/>
  <c r="DQ92" i="6"/>
  <c r="DP92" i="6"/>
  <c r="EG91" i="6"/>
  <c r="EF91" i="6"/>
  <c r="EE91" i="6"/>
  <c r="ED91" i="6"/>
  <c r="EC91" i="6"/>
  <c r="DZ91" i="6"/>
  <c r="DY91" i="6"/>
  <c r="DX91" i="6"/>
  <c r="DW91" i="6"/>
  <c r="DV91" i="6"/>
  <c r="DU91" i="6"/>
  <c r="DR91" i="6"/>
  <c r="DQ91" i="6"/>
  <c r="DP91" i="6"/>
  <c r="EF90" i="6"/>
  <c r="EE90" i="6"/>
  <c r="ED90" i="6"/>
  <c r="EC90" i="6"/>
  <c r="DZ90" i="6"/>
  <c r="DY90" i="6"/>
  <c r="DX90" i="6"/>
  <c r="DW90" i="6"/>
  <c r="EG90" i="6" s="1"/>
  <c r="DV90" i="6"/>
  <c r="DU90" i="6"/>
  <c r="DR90" i="6"/>
  <c r="DQ90" i="6"/>
  <c r="DP90" i="6"/>
  <c r="EF89" i="6"/>
  <c r="EE89" i="6"/>
  <c r="ED89" i="6"/>
  <c r="EC89" i="6"/>
  <c r="DZ89" i="6"/>
  <c r="DY89" i="6"/>
  <c r="DX89" i="6"/>
  <c r="DW89" i="6"/>
  <c r="EG89" i="6" s="1"/>
  <c r="DV89" i="6"/>
  <c r="DU89" i="6"/>
  <c r="DR89" i="6"/>
  <c r="DQ89" i="6"/>
  <c r="DP89" i="6"/>
  <c r="EG88" i="6"/>
  <c r="EF88" i="6"/>
  <c r="EE88" i="6"/>
  <c r="ED88" i="6"/>
  <c r="EC88" i="6"/>
  <c r="DZ88" i="6"/>
  <c r="DY88" i="6"/>
  <c r="DX88" i="6"/>
  <c r="DW88" i="6"/>
  <c r="DV88" i="6"/>
  <c r="DU88" i="6"/>
  <c r="DR88" i="6"/>
  <c r="DQ88" i="6"/>
  <c r="DP88" i="6"/>
  <c r="EG87" i="6"/>
  <c r="EF87" i="6"/>
  <c r="EE87" i="6"/>
  <c r="ED87" i="6"/>
  <c r="EC87" i="6"/>
  <c r="DZ87" i="6"/>
  <c r="DY87" i="6"/>
  <c r="DX87" i="6"/>
  <c r="DW87" i="6"/>
  <c r="DV87" i="6"/>
  <c r="DU87" i="6"/>
  <c r="DR87" i="6"/>
  <c r="DQ87" i="6"/>
  <c r="DP87" i="6"/>
  <c r="EF86" i="6"/>
  <c r="EE86" i="6"/>
  <c r="ED86" i="6"/>
  <c r="EC86" i="6"/>
  <c r="DZ86" i="6"/>
  <c r="DY86" i="6"/>
  <c r="DX86" i="6"/>
  <c r="DW86" i="6"/>
  <c r="EG86" i="6" s="1"/>
  <c r="DV86" i="6"/>
  <c r="DU86" i="6"/>
  <c r="DR86" i="6"/>
  <c r="DQ86" i="6"/>
  <c r="DP86" i="6"/>
  <c r="EF85" i="6"/>
  <c r="EE85" i="6"/>
  <c r="ED85" i="6"/>
  <c r="EC85" i="6"/>
  <c r="DZ85" i="6"/>
  <c r="DY85" i="6"/>
  <c r="DX85" i="6"/>
  <c r="DW85" i="6"/>
  <c r="EG85" i="6" s="1"/>
  <c r="DV85" i="6"/>
  <c r="DU85" i="6"/>
  <c r="DR85" i="6"/>
  <c r="DQ85" i="6"/>
  <c r="DP85" i="6"/>
  <c r="EF84" i="6"/>
  <c r="EE84" i="6"/>
  <c r="ED84" i="6"/>
  <c r="EC84" i="6"/>
  <c r="DZ84" i="6"/>
  <c r="DY84" i="6"/>
  <c r="DX84" i="6"/>
  <c r="DW84" i="6"/>
  <c r="EG84" i="6" s="1"/>
  <c r="DV84" i="6"/>
  <c r="DU84" i="6"/>
  <c r="DR84" i="6"/>
  <c r="DQ84" i="6"/>
  <c r="DP84" i="6"/>
  <c r="EG83" i="6"/>
  <c r="EF83" i="6"/>
  <c r="EE83" i="6"/>
  <c r="ED83" i="6"/>
  <c r="EC83" i="6"/>
  <c r="DZ83" i="6"/>
  <c r="DY83" i="6"/>
  <c r="DX83" i="6"/>
  <c r="DW83" i="6"/>
  <c r="DV83" i="6"/>
  <c r="DU83" i="6"/>
  <c r="DR83" i="6"/>
  <c r="DQ83" i="6"/>
  <c r="DP83" i="6"/>
  <c r="EF82" i="6"/>
  <c r="EE82" i="6"/>
  <c r="ED82" i="6"/>
  <c r="EC82" i="6"/>
  <c r="DZ82" i="6"/>
  <c r="DY82" i="6"/>
  <c r="DX82" i="6"/>
  <c r="DW82" i="6"/>
  <c r="EG82" i="6" s="1"/>
  <c r="DV82" i="6"/>
  <c r="DU82" i="6"/>
  <c r="DR82" i="6"/>
  <c r="DQ82" i="6"/>
  <c r="DP82" i="6"/>
  <c r="EF81" i="6"/>
  <c r="EE81" i="6"/>
  <c r="ED81" i="6"/>
  <c r="EC81" i="6"/>
  <c r="DZ81" i="6"/>
  <c r="DY81" i="6"/>
  <c r="DX81" i="6"/>
  <c r="DW81" i="6"/>
  <c r="EG81" i="6" s="1"/>
  <c r="DV81" i="6"/>
  <c r="DU81" i="6"/>
  <c r="DR81" i="6"/>
  <c r="DQ81" i="6"/>
  <c r="DP81" i="6"/>
  <c r="EF80" i="6"/>
  <c r="EE80" i="6"/>
  <c r="ED80" i="6"/>
  <c r="EC80" i="6"/>
  <c r="DZ80" i="6"/>
  <c r="DY80" i="6"/>
  <c r="DX80" i="6"/>
  <c r="DW80" i="6"/>
  <c r="EG80" i="6" s="1"/>
  <c r="DV80" i="6"/>
  <c r="DU80" i="6"/>
  <c r="DR80" i="6"/>
  <c r="DQ80" i="6"/>
  <c r="DP80" i="6"/>
  <c r="EG79" i="6"/>
  <c r="EF79" i="6"/>
  <c r="EE79" i="6"/>
  <c r="ED79" i="6"/>
  <c r="EC79" i="6"/>
  <c r="DZ79" i="6"/>
  <c r="DY79" i="6"/>
  <c r="DX79" i="6"/>
  <c r="DW79" i="6"/>
  <c r="DV79" i="6"/>
  <c r="DU79" i="6"/>
  <c r="DR79" i="6"/>
  <c r="DQ79" i="6"/>
  <c r="DP79" i="6"/>
  <c r="EF78" i="6"/>
  <c r="EE78" i="6"/>
  <c r="ED78" i="6"/>
  <c r="EC78" i="6"/>
  <c r="DZ78" i="6"/>
  <c r="DY78" i="6"/>
  <c r="DX78" i="6"/>
  <c r="DW78" i="6"/>
  <c r="EG78" i="6" s="1"/>
  <c r="DV78" i="6"/>
  <c r="DU78" i="6"/>
  <c r="DR78" i="6"/>
  <c r="DQ78" i="6"/>
  <c r="DP78" i="6"/>
  <c r="EF77" i="6"/>
  <c r="EE77" i="6"/>
  <c r="ED77" i="6"/>
  <c r="EC77" i="6"/>
  <c r="DZ77" i="6"/>
  <c r="DY77" i="6"/>
  <c r="DX77" i="6"/>
  <c r="DW77" i="6"/>
  <c r="EG77" i="6" s="1"/>
  <c r="DV77" i="6"/>
  <c r="DU77" i="6"/>
  <c r="DR77" i="6"/>
  <c r="DQ77" i="6"/>
  <c r="DP77" i="6"/>
  <c r="EF76" i="6"/>
  <c r="EE76" i="6"/>
  <c r="ED76" i="6"/>
  <c r="EC76" i="6"/>
  <c r="DZ76" i="6"/>
  <c r="DY76" i="6"/>
  <c r="DX76" i="6"/>
  <c r="DW76" i="6"/>
  <c r="EG76" i="6" s="1"/>
  <c r="DV76" i="6"/>
  <c r="DU76" i="6"/>
  <c r="DR76" i="6"/>
  <c r="DQ76" i="6"/>
  <c r="DP76" i="6"/>
  <c r="EG75" i="6"/>
  <c r="EF75" i="6"/>
  <c r="EE75" i="6"/>
  <c r="ED75" i="6"/>
  <c r="EC75" i="6"/>
  <c r="DZ75" i="6"/>
  <c r="DY75" i="6"/>
  <c r="DX75" i="6"/>
  <c r="DW75" i="6"/>
  <c r="DV75" i="6"/>
  <c r="DU75" i="6"/>
  <c r="DR75" i="6"/>
  <c r="DQ75" i="6"/>
  <c r="DP75" i="6"/>
  <c r="EF74" i="6"/>
  <c r="EE74" i="6"/>
  <c r="ED74" i="6"/>
  <c r="EC74" i="6"/>
  <c r="DZ74" i="6"/>
  <c r="DY74" i="6"/>
  <c r="DX74" i="6"/>
  <c r="DW74" i="6"/>
  <c r="EG74" i="6" s="1"/>
  <c r="DV74" i="6"/>
  <c r="DU74" i="6"/>
  <c r="DR74" i="6"/>
  <c r="DQ74" i="6"/>
  <c r="DP74" i="6"/>
  <c r="EF73" i="6"/>
  <c r="EE73" i="6"/>
  <c r="ED73" i="6"/>
  <c r="EC73" i="6"/>
  <c r="DZ73" i="6"/>
  <c r="DY73" i="6"/>
  <c r="DX73" i="6"/>
  <c r="DW73" i="6"/>
  <c r="EG73" i="6" s="1"/>
  <c r="DV73" i="6"/>
  <c r="DU73" i="6"/>
  <c r="DR73" i="6"/>
  <c r="DQ73" i="6"/>
  <c r="DP73" i="6"/>
  <c r="EG72" i="6"/>
  <c r="EF72" i="6"/>
  <c r="EE72" i="6"/>
  <c r="ED72" i="6"/>
  <c r="EC72" i="6"/>
  <c r="DZ72" i="6"/>
  <c r="DY72" i="6"/>
  <c r="DX72" i="6"/>
  <c r="DW72" i="6"/>
  <c r="DV72" i="6"/>
  <c r="DU72" i="6"/>
  <c r="DR72" i="6"/>
  <c r="DQ72" i="6"/>
  <c r="DP72" i="6"/>
  <c r="EF71" i="6"/>
  <c r="EE71" i="6"/>
  <c r="ED71" i="6"/>
  <c r="EC71" i="6"/>
  <c r="DZ71" i="6"/>
  <c r="DY71" i="6"/>
  <c r="DX71" i="6"/>
  <c r="DW71" i="6"/>
  <c r="EG71" i="6" s="1"/>
  <c r="DV71" i="6"/>
  <c r="DU71" i="6"/>
  <c r="DR71" i="6"/>
  <c r="DQ71" i="6"/>
  <c r="DP71" i="6"/>
  <c r="EF70" i="6"/>
  <c r="EE70" i="6"/>
  <c r="ED70" i="6"/>
  <c r="EC70" i="6"/>
  <c r="DZ70" i="6"/>
  <c r="DY70" i="6"/>
  <c r="DX70" i="6"/>
  <c r="DW70" i="6"/>
  <c r="EG70" i="6" s="1"/>
  <c r="DV70" i="6"/>
  <c r="DU70" i="6"/>
  <c r="DR70" i="6"/>
  <c r="DQ70" i="6"/>
  <c r="DP70" i="6"/>
  <c r="EF69" i="6"/>
  <c r="EE69" i="6"/>
  <c r="ED69" i="6"/>
  <c r="EC69" i="6"/>
  <c r="DZ69" i="6"/>
  <c r="DY69" i="6"/>
  <c r="DX69" i="6"/>
  <c r="DW69" i="6"/>
  <c r="EG69" i="6" s="1"/>
  <c r="DV69" i="6"/>
  <c r="DU69" i="6"/>
  <c r="DR69" i="6"/>
  <c r="DQ69" i="6"/>
  <c r="DP69" i="6"/>
  <c r="EG68" i="6"/>
  <c r="EF68" i="6"/>
  <c r="EE68" i="6"/>
  <c r="ED68" i="6"/>
  <c r="EC68" i="6"/>
  <c r="DZ68" i="6"/>
  <c r="DY68" i="6"/>
  <c r="DX68" i="6"/>
  <c r="DW68" i="6"/>
  <c r="DV68" i="6"/>
  <c r="DU68" i="6"/>
  <c r="DR68" i="6"/>
  <c r="DQ68" i="6"/>
  <c r="DP68" i="6"/>
  <c r="EF67" i="6"/>
  <c r="EE67" i="6"/>
  <c r="ED67" i="6"/>
  <c r="EC67" i="6"/>
  <c r="DZ67" i="6"/>
  <c r="DY67" i="6"/>
  <c r="DX67" i="6"/>
  <c r="DW67" i="6"/>
  <c r="EG67" i="6" s="1"/>
  <c r="DV67" i="6"/>
  <c r="DU67" i="6"/>
  <c r="DR67" i="6"/>
  <c r="DQ67" i="6"/>
  <c r="DP67" i="6"/>
  <c r="EF66" i="6"/>
  <c r="EE66" i="6"/>
  <c r="ED66" i="6"/>
  <c r="EC66" i="6"/>
  <c r="DZ66" i="6"/>
  <c r="DY66" i="6"/>
  <c r="DX66" i="6"/>
  <c r="DW66" i="6"/>
  <c r="EG66" i="6" s="1"/>
  <c r="DV66" i="6"/>
  <c r="DU66" i="6"/>
  <c r="DR66" i="6"/>
  <c r="DQ66" i="6"/>
  <c r="DP66" i="6"/>
  <c r="EF65" i="6"/>
  <c r="EE65" i="6"/>
  <c r="ED65" i="6"/>
  <c r="EC65" i="6"/>
  <c r="DZ65" i="6"/>
  <c r="DY65" i="6"/>
  <c r="DX65" i="6"/>
  <c r="DW65" i="6"/>
  <c r="EG65" i="6" s="1"/>
  <c r="DV65" i="6"/>
  <c r="DU65" i="6"/>
  <c r="DR65" i="6"/>
  <c r="DQ65" i="6"/>
  <c r="DP65" i="6"/>
  <c r="EG64" i="6"/>
  <c r="EF64" i="6"/>
  <c r="EE64" i="6"/>
  <c r="ED64" i="6"/>
  <c r="EC64" i="6"/>
  <c r="DZ64" i="6"/>
  <c r="DY64" i="6"/>
  <c r="DX64" i="6"/>
  <c r="DW64" i="6"/>
  <c r="DV64" i="6"/>
  <c r="DU64" i="6"/>
  <c r="DR64" i="6"/>
  <c r="DQ64" i="6"/>
  <c r="DP64" i="6"/>
  <c r="EF63" i="6"/>
  <c r="EE63" i="6"/>
  <c r="ED63" i="6"/>
  <c r="EC63" i="6"/>
  <c r="DZ63" i="6"/>
  <c r="DY63" i="6"/>
  <c r="DX63" i="6"/>
  <c r="DW63" i="6"/>
  <c r="EG63" i="6" s="1"/>
  <c r="DV63" i="6"/>
  <c r="DU63" i="6"/>
  <c r="DR63" i="6"/>
  <c r="DQ63" i="6"/>
  <c r="DP63" i="6"/>
  <c r="EF62" i="6"/>
  <c r="EE62" i="6"/>
  <c r="ED62" i="6"/>
  <c r="EC62" i="6"/>
  <c r="DZ62" i="6"/>
  <c r="DY62" i="6"/>
  <c r="DX62" i="6"/>
  <c r="DW62" i="6"/>
  <c r="EG62" i="6" s="1"/>
  <c r="DV62" i="6"/>
  <c r="DU62" i="6"/>
  <c r="DR62" i="6"/>
  <c r="DQ62" i="6"/>
  <c r="DP62" i="6"/>
  <c r="EF61" i="6"/>
  <c r="EE61" i="6"/>
  <c r="ED61" i="6"/>
  <c r="EC61" i="6"/>
  <c r="DZ61" i="6"/>
  <c r="DY61" i="6"/>
  <c r="DX61" i="6"/>
  <c r="DW61" i="6"/>
  <c r="EG61" i="6" s="1"/>
  <c r="DV61" i="6"/>
  <c r="DU61" i="6"/>
  <c r="DR61" i="6"/>
  <c r="DQ61" i="6"/>
  <c r="DP61" i="6"/>
  <c r="EF60" i="6"/>
  <c r="EE60" i="6"/>
  <c r="ED60" i="6"/>
  <c r="EC60" i="6"/>
  <c r="DZ60" i="6"/>
  <c r="DY60" i="6"/>
  <c r="DX60" i="6"/>
  <c r="DW60" i="6"/>
  <c r="DV60" i="6"/>
  <c r="DU60" i="6"/>
  <c r="DR60" i="6"/>
  <c r="DQ60" i="6"/>
  <c r="DP60" i="6"/>
  <c r="EF59" i="6"/>
  <c r="EE59" i="6"/>
  <c r="ED59" i="6"/>
  <c r="EC59" i="6"/>
  <c r="DZ59" i="6"/>
  <c r="DY59" i="6"/>
  <c r="DX59" i="6"/>
  <c r="DW59" i="6"/>
  <c r="DV59" i="6"/>
  <c r="DU59" i="6"/>
  <c r="DR59" i="6"/>
  <c r="DQ59" i="6"/>
  <c r="DP59" i="6"/>
  <c r="EF58" i="6"/>
  <c r="EE58" i="6"/>
  <c r="ED58" i="6"/>
  <c r="EC58" i="6"/>
  <c r="DZ58" i="6"/>
  <c r="DY58" i="6"/>
  <c r="DX58" i="6"/>
  <c r="DW58" i="6"/>
  <c r="EG58" i="6" s="1"/>
  <c r="DV58" i="6"/>
  <c r="DU58" i="6"/>
  <c r="DR58" i="6"/>
  <c r="DQ58" i="6"/>
  <c r="DP58" i="6"/>
  <c r="EF57" i="6"/>
  <c r="EE57" i="6"/>
  <c r="ED57" i="6"/>
  <c r="EC57" i="6"/>
  <c r="DZ57" i="6"/>
  <c r="DY57" i="6"/>
  <c r="DX57" i="6"/>
  <c r="DW57" i="6"/>
  <c r="EG57" i="6" s="1"/>
  <c r="DV57" i="6"/>
  <c r="DU57" i="6"/>
  <c r="DR57" i="6"/>
  <c r="DQ57" i="6"/>
  <c r="DP57" i="6"/>
  <c r="EF56" i="6"/>
  <c r="EE56" i="6"/>
  <c r="ED56" i="6"/>
  <c r="EC56" i="6"/>
  <c r="DZ56" i="6"/>
  <c r="DY56" i="6"/>
  <c r="DX56" i="6"/>
  <c r="DW56" i="6"/>
  <c r="EG56" i="6" s="1"/>
  <c r="DV56" i="6"/>
  <c r="DU56" i="6"/>
  <c r="DR56" i="6"/>
  <c r="DQ56" i="6"/>
  <c r="DP56" i="6"/>
  <c r="EG55" i="6"/>
  <c r="EF55" i="6"/>
  <c r="EE55" i="6"/>
  <c r="ED55" i="6"/>
  <c r="EC55" i="6"/>
  <c r="DZ55" i="6"/>
  <c r="DY55" i="6"/>
  <c r="DX55" i="6"/>
  <c r="DW55" i="6"/>
  <c r="DV55" i="6"/>
  <c r="DU55" i="6"/>
  <c r="DR55" i="6"/>
  <c r="DQ55" i="6"/>
  <c r="DP55" i="6"/>
  <c r="EF54" i="6"/>
  <c r="EE54" i="6"/>
  <c r="ED54" i="6"/>
  <c r="EC54" i="6"/>
  <c r="DZ54" i="6"/>
  <c r="DY54" i="6"/>
  <c r="DX54" i="6"/>
  <c r="DW54" i="6"/>
  <c r="EG54" i="6" s="1"/>
  <c r="DV54" i="6"/>
  <c r="DU54" i="6"/>
  <c r="DR54" i="6"/>
  <c r="DQ54" i="6"/>
  <c r="DP54" i="6"/>
  <c r="EF53" i="6"/>
  <c r="EE53" i="6"/>
  <c r="ED53" i="6"/>
  <c r="EC53" i="6"/>
  <c r="DZ53" i="6"/>
  <c r="DY53" i="6"/>
  <c r="DX53" i="6"/>
  <c r="DW53" i="6"/>
  <c r="EG53" i="6" s="1"/>
  <c r="DV53" i="6"/>
  <c r="DU53" i="6"/>
  <c r="DR53" i="6"/>
  <c r="DQ53" i="6"/>
  <c r="DP53" i="6"/>
  <c r="EF52" i="6"/>
  <c r="EE52" i="6"/>
  <c r="ED52" i="6"/>
  <c r="EC52" i="6"/>
  <c r="DZ52" i="6"/>
  <c r="DY52" i="6"/>
  <c r="DX52" i="6"/>
  <c r="DW52" i="6"/>
  <c r="EG52" i="6" s="1"/>
  <c r="DV52" i="6"/>
  <c r="DU52" i="6"/>
  <c r="DR52" i="6"/>
  <c r="DQ52" i="6"/>
  <c r="DP52" i="6"/>
  <c r="EG51" i="6"/>
  <c r="EF51" i="6"/>
  <c r="EE51" i="6"/>
  <c r="ED51" i="6"/>
  <c r="EC51" i="6"/>
  <c r="DZ51" i="6"/>
  <c r="DY51" i="6"/>
  <c r="DX51" i="6"/>
  <c r="DW51" i="6"/>
  <c r="DV51" i="6"/>
  <c r="DU51" i="6"/>
  <c r="DS51" i="6"/>
  <c r="DR51" i="6"/>
  <c r="DQ51" i="6"/>
  <c r="DP51" i="6"/>
  <c r="EF50" i="6"/>
  <c r="EE50" i="6"/>
  <c r="ED50" i="6"/>
  <c r="EC50" i="6"/>
  <c r="DZ50" i="6"/>
  <c r="DY50" i="6"/>
  <c r="DX50" i="6"/>
  <c r="DW50" i="6"/>
  <c r="EG50" i="6" s="1"/>
  <c r="DV50" i="6"/>
  <c r="DU50" i="6"/>
  <c r="DR50" i="6"/>
  <c r="DQ50" i="6"/>
  <c r="DP50" i="6"/>
  <c r="EF49" i="6"/>
  <c r="EE49" i="6"/>
  <c r="ED49" i="6"/>
  <c r="EC49" i="6"/>
  <c r="DZ49" i="6"/>
  <c r="DY49" i="6"/>
  <c r="DX49" i="6"/>
  <c r="DW49" i="6"/>
  <c r="EG49" i="6" s="1"/>
  <c r="DV49" i="6"/>
  <c r="DU49" i="6"/>
  <c r="DR49" i="6"/>
  <c r="DQ49" i="6"/>
  <c r="DP49" i="6"/>
  <c r="EF48" i="6"/>
  <c r="EE48" i="6"/>
  <c r="ED48" i="6"/>
  <c r="EC48" i="6"/>
  <c r="DZ48" i="6"/>
  <c r="DY48" i="6"/>
  <c r="DX48" i="6"/>
  <c r="DW48" i="6"/>
  <c r="EG48" i="6" s="1"/>
  <c r="DV48" i="6"/>
  <c r="DU48" i="6"/>
  <c r="DR48" i="6"/>
  <c r="DQ48" i="6"/>
  <c r="DP48" i="6"/>
  <c r="EG47" i="6"/>
  <c r="EF47" i="6"/>
  <c r="EE47" i="6"/>
  <c r="ED47" i="6"/>
  <c r="EC47" i="6"/>
  <c r="DZ47" i="6"/>
  <c r="DY47" i="6"/>
  <c r="DX47" i="6"/>
  <c r="DW47" i="6"/>
  <c r="DV47" i="6"/>
  <c r="DU47" i="6"/>
  <c r="DR47" i="6"/>
  <c r="DQ47" i="6"/>
  <c r="DP47" i="6"/>
  <c r="EF46" i="6"/>
  <c r="EE46" i="6"/>
  <c r="ED46" i="6"/>
  <c r="EC46" i="6"/>
  <c r="DZ46" i="6"/>
  <c r="DY46" i="6"/>
  <c r="DX46" i="6"/>
  <c r="DW46" i="6"/>
  <c r="EG46" i="6" s="1"/>
  <c r="DV46" i="6"/>
  <c r="DU46" i="6"/>
  <c r="DR46" i="6"/>
  <c r="DQ46" i="6"/>
  <c r="DP46" i="6"/>
  <c r="EF45" i="6"/>
  <c r="EE45" i="6"/>
  <c r="ED45" i="6"/>
  <c r="EC45" i="6"/>
  <c r="DZ45" i="6"/>
  <c r="DY45" i="6"/>
  <c r="DX45" i="6"/>
  <c r="DW45" i="6"/>
  <c r="EG45" i="6" s="1"/>
  <c r="DV45" i="6"/>
  <c r="DU45" i="6"/>
  <c r="DR45" i="6"/>
  <c r="DQ45" i="6"/>
  <c r="DP45" i="6"/>
  <c r="EF44" i="6"/>
  <c r="EE44" i="6"/>
  <c r="ED44" i="6"/>
  <c r="EC44" i="6"/>
  <c r="DZ44" i="6"/>
  <c r="DY44" i="6"/>
  <c r="DX44" i="6"/>
  <c r="DW44" i="6"/>
  <c r="EG44" i="6" s="1"/>
  <c r="DV44" i="6"/>
  <c r="DU44" i="6"/>
  <c r="DR44" i="6"/>
  <c r="DQ44" i="6"/>
  <c r="DP44" i="6"/>
  <c r="EG43" i="6"/>
  <c r="EF43" i="6"/>
  <c r="EE43" i="6"/>
  <c r="ED43" i="6"/>
  <c r="EC43" i="6"/>
  <c r="DZ43" i="6"/>
  <c r="DY43" i="6"/>
  <c r="DX43" i="6"/>
  <c r="DW43" i="6"/>
  <c r="DV43" i="6"/>
  <c r="DU43" i="6"/>
  <c r="DR43" i="6"/>
  <c r="DQ43" i="6"/>
  <c r="DP43" i="6"/>
  <c r="EF42" i="6"/>
  <c r="EE42" i="6"/>
  <c r="ED42" i="6"/>
  <c r="EC42" i="6"/>
  <c r="DZ42" i="6"/>
  <c r="DY42" i="6"/>
  <c r="DX42" i="6"/>
  <c r="DW42" i="6"/>
  <c r="EG42" i="6" s="1"/>
  <c r="DV42" i="6"/>
  <c r="DU42" i="6"/>
  <c r="DR42" i="6"/>
  <c r="DQ42" i="6"/>
  <c r="DP42" i="6"/>
  <c r="EF41" i="6"/>
  <c r="EE41" i="6"/>
  <c r="ED41" i="6"/>
  <c r="EC41" i="6"/>
  <c r="DZ41" i="6"/>
  <c r="DY41" i="6"/>
  <c r="DX41" i="6"/>
  <c r="DW41" i="6"/>
  <c r="EG41" i="6" s="1"/>
  <c r="DV41" i="6"/>
  <c r="DU41" i="6"/>
  <c r="DR41" i="6"/>
  <c r="DQ41" i="6"/>
  <c r="DP41" i="6"/>
  <c r="EF40" i="6"/>
  <c r="EE40" i="6"/>
  <c r="ED40" i="6"/>
  <c r="EC40" i="6"/>
  <c r="DZ40" i="6"/>
  <c r="DY40" i="6"/>
  <c r="DX40" i="6"/>
  <c r="DW40" i="6"/>
  <c r="EG40" i="6" s="1"/>
  <c r="DV40" i="6"/>
  <c r="DU40" i="6"/>
  <c r="DR40" i="6"/>
  <c r="DQ40" i="6"/>
  <c r="DP40" i="6"/>
  <c r="EG39" i="6"/>
  <c r="EF39" i="6"/>
  <c r="EE39" i="6"/>
  <c r="ED39" i="6"/>
  <c r="EC39" i="6"/>
  <c r="DZ39" i="6"/>
  <c r="DY39" i="6"/>
  <c r="DX39" i="6"/>
  <c r="DW39" i="6"/>
  <c r="DV39" i="6"/>
  <c r="DU39" i="6"/>
  <c r="DR39" i="6"/>
  <c r="DQ39" i="6"/>
  <c r="DP39" i="6"/>
  <c r="EF38" i="6"/>
  <c r="EE38" i="6"/>
  <c r="ED38" i="6"/>
  <c r="EC38" i="6"/>
  <c r="DZ38" i="6"/>
  <c r="DY38" i="6"/>
  <c r="DX38" i="6"/>
  <c r="DW38" i="6"/>
  <c r="EG38" i="6" s="1"/>
  <c r="DV38" i="6"/>
  <c r="DU38" i="6"/>
  <c r="DR38" i="6"/>
  <c r="DQ38" i="6"/>
  <c r="DP38" i="6"/>
  <c r="EF37" i="6"/>
  <c r="EE37" i="6"/>
  <c r="ED37" i="6"/>
  <c r="EC37" i="6"/>
  <c r="DZ37" i="6"/>
  <c r="DY37" i="6"/>
  <c r="DX37" i="6"/>
  <c r="DW37" i="6"/>
  <c r="EG37" i="6" s="1"/>
  <c r="DV37" i="6"/>
  <c r="DU37" i="6"/>
  <c r="DR37" i="6"/>
  <c r="DQ37" i="6"/>
  <c r="DP37" i="6"/>
  <c r="EF36" i="6"/>
  <c r="EE36" i="6"/>
  <c r="ED36" i="6"/>
  <c r="EC36" i="6"/>
  <c r="DZ36" i="6"/>
  <c r="DY36" i="6"/>
  <c r="DX36" i="6"/>
  <c r="DW36" i="6"/>
  <c r="EG36" i="6" s="1"/>
  <c r="DV36" i="6"/>
  <c r="DU36" i="6"/>
  <c r="DR36" i="6"/>
  <c r="DQ36" i="6"/>
  <c r="DP36" i="6"/>
  <c r="EG35" i="6"/>
  <c r="EF35" i="6"/>
  <c r="EE35" i="6"/>
  <c r="ED35" i="6"/>
  <c r="EC35" i="6"/>
  <c r="DZ35" i="6"/>
  <c r="DY35" i="6"/>
  <c r="DX35" i="6"/>
  <c r="DW35" i="6"/>
  <c r="DV35" i="6"/>
  <c r="DU35" i="6"/>
  <c r="DS35" i="6"/>
  <c r="DR35" i="6"/>
  <c r="DQ35" i="6"/>
  <c r="DP35" i="6"/>
  <c r="EF34" i="6"/>
  <c r="EE34" i="6"/>
  <c r="ED34" i="6"/>
  <c r="EC34" i="6"/>
  <c r="DZ34" i="6"/>
  <c r="DY34" i="6"/>
  <c r="DX34" i="6"/>
  <c r="DW34" i="6"/>
  <c r="EG34" i="6" s="1"/>
  <c r="DV34" i="6"/>
  <c r="DU34" i="6"/>
  <c r="DR34" i="6"/>
  <c r="DQ34" i="6"/>
  <c r="DP34" i="6"/>
  <c r="EF33" i="6"/>
  <c r="EE33" i="6"/>
  <c r="ED33" i="6"/>
  <c r="EC33" i="6"/>
  <c r="DZ33" i="6"/>
  <c r="DY33" i="6"/>
  <c r="DX33" i="6"/>
  <c r="DW33" i="6"/>
  <c r="EG33" i="6" s="1"/>
  <c r="DV33" i="6"/>
  <c r="DU33" i="6"/>
  <c r="DR33" i="6"/>
  <c r="DQ33" i="6"/>
  <c r="DP33" i="6"/>
  <c r="EF32" i="6"/>
  <c r="EE32" i="6"/>
  <c r="ED32" i="6"/>
  <c r="EC32" i="6"/>
  <c r="DZ32" i="6"/>
  <c r="DY32" i="6"/>
  <c r="DX32" i="6"/>
  <c r="DW32" i="6"/>
  <c r="EG32" i="6" s="1"/>
  <c r="DV32" i="6"/>
  <c r="DU32" i="6"/>
  <c r="DR32" i="6"/>
  <c r="DQ32" i="6"/>
  <c r="DP32" i="6"/>
  <c r="EG31" i="6"/>
  <c r="EF31" i="6"/>
  <c r="EE31" i="6"/>
  <c r="ED31" i="6"/>
  <c r="EC31" i="6"/>
  <c r="DZ31" i="6"/>
  <c r="DY31" i="6"/>
  <c r="DX31" i="6"/>
  <c r="DW31" i="6"/>
  <c r="DV31" i="6"/>
  <c r="DU31" i="6"/>
  <c r="DR31" i="6"/>
  <c r="DQ31" i="6"/>
  <c r="DP31" i="6"/>
  <c r="EF30" i="6"/>
  <c r="EE30" i="6"/>
  <c r="ED30" i="6"/>
  <c r="EC30" i="6"/>
  <c r="DZ30" i="6"/>
  <c r="DY30" i="6"/>
  <c r="DX30" i="6"/>
  <c r="DW30" i="6"/>
  <c r="EG30" i="6" s="1"/>
  <c r="DV30" i="6"/>
  <c r="DU30" i="6"/>
  <c r="DR30" i="6"/>
  <c r="DQ30" i="6"/>
  <c r="DP30" i="6"/>
  <c r="EF29" i="6"/>
  <c r="EE29" i="6"/>
  <c r="ED29" i="6"/>
  <c r="EC29" i="6"/>
  <c r="DZ29" i="6"/>
  <c r="DY29" i="6"/>
  <c r="DX29" i="6"/>
  <c r="DW29" i="6"/>
  <c r="EG29" i="6" s="1"/>
  <c r="DV29" i="6"/>
  <c r="DU29" i="6"/>
  <c r="DR29" i="6"/>
  <c r="DQ29" i="6"/>
  <c r="DP29" i="6"/>
  <c r="EF28" i="6"/>
  <c r="EE28" i="6"/>
  <c r="ED28" i="6"/>
  <c r="EC28" i="6"/>
  <c r="DZ28" i="6"/>
  <c r="DY28" i="6"/>
  <c r="DX28" i="6"/>
  <c r="DW28" i="6"/>
  <c r="EG28" i="6" s="1"/>
  <c r="DV28" i="6"/>
  <c r="DU28" i="6"/>
  <c r="DR28" i="6"/>
  <c r="DQ28" i="6"/>
  <c r="DP28" i="6"/>
  <c r="EG27" i="6"/>
  <c r="EF27" i="6"/>
  <c r="EE27" i="6"/>
  <c r="ED27" i="6"/>
  <c r="EC27" i="6"/>
  <c r="DZ27" i="6"/>
  <c r="DY27" i="6"/>
  <c r="DX27" i="6"/>
  <c r="DW27" i="6"/>
  <c r="DV27" i="6"/>
  <c r="DU27" i="6"/>
  <c r="DS27" i="6"/>
  <c r="DR27" i="6"/>
  <c r="DQ27" i="6"/>
  <c r="DP27" i="6"/>
  <c r="EF26" i="6"/>
  <c r="EE26" i="6"/>
  <c r="ED26" i="6"/>
  <c r="EC26" i="6"/>
  <c r="DZ26" i="6"/>
  <c r="DY26" i="6"/>
  <c r="DX26" i="6"/>
  <c r="DW26" i="6"/>
  <c r="EG26" i="6" s="1"/>
  <c r="DV26" i="6"/>
  <c r="DU26" i="6"/>
  <c r="DR26" i="6"/>
  <c r="DQ26" i="6"/>
  <c r="DP26" i="6"/>
  <c r="EF25" i="6"/>
  <c r="EE25" i="6"/>
  <c r="ED25" i="6"/>
  <c r="EC25" i="6"/>
  <c r="DZ25" i="6"/>
  <c r="DY25" i="6"/>
  <c r="DX25" i="6"/>
  <c r="DW25" i="6"/>
  <c r="EG25" i="6" s="1"/>
  <c r="DV25" i="6"/>
  <c r="DU25" i="6"/>
  <c r="DR25" i="6"/>
  <c r="DQ25" i="6"/>
  <c r="DP25" i="6"/>
  <c r="EF24" i="6"/>
  <c r="EE24" i="6"/>
  <c r="ED24" i="6"/>
  <c r="EC24" i="6"/>
  <c r="DZ24" i="6"/>
  <c r="DY24" i="6"/>
  <c r="DX24" i="6"/>
  <c r="DW24" i="6"/>
  <c r="EG24" i="6" s="1"/>
  <c r="DV24" i="6"/>
  <c r="DU24" i="6"/>
  <c r="DR24" i="6"/>
  <c r="DQ24" i="6"/>
  <c r="DP24" i="6"/>
  <c r="EG23" i="6"/>
  <c r="EF23" i="6"/>
  <c r="EE23" i="6"/>
  <c r="ED23" i="6"/>
  <c r="EC23" i="6"/>
  <c r="DZ23" i="6"/>
  <c r="DY23" i="6"/>
  <c r="DX23" i="6"/>
  <c r="DW23" i="6"/>
  <c r="DV23" i="6"/>
  <c r="DU23" i="6"/>
  <c r="DR23" i="6"/>
  <c r="DQ23" i="6"/>
  <c r="DP23" i="6"/>
  <c r="EF22" i="6"/>
  <c r="EE22" i="6"/>
  <c r="ED22" i="6"/>
  <c r="EC22" i="6"/>
  <c r="DZ22" i="6"/>
  <c r="DY22" i="6"/>
  <c r="DX22" i="6"/>
  <c r="DW22" i="6"/>
  <c r="EG22" i="6" s="1"/>
  <c r="DV22" i="6"/>
  <c r="DU22" i="6"/>
  <c r="DR22" i="6"/>
  <c r="DQ22" i="6"/>
  <c r="DP22" i="6"/>
  <c r="EF21" i="6"/>
  <c r="EE21" i="6"/>
  <c r="ED21" i="6"/>
  <c r="EC21" i="6"/>
  <c r="DZ21" i="6"/>
  <c r="DY21" i="6"/>
  <c r="DX21" i="6"/>
  <c r="DW21" i="6"/>
  <c r="EG21" i="6" s="1"/>
  <c r="DV21" i="6"/>
  <c r="DU21" i="6"/>
  <c r="DR21" i="6"/>
  <c r="DQ21" i="6"/>
  <c r="DP21" i="6"/>
  <c r="EF20" i="6"/>
  <c r="EE20" i="6"/>
  <c r="ED20" i="6"/>
  <c r="EC20" i="6"/>
  <c r="DZ20" i="6"/>
  <c r="DY20" i="6"/>
  <c r="DX20" i="6"/>
  <c r="DW20" i="6"/>
  <c r="EG20" i="6" s="1"/>
  <c r="DV20" i="6"/>
  <c r="DU20" i="6"/>
  <c r="DR20" i="6"/>
  <c r="DQ20" i="6"/>
  <c r="DP20" i="6"/>
  <c r="EG19" i="6"/>
  <c r="EF19" i="6"/>
  <c r="EE19" i="6"/>
  <c r="ED19" i="6"/>
  <c r="EC19" i="6"/>
  <c r="DZ19" i="6"/>
  <c r="DY19" i="6"/>
  <c r="DX19" i="6"/>
  <c r="DW19" i="6"/>
  <c r="DV19" i="6"/>
  <c r="DU19" i="6"/>
  <c r="DS19" i="6"/>
  <c r="DR19" i="6"/>
  <c r="DQ19" i="6"/>
  <c r="DP19" i="6"/>
  <c r="EF18" i="6"/>
  <c r="EE18" i="6"/>
  <c r="ED18" i="6"/>
  <c r="EC18" i="6"/>
  <c r="DZ18" i="6"/>
  <c r="DY18" i="6"/>
  <c r="DX18" i="6"/>
  <c r="DW18" i="6"/>
  <c r="EG18" i="6" s="1"/>
  <c r="DV18" i="6"/>
  <c r="DU18" i="6"/>
  <c r="DR18" i="6"/>
  <c r="DQ18" i="6"/>
  <c r="DP18" i="6"/>
  <c r="EF17" i="6"/>
  <c r="EE17" i="6"/>
  <c r="ED17" i="6"/>
  <c r="EC17" i="6"/>
  <c r="DZ17" i="6"/>
  <c r="DY17" i="6"/>
  <c r="DX17" i="6"/>
  <c r="DW17" i="6"/>
  <c r="EG17" i="6" s="1"/>
  <c r="DV17" i="6"/>
  <c r="DU17" i="6"/>
  <c r="DR17" i="6"/>
  <c r="DQ17" i="6"/>
  <c r="DP17" i="6"/>
  <c r="EF16" i="6"/>
  <c r="EE16" i="6"/>
  <c r="ED16" i="6"/>
  <c r="EC16" i="6"/>
  <c r="DZ16" i="6"/>
  <c r="DY16" i="6"/>
  <c r="DX16" i="6"/>
  <c r="DW16" i="6"/>
  <c r="EG16" i="6" s="1"/>
  <c r="DV16" i="6"/>
  <c r="DU16" i="6"/>
  <c r="DR16" i="6"/>
  <c r="DQ16" i="6"/>
  <c r="DP16" i="6"/>
  <c r="EG15" i="6"/>
  <c r="EF15" i="6"/>
  <c r="EE15" i="6"/>
  <c r="ED15" i="6"/>
  <c r="EC15" i="6"/>
  <c r="DZ15" i="6"/>
  <c r="DY15" i="6"/>
  <c r="DX15" i="6"/>
  <c r="DW15" i="6"/>
  <c r="DV15" i="6"/>
  <c r="DU15" i="6"/>
  <c r="DR15" i="6"/>
  <c r="DQ15" i="6"/>
  <c r="DP15" i="6"/>
  <c r="EF14" i="6"/>
  <c r="EE14" i="6"/>
  <c r="ED14" i="6"/>
  <c r="EC14" i="6"/>
  <c r="DZ14" i="6"/>
  <c r="DY14" i="6"/>
  <c r="DX14" i="6"/>
  <c r="DW14" i="6"/>
  <c r="DV14" i="6"/>
  <c r="DU14" i="6"/>
  <c r="DR14" i="6"/>
  <c r="DQ14" i="6"/>
  <c r="DP14" i="6"/>
  <c r="EF13" i="6"/>
  <c r="EE13" i="6"/>
  <c r="ED13" i="6"/>
  <c r="EC13" i="6"/>
  <c r="DZ13" i="6"/>
  <c r="DY13" i="6"/>
  <c r="DX13" i="6"/>
  <c r="DW13" i="6"/>
  <c r="EG13" i="6" s="1"/>
  <c r="DV13" i="6"/>
  <c r="DU13" i="6"/>
  <c r="DR13" i="6"/>
  <c r="DQ13" i="6"/>
  <c r="DP13" i="6"/>
  <c r="EF12" i="6"/>
  <c r="EE12" i="6"/>
  <c r="ED12" i="6"/>
  <c r="EC12" i="6"/>
  <c r="DZ12" i="6"/>
  <c r="DY12" i="6"/>
  <c r="DX12" i="6"/>
  <c r="DW12" i="6"/>
  <c r="EG12" i="6" s="1"/>
  <c r="DV12" i="6"/>
  <c r="DU12" i="6"/>
  <c r="DR12" i="6"/>
  <c r="DQ12" i="6"/>
  <c r="DP12" i="6"/>
  <c r="EF11" i="6"/>
  <c r="EE11" i="6"/>
  <c r="ED11" i="6"/>
  <c r="EC11" i="6"/>
  <c r="DZ11" i="6"/>
  <c r="DY11" i="6"/>
  <c r="DX11" i="6"/>
  <c r="DW11" i="6"/>
  <c r="EG11" i="6" s="1"/>
  <c r="DV11" i="6"/>
  <c r="DU11" i="6"/>
  <c r="DR11" i="6"/>
  <c r="DQ11" i="6"/>
  <c r="DP11" i="6"/>
  <c r="EG10" i="6"/>
  <c r="EF10" i="6"/>
  <c r="EE10" i="6"/>
  <c r="ED10" i="6"/>
  <c r="EC10" i="6"/>
  <c r="DZ10" i="6"/>
  <c r="DY10" i="6"/>
  <c r="DX10" i="6"/>
  <c r="DW10" i="6"/>
  <c r="DV10" i="6"/>
  <c r="DU10" i="6"/>
  <c r="DR10" i="6"/>
  <c r="DQ10" i="6"/>
  <c r="DP10" i="6"/>
  <c r="EF9" i="6"/>
  <c r="EE9" i="6"/>
  <c r="ED9" i="6"/>
  <c r="EC9" i="6"/>
  <c r="DZ9" i="6"/>
  <c r="DY9" i="6"/>
  <c r="DX9" i="6"/>
  <c r="DW9" i="6"/>
  <c r="EG9" i="6" s="1"/>
  <c r="DV9" i="6"/>
  <c r="DU9" i="6"/>
  <c r="DR9" i="6"/>
  <c r="DQ9" i="6"/>
  <c r="DP9" i="6"/>
  <c r="EF8" i="6"/>
  <c r="EE8" i="6"/>
  <c r="ED8" i="6"/>
  <c r="EC8" i="6"/>
  <c r="DZ8" i="6"/>
  <c r="DY8" i="6"/>
  <c r="DX8" i="6"/>
  <c r="DW8" i="6"/>
  <c r="EG8" i="6" s="1"/>
  <c r="DV8" i="6"/>
  <c r="DU8" i="6"/>
  <c r="DR8" i="6"/>
  <c r="DQ8" i="6"/>
  <c r="DP8" i="6"/>
  <c r="EF7" i="6"/>
  <c r="EE7" i="6"/>
  <c r="ED7" i="6"/>
  <c r="EC7" i="6"/>
  <c r="DZ7" i="6"/>
  <c r="DY7" i="6"/>
  <c r="DX7" i="6"/>
  <c r="DW7" i="6"/>
  <c r="EG7" i="6" s="1"/>
  <c r="DV7" i="6"/>
  <c r="DU7" i="6"/>
  <c r="DR7" i="6"/>
  <c r="DQ7" i="6"/>
  <c r="DP7" i="6"/>
  <c r="EG6" i="6"/>
  <c r="EF6" i="6"/>
  <c r="EE6" i="6"/>
  <c r="ED6" i="6"/>
  <c r="EC6" i="6"/>
  <c r="DZ6" i="6"/>
  <c r="DY6" i="6"/>
  <c r="DX6" i="6"/>
  <c r="DW6" i="6"/>
  <c r="DV6" i="6"/>
  <c r="DU6" i="6"/>
  <c r="DR6" i="6"/>
  <c r="DQ6" i="6"/>
  <c r="DP6" i="6"/>
  <c r="EF5" i="6"/>
  <c r="EE5" i="6"/>
  <c r="ED5" i="6"/>
  <c r="EC5" i="6"/>
  <c r="DZ5" i="6"/>
  <c r="DY5" i="6"/>
  <c r="DX5" i="6"/>
  <c r="DW5" i="6"/>
  <c r="EG5" i="6" s="1"/>
  <c r="DV5" i="6"/>
  <c r="DU5" i="6"/>
  <c r="DR5" i="6"/>
  <c r="DQ5" i="6"/>
  <c r="DP5" i="6"/>
  <c r="EF4" i="6"/>
  <c r="EE4" i="6"/>
  <c r="ED4" i="6"/>
  <c r="EC4" i="6"/>
  <c r="DZ4" i="6"/>
  <c r="DY4" i="6"/>
  <c r="DX4" i="6"/>
  <c r="DW4" i="6"/>
  <c r="EG4" i="6" s="1"/>
  <c r="DV4" i="6"/>
  <c r="DU4" i="6"/>
  <c r="DR4" i="6"/>
  <c r="DQ4" i="6"/>
  <c r="DP4" i="6"/>
  <c r="EF3" i="6"/>
  <c r="EE3" i="6"/>
  <c r="ED3" i="6"/>
  <c r="EC3" i="6"/>
  <c r="DZ3" i="6"/>
  <c r="DY3" i="6"/>
  <c r="DX3" i="6"/>
  <c r="DW3" i="6"/>
  <c r="EG3" i="6" s="1"/>
  <c r="DV3" i="6"/>
  <c r="DU3" i="6"/>
  <c r="DR3" i="6"/>
  <c r="DQ3" i="6"/>
  <c r="DP3" i="6"/>
  <c r="EG2" i="6"/>
  <c r="EF2" i="6"/>
  <c r="EE2" i="6"/>
  <c r="ED2" i="6"/>
  <c r="EC2" i="6"/>
  <c r="EB2" i="6"/>
  <c r="EA2" i="6"/>
  <c r="DZ2" i="6"/>
  <c r="DY2" i="6"/>
  <c r="DX2" i="6"/>
  <c r="DW2" i="6"/>
  <c r="DV2" i="6"/>
  <c r="DU2" i="6"/>
  <c r="DT2" i="6"/>
  <c r="DS2" i="6"/>
  <c r="DR2" i="6"/>
  <c r="DQ2" i="6"/>
  <c r="DP2" i="6"/>
  <c r="I362" i="4"/>
  <c r="H362" i="4"/>
  <c r="G362" i="4"/>
  <c r="A362" i="4"/>
  <c r="I361" i="4"/>
  <c r="H361" i="4"/>
  <c r="G361" i="4"/>
  <c r="A361" i="4"/>
  <c r="I360" i="4"/>
  <c r="H360" i="4"/>
  <c r="G360" i="4"/>
  <c r="A360" i="4"/>
  <c r="I359" i="4"/>
  <c r="H359" i="4"/>
  <c r="G359" i="4"/>
  <c r="A359" i="4"/>
  <c r="I358" i="4"/>
  <c r="H358" i="4"/>
  <c r="G358" i="4"/>
  <c r="A358" i="4"/>
  <c r="I357" i="4"/>
  <c r="H357" i="4"/>
  <c r="G357" i="4"/>
  <c r="A357" i="4"/>
  <c r="I356" i="4"/>
  <c r="H356" i="4"/>
  <c r="G356" i="4"/>
  <c r="A356" i="4"/>
  <c r="I355" i="4"/>
  <c r="H355" i="4"/>
  <c r="G355" i="4"/>
  <c r="A355" i="4"/>
  <c r="I354" i="4"/>
  <c r="H354" i="4"/>
  <c r="G354" i="4"/>
  <c r="A354" i="4"/>
  <c r="I353" i="4"/>
  <c r="H353" i="4"/>
  <c r="G353" i="4"/>
  <c r="A353" i="4"/>
  <c r="I352" i="4"/>
  <c r="H352" i="4"/>
  <c r="G352" i="4"/>
  <c r="A352" i="4"/>
  <c r="I351" i="4"/>
  <c r="H351" i="4"/>
  <c r="G351" i="4"/>
  <c r="A351" i="4"/>
  <c r="I350" i="4"/>
  <c r="H350" i="4"/>
  <c r="G350" i="4"/>
  <c r="A350" i="4"/>
  <c r="I349" i="4"/>
  <c r="H349" i="4"/>
  <c r="G349" i="4"/>
  <c r="A349" i="4"/>
  <c r="I348" i="4"/>
  <c r="H348" i="4"/>
  <c r="G348" i="4"/>
  <c r="A348" i="4"/>
  <c r="I347" i="4"/>
  <c r="H347" i="4"/>
  <c r="G347" i="4"/>
  <c r="A347" i="4"/>
  <c r="I346" i="4"/>
  <c r="H346" i="4"/>
  <c r="G346" i="4"/>
  <c r="A346" i="4"/>
  <c r="I345" i="4"/>
  <c r="H345" i="4"/>
  <c r="G345" i="4"/>
  <c r="A345" i="4"/>
  <c r="I344" i="4"/>
  <c r="H344" i="4"/>
  <c r="G344" i="4"/>
  <c r="A344" i="4"/>
  <c r="I343" i="4"/>
  <c r="H343" i="4"/>
  <c r="G343" i="4"/>
  <c r="A343" i="4"/>
  <c r="I342" i="4"/>
  <c r="H342" i="4"/>
  <c r="G342" i="4"/>
  <c r="A342" i="4"/>
  <c r="I341" i="4"/>
  <c r="H341" i="4"/>
  <c r="G341" i="4"/>
  <c r="A341" i="4"/>
  <c r="I340" i="4"/>
  <c r="H340" i="4"/>
  <c r="G340" i="4"/>
  <c r="A340" i="4"/>
  <c r="I339" i="4"/>
  <c r="H339" i="4"/>
  <c r="G339" i="4"/>
  <c r="A339" i="4"/>
  <c r="I338" i="4"/>
  <c r="H338" i="4"/>
  <c r="G338" i="4"/>
  <c r="A338" i="4"/>
  <c r="I337" i="4"/>
  <c r="H337" i="4"/>
  <c r="G337" i="4"/>
  <c r="A337" i="4"/>
  <c r="I336" i="4"/>
  <c r="H336" i="4"/>
  <c r="G336" i="4"/>
  <c r="A336" i="4"/>
  <c r="I335" i="4"/>
  <c r="H335" i="4"/>
  <c r="G335" i="4"/>
  <c r="A335" i="4"/>
  <c r="I334" i="4"/>
  <c r="H334" i="4"/>
  <c r="G334" i="4"/>
  <c r="A334" i="4"/>
  <c r="I333" i="4"/>
  <c r="H333" i="4"/>
  <c r="G333" i="4"/>
  <c r="A333" i="4"/>
  <c r="I332" i="4"/>
  <c r="H332" i="4"/>
  <c r="G332" i="4"/>
  <c r="A332" i="4"/>
  <c r="I331" i="4"/>
  <c r="H331" i="4"/>
  <c r="G331" i="4"/>
  <c r="A331" i="4"/>
  <c r="I330" i="4"/>
  <c r="H330" i="4"/>
  <c r="G330" i="4"/>
  <c r="A330" i="4"/>
  <c r="I329" i="4"/>
  <c r="H329" i="4"/>
  <c r="G329" i="4"/>
  <c r="A329" i="4"/>
  <c r="I328" i="4"/>
  <c r="H328" i="4"/>
  <c r="G328" i="4"/>
  <c r="A328" i="4"/>
  <c r="I327" i="4"/>
  <c r="H327" i="4"/>
  <c r="G327" i="4"/>
  <c r="A327" i="4"/>
  <c r="I326" i="4"/>
  <c r="H326" i="4"/>
  <c r="G326" i="4"/>
  <c r="A326" i="4"/>
  <c r="I325" i="4"/>
  <c r="H325" i="4"/>
  <c r="G325" i="4"/>
  <c r="A325" i="4"/>
  <c r="I324" i="4"/>
  <c r="H324" i="4"/>
  <c r="G324" i="4"/>
  <c r="A324" i="4"/>
  <c r="I323" i="4"/>
  <c r="H323" i="4"/>
  <c r="G323" i="4"/>
  <c r="A323" i="4"/>
  <c r="I322" i="4"/>
  <c r="H322" i="4"/>
  <c r="G322" i="4"/>
  <c r="A322" i="4"/>
  <c r="I321" i="4"/>
  <c r="H321" i="4"/>
  <c r="G321" i="4"/>
  <c r="A321" i="4"/>
  <c r="I320" i="4"/>
  <c r="H320" i="4"/>
  <c r="G320" i="4"/>
  <c r="A320" i="4"/>
  <c r="I319" i="4"/>
  <c r="H319" i="4"/>
  <c r="G319" i="4"/>
  <c r="A319" i="4"/>
  <c r="I318" i="4"/>
  <c r="H318" i="4"/>
  <c r="G318" i="4"/>
  <c r="A318" i="4"/>
  <c r="I317" i="4"/>
  <c r="H317" i="4"/>
  <c r="G317" i="4"/>
  <c r="A317" i="4"/>
  <c r="I316" i="4"/>
  <c r="H316" i="4"/>
  <c r="G316" i="4"/>
  <c r="A316" i="4"/>
  <c r="I315" i="4"/>
  <c r="H315" i="4"/>
  <c r="G315" i="4"/>
  <c r="A315" i="4"/>
  <c r="I314" i="4"/>
  <c r="H314" i="4"/>
  <c r="G314" i="4"/>
  <c r="A314" i="4"/>
  <c r="I313" i="4"/>
  <c r="H313" i="4"/>
  <c r="G313" i="4"/>
  <c r="A313" i="4"/>
  <c r="I312" i="4"/>
  <c r="H312" i="4"/>
  <c r="G312" i="4"/>
  <c r="A312" i="4"/>
  <c r="I311" i="4"/>
  <c r="H311" i="4"/>
  <c r="G311" i="4"/>
  <c r="A311" i="4"/>
  <c r="I310" i="4"/>
  <c r="H310" i="4"/>
  <c r="G310" i="4"/>
  <c r="A310" i="4"/>
  <c r="I309" i="4"/>
  <c r="H309" i="4"/>
  <c r="G309" i="4"/>
  <c r="A309" i="4"/>
  <c r="I308" i="4"/>
  <c r="H308" i="4"/>
  <c r="G308" i="4"/>
  <c r="A308" i="4"/>
  <c r="I307" i="4"/>
  <c r="H307" i="4"/>
  <c r="G307" i="4"/>
  <c r="A307" i="4"/>
  <c r="I306" i="4"/>
  <c r="H306" i="4"/>
  <c r="G306" i="4"/>
  <c r="A306" i="4"/>
  <c r="I305" i="4"/>
  <c r="H305" i="4"/>
  <c r="G305" i="4"/>
  <c r="A305" i="4"/>
  <c r="I304" i="4"/>
  <c r="H304" i="4"/>
  <c r="G304" i="4"/>
  <c r="A304" i="4"/>
  <c r="I303" i="4"/>
  <c r="H303" i="4"/>
  <c r="G303" i="4"/>
  <c r="A303" i="4"/>
  <c r="I302" i="4"/>
  <c r="H302" i="4"/>
  <c r="G302" i="4"/>
  <c r="A302" i="4"/>
  <c r="I301" i="4"/>
  <c r="H301" i="4"/>
  <c r="G301" i="4"/>
  <c r="A301" i="4"/>
  <c r="I300" i="4"/>
  <c r="H300" i="4"/>
  <c r="G300" i="4"/>
  <c r="A300" i="4"/>
  <c r="I299" i="4"/>
  <c r="H299" i="4"/>
  <c r="G299" i="4"/>
  <c r="A299" i="4"/>
  <c r="I298" i="4"/>
  <c r="H298" i="4"/>
  <c r="G298" i="4"/>
  <c r="A298" i="4"/>
  <c r="I297" i="4"/>
  <c r="H297" i="4"/>
  <c r="G297" i="4"/>
  <c r="A297" i="4"/>
  <c r="I296" i="4"/>
  <c r="H296" i="4"/>
  <c r="G296" i="4"/>
  <c r="A296" i="4"/>
  <c r="I295" i="4"/>
  <c r="H295" i="4"/>
  <c r="G295" i="4"/>
  <c r="A295" i="4"/>
  <c r="I294" i="4"/>
  <c r="H294" i="4"/>
  <c r="G294" i="4"/>
  <c r="A294" i="4"/>
  <c r="I293" i="4"/>
  <c r="H293" i="4"/>
  <c r="G293" i="4"/>
  <c r="A293" i="4"/>
  <c r="I292" i="4"/>
  <c r="H292" i="4"/>
  <c r="G292" i="4"/>
  <c r="A292" i="4"/>
  <c r="I291" i="4"/>
  <c r="H291" i="4"/>
  <c r="G291" i="4"/>
  <c r="A291" i="4"/>
  <c r="I290" i="4"/>
  <c r="H290" i="4"/>
  <c r="G290" i="4"/>
  <c r="A290" i="4"/>
  <c r="I289" i="4"/>
  <c r="H289" i="4"/>
  <c r="G289" i="4"/>
  <c r="A289" i="4"/>
  <c r="I288" i="4"/>
  <c r="H288" i="4"/>
  <c r="G288" i="4"/>
  <c r="A288" i="4"/>
  <c r="I287" i="4"/>
  <c r="H287" i="4"/>
  <c r="G287" i="4"/>
  <c r="A287" i="4"/>
  <c r="I286" i="4"/>
  <c r="H286" i="4"/>
  <c r="G286" i="4"/>
  <c r="A286" i="4"/>
  <c r="I285" i="4"/>
  <c r="H285" i="4"/>
  <c r="G285" i="4"/>
  <c r="A285" i="4"/>
  <c r="I284" i="4"/>
  <c r="H284" i="4"/>
  <c r="G284" i="4"/>
  <c r="A284" i="4"/>
  <c r="I283" i="4"/>
  <c r="H283" i="4"/>
  <c r="G283" i="4"/>
  <c r="A283" i="4"/>
  <c r="I282" i="4"/>
  <c r="H282" i="4"/>
  <c r="G282" i="4"/>
  <c r="A282" i="4"/>
  <c r="I281" i="4"/>
  <c r="H281" i="4"/>
  <c r="G281" i="4"/>
  <c r="A281" i="4"/>
  <c r="I280" i="4"/>
  <c r="H280" i="4"/>
  <c r="G280" i="4"/>
  <c r="A280" i="4"/>
  <c r="I279" i="4"/>
  <c r="H279" i="4"/>
  <c r="G279" i="4"/>
  <c r="A279" i="4"/>
  <c r="I278" i="4"/>
  <c r="H278" i="4"/>
  <c r="G278" i="4"/>
  <c r="A278" i="4"/>
  <c r="I277" i="4"/>
  <c r="H277" i="4"/>
  <c r="G277" i="4"/>
  <c r="A277" i="4"/>
  <c r="I276" i="4"/>
  <c r="H276" i="4"/>
  <c r="G276" i="4"/>
  <c r="A276" i="4"/>
  <c r="I275" i="4"/>
  <c r="H275" i="4"/>
  <c r="G275" i="4"/>
  <c r="A275" i="4"/>
  <c r="I274" i="4"/>
  <c r="H274" i="4"/>
  <c r="G274" i="4"/>
  <c r="A274" i="4"/>
  <c r="I273" i="4"/>
  <c r="H273" i="4"/>
  <c r="G273" i="4"/>
  <c r="A273" i="4"/>
  <c r="I272" i="4"/>
  <c r="H272" i="4"/>
  <c r="G272" i="4"/>
  <c r="A272" i="4"/>
  <c r="I271" i="4"/>
  <c r="H271" i="4"/>
  <c r="G271" i="4"/>
  <c r="A271" i="4"/>
  <c r="I270" i="4"/>
  <c r="H270" i="4"/>
  <c r="G270" i="4"/>
  <c r="A270" i="4"/>
  <c r="I269" i="4"/>
  <c r="H269" i="4"/>
  <c r="G269" i="4"/>
  <c r="A269" i="4"/>
  <c r="I268" i="4"/>
  <c r="H268" i="4"/>
  <c r="G268" i="4"/>
  <c r="A268" i="4"/>
  <c r="I267" i="4"/>
  <c r="H267" i="4"/>
  <c r="G267" i="4"/>
  <c r="A267" i="4"/>
  <c r="I266" i="4"/>
  <c r="H266" i="4"/>
  <c r="G266" i="4"/>
  <c r="A266" i="4"/>
  <c r="I265" i="4"/>
  <c r="H265" i="4"/>
  <c r="G265" i="4"/>
  <c r="A265" i="4"/>
  <c r="I264" i="4"/>
  <c r="H264" i="4"/>
  <c r="G264" i="4"/>
  <c r="A264" i="4"/>
  <c r="I263" i="4"/>
  <c r="H263" i="4"/>
  <c r="G263" i="4"/>
  <c r="A263" i="4"/>
  <c r="I262" i="4"/>
  <c r="H262" i="4"/>
  <c r="G262" i="4"/>
  <c r="A262" i="4"/>
  <c r="I261" i="4"/>
  <c r="H261" i="4"/>
  <c r="G261" i="4"/>
  <c r="A261" i="4"/>
  <c r="I260" i="4"/>
  <c r="H260" i="4"/>
  <c r="G260" i="4"/>
  <c r="A260" i="4"/>
  <c r="I259" i="4"/>
  <c r="H259" i="4"/>
  <c r="G259" i="4"/>
  <c r="A259" i="4"/>
  <c r="I258" i="4"/>
  <c r="H258" i="4"/>
  <c r="G258" i="4"/>
  <c r="A258" i="4"/>
  <c r="I257" i="4"/>
  <c r="H257" i="4"/>
  <c r="G257" i="4"/>
  <c r="A257" i="4"/>
  <c r="I256" i="4"/>
  <c r="H256" i="4"/>
  <c r="G256" i="4"/>
  <c r="A256" i="4"/>
  <c r="I255" i="4"/>
  <c r="H255" i="4"/>
  <c r="G255" i="4"/>
  <c r="A255" i="4"/>
  <c r="I254" i="4"/>
  <c r="H254" i="4"/>
  <c r="G254" i="4"/>
  <c r="A254" i="4"/>
  <c r="I253" i="4"/>
  <c r="H253" i="4"/>
  <c r="G253" i="4"/>
  <c r="A253" i="4"/>
  <c r="I252" i="4"/>
  <c r="H252" i="4"/>
  <c r="G252" i="4"/>
  <c r="A252" i="4"/>
  <c r="I251" i="4"/>
  <c r="H251" i="4"/>
  <c r="G251" i="4"/>
  <c r="A251" i="4"/>
  <c r="I250" i="4"/>
  <c r="H250" i="4"/>
  <c r="G250" i="4"/>
  <c r="A250" i="4"/>
  <c r="I249" i="4"/>
  <c r="H249" i="4"/>
  <c r="G249" i="4"/>
  <c r="A249" i="4"/>
  <c r="I248" i="4"/>
  <c r="H248" i="4"/>
  <c r="G248" i="4"/>
  <c r="A248" i="4"/>
  <c r="I247" i="4"/>
  <c r="H247" i="4"/>
  <c r="G247" i="4"/>
  <c r="A247" i="4"/>
  <c r="I246" i="4"/>
  <c r="H246" i="4"/>
  <c r="G246" i="4"/>
  <c r="A246" i="4"/>
  <c r="I245" i="4"/>
  <c r="H245" i="4"/>
  <c r="G245" i="4"/>
  <c r="A245" i="4"/>
  <c r="I244" i="4"/>
  <c r="H244" i="4"/>
  <c r="G244" i="4"/>
  <c r="A244" i="4"/>
  <c r="I243" i="4"/>
  <c r="H243" i="4"/>
  <c r="G243" i="4"/>
  <c r="A243" i="4"/>
  <c r="I242" i="4"/>
  <c r="H242" i="4"/>
  <c r="G242" i="4"/>
  <c r="A242" i="4"/>
  <c r="I241" i="4"/>
  <c r="H241" i="4"/>
  <c r="G241" i="4"/>
  <c r="A241" i="4"/>
  <c r="I240" i="4"/>
  <c r="H240" i="4"/>
  <c r="G240" i="4"/>
  <c r="A240" i="4"/>
  <c r="I239" i="4"/>
  <c r="H239" i="4"/>
  <c r="G239" i="4"/>
  <c r="A239" i="4"/>
  <c r="I238" i="4"/>
  <c r="H238" i="4"/>
  <c r="G238" i="4"/>
  <c r="A238" i="4"/>
  <c r="I237" i="4"/>
  <c r="H237" i="4"/>
  <c r="G237" i="4"/>
  <c r="A237" i="4"/>
  <c r="I236" i="4"/>
  <c r="H236" i="4"/>
  <c r="G236" i="4"/>
  <c r="A236" i="4"/>
  <c r="I235" i="4"/>
  <c r="H235" i="4"/>
  <c r="G235" i="4"/>
  <c r="A235" i="4"/>
  <c r="I234" i="4"/>
  <c r="H234" i="4"/>
  <c r="G234" i="4"/>
  <c r="A234" i="4"/>
  <c r="I233" i="4"/>
  <c r="H233" i="4"/>
  <c r="G233" i="4"/>
  <c r="A233" i="4"/>
  <c r="I232" i="4"/>
  <c r="H232" i="4"/>
  <c r="G232" i="4"/>
  <c r="A232" i="4"/>
  <c r="I231" i="4"/>
  <c r="H231" i="4"/>
  <c r="G231" i="4"/>
  <c r="A231" i="4"/>
  <c r="I230" i="4"/>
  <c r="H230" i="4"/>
  <c r="G230" i="4"/>
  <c r="A230" i="4"/>
  <c r="I229" i="4"/>
  <c r="H229" i="4"/>
  <c r="G229" i="4"/>
  <c r="A229" i="4"/>
  <c r="I228" i="4"/>
  <c r="H228" i="4"/>
  <c r="G228" i="4"/>
  <c r="A228" i="4"/>
  <c r="I227" i="4"/>
  <c r="H227" i="4"/>
  <c r="G227" i="4"/>
  <c r="A227" i="4"/>
  <c r="I226" i="4"/>
  <c r="H226" i="4"/>
  <c r="G226" i="4"/>
  <c r="A226" i="4"/>
  <c r="I225" i="4"/>
  <c r="H225" i="4"/>
  <c r="G225" i="4"/>
  <c r="A225" i="4"/>
  <c r="I224" i="4"/>
  <c r="H224" i="4"/>
  <c r="G224" i="4"/>
  <c r="A224" i="4"/>
  <c r="I223" i="4"/>
  <c r="H223" i="4"/>
  <c r="G223" i="4"/>
  <c r="A223" i="4"/>
  <c r="I222" i="4"/>
  <c r="H222" i="4"/>
  <c r="G222" i="4"/>
  <c r="A222" i="4"/>
  <c r="I221" i="4"/>
  <c r="H221" i="4"/>
  <c r="G221" i="4"/>
  <c r="A221" i="4"/>
  <c r="I220" i="4"/>
  <c r="H220" i="4"/>
  <c r="G220" i="4"/>
  <c r="A220" i="4"/>
  <c r="I219" i="4"/>
  <c r="H219" i="4"/>
  <c r="G219" i="4"/>
  <c r="A219" i="4"/>
  <c r="I218" i="4"/>
  <c r="H218" i="4"/>
  <c r="G218" i="4"/>
  <c r="A218" i="4"/>
  <c r="I217" i="4"/>
  <c r="H217" i="4"/>
  <c r="G217" i="4"/>
  <c r="A217" i="4"/>
  <c r="I216" i="4"/>
  <c r="H216" i="4"/>
  <c r="G216" i="4"/>
  <c r="A216" i="4"/>
  <c r="I215" i="4"/>
  <c r="H215" i="4"/>
  <c r="G215" i="4"/>
  <c r="A215" i="4"/>
  <c r="I214" i="4"/>
  <c r="H214" i="4"/>
  <c r="G214" i="4"/>
  <c r="A214" i="4"/>
  <c r="I213" i="4"/>
  <c r="H213" i="4"/>
  <c r="G213" i="4"/>
  <c r="A213" i="4"/>
  <c r="I212" i="4"/>
  <c r="H212" i="4"/>
  <c r="G212" i="4"/>
  <c r="A212" i="4"/>
  <c r="I211" i="4"/>
  <c r="H211" i="4"/>
  <c r="G211" i="4"/>
  <c r="A211" i="4"/>
  <c r="I210" i="4"/>
  <c r="H210" i="4"/>
  <c r="G210" i="4"/>
  <c r="A210" i="4"/>
  <c r="I209" i="4"/>
  <c r="H209" i="4"/>
  <c r="G209" i="4"/>
  <c r="A209" i="4"/>
  <c r="I208" i="4"/>
  <c r="H208" i="4"/>
  <c r="G208" i="4"/>
  <c r="A208" i="4"/>
  <c r="I207" i="4"/>
  <c r="H207" i="4"/>
  <c r="G207" i="4"/>
  <c r="A207" i="4"/>
  <c r="I206" i="4"/>
  <c r="H206" i="4"/>
  <c r="G206" i="4"/>
  <c r="A206" i="4"/>
  <c r="I205" i="4"/>
  <c r="H205" i="4"/>
  <c r="G205" i="4"/>
  <c r="A205" i="4"/>
  <c r="I204" i="4"/>
  <c r="H204" i="4"/>
  <c r="G204" i="4"/>
  <c r="A204" i="4"/>
  <c r="I203" i="4"/>
  <c r="H203" i="4"/>
  <c r="G203" i="4"/>
  <c r="A203" i="4"/>
  <c r="I202" i="4"/>
  <c r="H202" i="4"/>
  <c r="G202" i="4"/>
  <c r="A202" i="4"/>
  <c r="I201" i="4"/>
  <c r="H201" i="4"/>
  <c r="G201" i="4"/>
  <c r="A201" i="4"/>
  <c r="I200" i="4"/>
  <c r="H200" i="4"/>
  <c r="G200" i="4"/>
  <c r="A200" i="4"/>
  <c r="I199" i="4"/>
  <c r="H199" i="4"/>
  <c r="G199" i="4"/>
  <c r="A199" i="4"/>
  <c r="I198" i="4"/>
  <c r="H198" i="4"/>
  <c r="G198" i="4"/>
  <c r="A198" i="4"/>
  <c r="I197" i="4"/>
  <c r="H197" i="4"/>
  <c r="G197" i="4"/>
  <c r="A197" i="4"/>
  <c r="I196" i="4"/>
  <c r="H196" i="4"/>
  <c r="G196" i="4"/>
  <c r="A196" i="4"/>
  <c r="I195" i="4"/>
  <c r="H195" i="4"/>
  <c r="G195" i="4"/>
  <c r="A195" i="4"/>
  <c r="I194" i="4"/>
  <c r="H194" i="4"/>
  <c r="G194" i="4"/>
  <c r="A194" i="4"/>
  <c r="I193" i="4"/>
  <c r="H193" i="4"/>
  <c r="G193" i="4"/>
  <c r="A193" i="4"/>
  <c r="I192" i="4"/>
  <c r="H192" i="4"/>
  <c r="G192" i="4"/>
  <c r="A192" i="4"/>
  <c r="I191" i="4"/>
  <c r="H191" i="4"/>
  <c r="G191" i="4"/>
  <c r="A191" i="4"/>
  <c r="I190" i="4"/>
  <c r="H190" i="4"/>
  <c r="G190" i="4"/>
  <c r="A190" i="4"/>
  <c r="I189" i="4"/>
  <c r="H189" i="4"/>
  <c r="G189" i="4"/>
  <c r="A189" i="4"/>
  <c r="I188" i="4"/>
  <c r="H188" i="4"/>
  <c r="G188" i="4"/>
  <c r="A188" i="4"/>
  <c r="I187" i="4"/>
  <c r="H187" i="4"/>
  <c r="G187" i="4"/>
  <c r="A187" i="4"/>
  <c r="I186" i="4"/>
  <c r="H186" i="4"/>
  <c r="G186" i="4"/>
  <c r="A186" i="4"/>
  <c r="I185" i="4"/>
  <c r="H185" i="4"/>
  <c r="G185" i="4"/>
  <c r="A185" i="4"/>
  <c r="I184" i="4"/>
  <c r="H184" i="4"/>
  <c r="G184" i="4"/>
  <c r="A184" i="4"/>
  <c r="I183" i="4"/>
  <c r="H183" i="4"/>
  <c r="G183" i="4"/>
  <c r="A183" i="4"/>
  <c r="I182" i="4"/>
  <c r="H182" i="4"/>
  <c r="G182" i="4"/>
  <c r="A182" i="4"/>
  <c r="I181" i="4"/>
  <c r="H181" i="4"/>
  <c r="G181" i="4"/>
  <c r="A181" i="4"/>
  <c r="I180" i="4"/>
  <c r="H180" i="4"/>
  <c r="G180" i="4"/>
  <c r="A180" i="4"/>
  <c r="I179" i="4"/>
  <c r="H179" i="4"/>
  <c r="G179" i="4"/>
  <c r="A179" i="4"/>
  <c r="I178" i="4"/>
  <c r="H178" i="4"/>
  <c r="G178" i="4"/>
  <c r="A178" i="4"/>
  <c r="I177" i="4"/>
  <c r="H177" i="4"/>
  <c r="G177" i="4"/>
  <c r="A177" i="4"/>
  <c r="I176" i="4"/>
  <c r="H176" i="4"/>
  <c r="G176" i="4"/>
  <c r="A176" i="4"/>
  <c r="I175" i="4"/>
  <c r="H175" i="4"/>
  <c r="G175" i="4"/>
  <c r="A175" i="4"/>
  <c r="I174" i="4"/>
  <c r="H174" i="4"/>
  <c r="G174" i="4"/>
  <c r="A174" i="4"/>
  <c r="I173" i="4"/>
  <c r="H173" i="4"/>
  <c r="G173" i="4"/>
  <c r="A173" i="4"/>
  <c r="I172" i="4"/>
  <c r="H172" i="4"/>
  <c r="G172" i="4"/>
  <c r="A172" i="4"/>
  <c r="I171" i="4"/>
  <c r="H171" i="4"/>
  <c r="G171" i="4"/>
  <c r="A171" i="4"/>
  <c r="I170" i="4"/>
  <c r="H170" i="4"/>
  <c r="G170" i="4"/>
  <c r="A170" i="4"/>
  <c r="I169" i="4"/>
  <c r="H169" i="4"/>
  <c r="G169" i="4"/>
  <c r="A169" i="4"/>
  <c r="I168" i="4"/>
  <c r="H168" i="4"/>
  <c r="G168" i="4"/>
  <c r="A168" i="4"/>
  <c r="I167" i="4"/>
  <c r="H167" i="4"/>
  <c r="G167" i="4"/>
  <c r="A167" i="4"/>
  <c r="I166" i="4"/>
  <c r="H166" i="4"/>
  <c r="G166" i="4"/>
  <c r="A166" i="4"/>
  <c r="I165" i="4"/>
  <c r="H165" i="4"/>
  <c r="G165" i="4"/>
  <c r="A165" i="4"/>
  <c r="I164" i="4"/>
  <c r="H164" i="4"/>
  <c r="G164" i="4"/>
  <c r="A164" i="4"/>
  <c r="I163" i="4"/>
  <c r="H163" i="4"/>
  <c r="G163" i="4"/>
  <c r="A163" i="4"/>
  <c r="I162" i="4"/>
  <c r="H162" i="4"/>
  <c r="G162" i="4"/>
  <c r="A162" i="4"/>
  <c r="I161" i="4"/>
  <c r="H161" i="4"/>
  <c r="G161" i="4"/>
  <c r="A161" i="4"/>
  <c r="I160" i="4"/>
  <c r="H160" i="4"/>
  <c r="G160" i="4"/>
  <c r="A160" i="4"/>
  <c r="I159" i="4"/>
  <c r="H159" i="4"/>
  <c r="G159" i="4"/>
  <c r="A159" i="4"/>
  <c r="I158" i="4"/>
  <c r="H158" i="4"/>
  <c r="G158" i="4"/>
  <c r="A158" i="4"/>
  <c r="I157" i="4"/>
  <c r="H157" i="4"/>
  <c r="G157" i="4"/>
  <c r="A157" i="4"/>
  <c r="I156" i="4"/>
  <c r="H156" i="4"/>
  <c r="G156" i="4"/>
  <c r="A156" i="4"/>
  <c r="I155" i="4"/>
  <c r="H155" i="4"/>
  <c r="G155" i="4"/>
  <c r="A155" i="4"/>
  <c r="I154" i="4"/>
  <c r="H154" i="4"/>
  <c r="G154" i="4"/>
  <c r="A154" i="4"/>
  <c r="I153" i="4"/>
  <c r="H153" i="4"/>
  <c r="G153" i="4"/>
  <c r="A153" i="4"/>
  <c r="I152" i="4"/>
  <c r="H152" i="4"/>
  <c r="G152" i="4"/>
  <c r="A152" i="4"/>
  <c r="I151" i="4"/>
  <c r="H151" i="4"/>
  <c r="G151" i="4"/>
  <c r="A151" i="4"/>
  <c r="I150" i="4"/>
  <c r="H150" i="4"/>
  <c r="G150" i="4"/>
  <c r="A150" i="4"/>
  <c r="I149" i="4"/>
  <c r="H149" i="4"/>
  <c r="G149" i="4"/>
  <c r="A149" i="4"/>
  <c r="I148" i="4"/>
  <c r="H148" i="4"/>
  <c r="G148" i="4"/>
  <c r="A148" i="4"/>
  <c r="I147" i="4"/>
  <c r="H147" i="4"/>
  <c r="G147" i="4"/>
  <c r="A147" i="4"/>
  <c r="I146" i="4"/>
  <c r="H146" i="4"/>
  <c r="G146" i="4"/>
  <c r="A146" i="4"/>
  <c r="I145" i="4"/>
  <c r="H145" i="4"/>
  <c r="G145" i="4"/>
  <c r="A145" i="4"/>
  <c r="I144" i="4"/>
  <c r="H144" i="4"/>
  <c r="G144" i="4"/>
  <c r="A144" i="4"/>
  <c r="I143" i="4"/>
  <c r="H143" i="4"/>
  <c r="G143" i="4"/>
  <c r="A143" i="4"/>
  <c r="I142" i="4"/>
  <c r="H142" i="4"/>
  <c r="G142" i="4"/>
  <c r="A142" i="4"/>
  <c r="I141" i="4"/>
  <c r="H141" i="4"/>
  <c r="G141" i="4"/>
  <c r="A141" i="4"/>
  <c r="I140" i="4"/>
  <c r="H140" i="4"/>
  <c r="G140" i="4"/>
  <c r="A140" i="4"/>
  <c r="I139" i="4"/>
  <c r="H139" i="4"/>
  <c r="G139" i="4"/>
  <c r="A139" i="4"/>
  <c r="I138" i="4"/>
  <c r="H138" i="4"/>
  <c r="G138" i="4"/>
  <c r="A138" i="4"/>
  <c r="I137" i="4"/>
  <c r="H137" i="4"/>
  <c r="G137" i="4"/>
  <c r="A137" i="4"/>
  <c r="I136" i="4"/>
  <c r="H136" i="4"/>
  <c r="G136" i="4"/>
  <c r="A136" i="4"/>
  <c r="I135" i="4"/>
  <c r="H135" i="4"/>
  <c r="G135" i="4"/>
  <c r="A135" i="4"/>
  <c r="I134" i="4"/>
  <c r="H134" i="4"/>
  <c r="G134" i="4"/>
  <c r="A134" i="4"/>
  <c r="I133" i="4"/>
  <c r="H133" i="4"/>
  <c r="G133" i="4"/>
  <c r="A133" i="4"/>
  <c r="I132" i="4"/>
  <c r="H132" i="4"/>
  <c r="G132" i="4"/>
  <c r="A132" i="4"/>
  <c r="I131" i="4"/>
  <c r="H131" i="4"/>
  <c r="G131" i="4"/>
  <c r="A131" i="4"/>
  <c r="I130" i="4"/>
  <c r="H130" i="4"/>
  <c r="G130" i="4"/>
  <c r="A130" i="4"/>
  <c r="I129" i="4"/>
  <c r="H129" i="4"/>
  <c r="G129" i="4"/>
  <c r="A129" i="4"/>
  <c r="I128" i="4"/>
  <c r="H128" i="4"/>
  <c r="G128" i="4"/>
  <c r="A128" i="4"/>
  <c r="I127" i="4"/>
  <c r="H127" i="4"/>
  <c r="G127" i="4"/>
  <c r="A127" i="4"/>
  <c r="I126" i="4"/>
  <c r="H126" i="4"/>
  <c r="G126" i="4"/>
  <c r="A126" i="4"/>
  <c r="I125" i="4"/>
  <c r="H125" i="4"/>
  <c r="G125" i="4"/>
  <c r="A125" i="4"/>
  <c r="I124" i="4"/>
  <c r="H124" i="4"/>
  <c r="G124" i="4"/>
  <c r="A124" i="4"/>
  <c r="I123" i="4"/>
  <c r="H123" i="4"/>
  <c r="G123" i="4"/>
  <c r="A123" i="4"/>
  <c r="I122" i="4"/>
  <c r="H122" i="4"/>
  <c r="G122" i="4"/>
  <c r="A122" i="4"/>
  <c r="I121" i="4"/>
  <c r="H121" i="4"/>
  <c r="G121" i="4"/>
  <c r="A121" i="4"/>
  <c r="I120" i="4"/>
  <c r="H120" i="4"/>
  <c r="G120" i="4"/>
  <c r="A120" i="4"/>
  <c r="I119" i="4"/>
  <c r="H119" i="4"/>
  <c r="G119" i="4"/>
  <c r="A119" i="4"/>
  <c r="I118" i="4"/>
  <c r="H118" i="4"/>
  <c r="G118" i="4"/>
  <c r="A118" i="4"/>
  <c r="I117" i="4"/>
  <c r="H117" i="4"/>
  <c r="G117" i="4"/>
  <c r="A117" i="4"/>
  <c r="I116" i="4"/>
  <c r="H116" i="4"/>
  <c r="G116" i="4"/>
  <c r="A116" i="4"/>
  <c r="I115" i="4"/>
  <c r="H115" i="4"/>
  <c r="G115" i="4"/>
  <c r="A115" i="4"/>
  <c r="I114" i="4"/>
  <c r="H114" i="4"/>
  <c r="G114" i="4"/>
  <c r="A114" i="4"/>
  <c r="I113" i="4"/>
  <c r="H113" i="4"/>
  <c r="G113" i="4"/>
  <c r="A113" i="4"/>
  <c r="I112" i="4"/>
  <c r="H112" i="4"/>
  <c r="G112" i="4"/>
  <c r="A112" i="4"/>
  <c r="I111" i="4"/>
  <c r="H111" i="4"/>
  <c r="G111" i="4"/>
  <c r="A111" i="4"/>
  <c r="I110" i="4"/>
  <c r="H110" i="4"/>
  <c r="G110" i="4"/>
  <c r="A110" i="4"/>
  <c r="I109" i="4"/>
  <c r="H109" i="4"/>
  <c r="G109" i="4"/>
  <c r="A109" i="4"/>
  <c r="I108" i="4"/>
  <c r="H108" i="4"/>
  <c r="G108" i="4"/>
  <c r="A108" i="4"/>
  <c r="I107" i="4"/>
  <c r="H107" i="4"/>
  <c r="G107" i="4"/>
  <c r="A107" i="4"/>
  <c r="I106" i="4"/>
  <c r="H106" i="4"/>
  <c r="G106" i="4"/>
  <c r="A106" i="4"/>
  <c r="I105" i="4"/>
  <c r="H105" i="4"/>
  <c r="G105" i="4"/>
  <c r="A105" i="4"/>
  <c r="I104" i="4"/>
  <c r="H104" i="4"/>
  <c r="G104" i="4"/>
  <c r="A104" i="4"/>
  <c r="I103" i="4"/>
  <c r="H103" i="4"/>
  <c r="G103" i="4"/>
  <c r="A103" i="4"/>
  <c r="I102" i="4"/>
  <c r="H102" i="4"/>
  <c r="G102" i="4"/>
  <c r="A102" i="4"/>
  <c r="I101" i="4"/>
  <c r="H101" i="4"/>
  <c r="G101" i="4"/>
  <c r="A101" i="4"/>
  <c r="I100" i="4"/>
  <c r="H100" i="4"/>
  <c r="G100" i="4"/>
  <c r="A100" i="4"/>
  <c r="I99" i="4"/>
  <c r="H99" i="4"/>
  <c r="G99" i="4"/>
  <c r="A99" i="4"/>
  <c r="I98" i="4"/>
  <c r="H98" i="4"/>
  <c r="G98" i="4"/>
  <c r="A98" i="4"/>
  <c r="I97" i="4"/>
  <c r="H97" i="4"/>
  <c r="G97" i="4"/>
  <c r="A97" i="4"/>
  <c r="I96" i="4"/>
  <c r="H96" i="4"/>
  <c r="G96" i="4"/>
  <c r="A96" i="4"/>
  <c r="I95" i="4"/>
  <c r="H95" i="4"/>
  <c r="G95" i="4"/>
  <c r="A95" i="4"/>
  <c r="I94" i="4"/>
  <c r="H94" i="4"/>
  <c r="G94" i="4"/>
  <c r="A94" i="4"/>
  <c r="I93" i="4"/>
  <c r="H93" i="4"/>
  <c r="G93" i="4"/>
  <c r="A93" i="4"/>
  <c r="I92" i="4"/>
  <c r="H92" i="4"/>
  <c r="G92" i="4"/>
  <c r="A92" i="4"/>
  <c r="I91" i="4"/>
  <c r="H91" i="4"/>
  <c r="G91" i="4"/>
  <c r="A91" i="4"/>
  <c r="I90" i="4"/>
  <c r="H90" i="4"/>
  <c r="G90" i="4"/>
  <c r="A90" i="4"/>
  <c r="I89" i="4"/>
  <c r="H89" i="4"/>
  <c r="G89" i="4"/>
  <c r="A89" i="4"/>
  <c r="I88" i="4"/>
  <c r="H88" i="4"/>
  <c r="G88" i="4"/>
  <c r="A88" i="4"/>
  <c r="I87" i="4"/>
  <c r="H87" i="4"/>
  <c r="G87" i="4"/>
  <c r="A87" i="4"/>
  <c r="I86" i="4"/>
  <c r="H86" i="4"/>
  <c r="G86" i="4"/>
  <c r="A86" i="4"/>
  <c r="I85" i="4"/>
  <c r="H85" i="4"/>
  <c r="G85" i="4"/>
  <c r="A85" i="4"/>
  <c r="I84" i="4"/>
  <c r="H84" i="4"/>
  <c r="G84" i="4"/>
  <c r="A84" i="4"/>
  <c r="I83" i="4"/>
  <c r="H83" i="4"/>
  <c r="G83" i="4"/>
  <c r="A83" i="4"/>
  <c r="I82" i="4"/>
  <c r="H82" i="4"/>
  <c r="G82" i="4"/>
  <c r="A82" i="4"/>
  <c r="I81" i="4"/>
  <c r="H81" i="4"/>
  <c r="G81" i="4"/>
  <c r="A81" i="4"/>
  <c r="I80" i="4"/>
  <c r="H80" i="4"/>
  <c r="G80" i="4"/>
  <c r="A80" i="4"/>
  <c r="I79" i="4"/>
  <c r="H79" i="4"/>
  <c r="G79" i="4"/>
  <c r="A79" i="4"/>
  <c r="I78" i="4"/>
  <c r="H78" i="4"/>
  <c r="G78" i="4"/>
  <c r="A78" i="4"/>
  <c r="I77" i="4"/>
  <c r="H77" i="4"/>
  <c r="G77" i="4"/>
  <c r="A77" i="4"/>
  <c r="I76" i="4"/>
  <c r="H76" i="4"/>
  <c r="G76" i="4"/>
  <c r="A76" i="4"/>
  <c r="I75" i="4"/>
  <c r="H75" i="4"/>
  <c r="G75" i="4"/>
  <c r="A75" i="4"/>
  <c r="I74" i="4"/>
  <c r="H74" i="4"/>
  <c r="G74" i="4"/>
  <c r="A74" i="4"/>
  <c r="I73" i="4"/>
  <c r="H73" i="4"/>
  <c r="G73" i="4"/>
  <c r="A73" i="4"/>
  <c r="I72" i="4"/>
  <c r="H72" i="4"/>
  <c r="G72" i="4"/>
  <c r="A72" i="4"/>
  <c r="I71" i="4"/>
  <c r="H71" i="4"/>
  <c r="G71" i="4"/>
  <c r="A71" i="4"/>
  <c r="I70" i="4"/>
  <c r="H70" i="4"/>
  <c r="G70" i="4"/>
  <c r="A70" i="4"/>
  <c r="I69" i="4"/>
  <c r="H69" i="4"/>
  <c r="G69" i="4"/>
  <c r="A69" i="4"/>
  <c r="I68" i="4"/>
  <c r="H68" i="4"/>
  <c r="G68" i="4"/>
  <c r="A68" i="4"/>
  <c r="I67" i="4"/>
  <c r="H67" i="4"/>
  <c r="G67" i="4"/>
  <c r="A67" i="4"/>
  <c r="I66" i="4"/>
  <c r="H66" i="4"/>
  <c r="G66" i="4"/>
  <c r="A66" i="4"/>
  <c r="I65" i="4"/>
  <c r="H65" i="4"/>
  <c r="G65" i="4"/>
  <c r="A65" i="4"/>
  <c r="I64" i="4"/>
  <c r="H64" i="4"/>
  <c r="G64" i="4"/>
  <c r="A64" i="4"/>
  <c r="I63" i="4"/>
  <c r="H63" i="4"/>
  <c r="G63" i="4"/>
  <c r="A63" i="4"/>
  <c r="I62" i="4"/>
  <c r="H62" i="4"/>
  <c r="G62" i="4"/>
  <c r="A62" i="4"/>
  <c r="I61" i="4"/>
  <c r="H61" i="4"/>
  <c r="G61" i="4"/>
  <c r="A61" i="4"/>
  <c r="I60" i="4"/>
  <c r="H60" i="4"/>
  <c r="G60" i="4"/>
  <c r="A60" i="4"/>
  <c r="I59" i="4"/>
  <c r="H59" i="4"/>
  <c r="G59" i="4"/>
  <c r="A59" i="4"/>
  <c r="I58" i="4"/>
  <c r="H58" i="4"/>
  <c r="G58" i="4"/>
  <c r="A58" i="4"/>
  <c r="I57" i="4"/>
  <c r="H57" i="4"/>
  <c r="G57" i="4"/>
  <c r="A57" i="4"/>
  <c r="I56" i="4"/>
  <c r="H56" i="4"/>
  <c r="G56" i="4"/>
  <c r="A56" i="4"/>
  <c r="I55" i="4"/>
  <c r="H55" i="4"/>
  <c r="G55" i="4"/>
  <c r="A55" i="4"/>
  <c r="I54" i="4"/>
  <c r="H54" i="4"/>
  <c r="G54" i="4"/>
  <c r="A54" i="4"/>
  <c r="I53" i="4"/>
  <c r="H53" i="4"/>
  <c r="G53" i="4"/>
  <c r="A53" i="4"/>
  <c r="I52" i="4"/>
  <c r="H52" i="4"/>
  <c r="G52" i="4"/>
  <c r="A52" i="4"/>
  <c r="I51" i="4"/>
  <c r="H51" i="4"/>
  <c r="G51" i="4"/>
  <c r="A51" i="4"/>
  <c r="I50" i="4"/>
  <c r="H50" i="4"/>
  <c r="G50" i="4"/>
  <c r="A50" i="4"/>
  <c r="I49" i="4"/>
  <c r="H49" i="4"/>
  <c r="G49" i="4"/>
  <c r="A49" i="4"/>
  <c r="I48" i="4"/>
  <c r="H48" i="4"/>
  <c r="G48" i="4"/>
  <c r="A48" i="4"/>
  <c r="I47" i="4"/>
  <c r="H47" i="4"/>
  <c r="G47" i="4"/>
  <c r="A47" i="4"/>
  <c r="I46" i="4"/>
  <c r="H46" i="4"/>
  <c r="G46" i="4"/>
  <c r="A46" i="4"/>
  <c r="I45" i="4"/>
  <c r="H45" i="4"/>
  <c r="G45" i="4"/>
  <c r="A45" i="4"/>
  <c r="I44" i="4"/>
  <c r="H44" i="4"/>
  <c r="G44" i="4"/>
  <c r="A44" i="4"/>
  <c r="I43" i="4"/>
  <c r="H43" i="4"/>
  <c r="G43" i="4"/>
  <c r="A43" i="4"/>
  <c r="I42" i="4"/>
  <c r="H42" i="4"/>
  <c r="G42" i="4"/>
  <c r="A42" i="4"/>
  <c r="I41" i="4"/>
  <c r="H41" i="4"/>
  <c r="G41" i="4"/>
  <c r="A41" i="4"/>
  <c r="I40" i="4"/>
  <c r="H40" i="4"/>
  <c r="G40" i="4"/>
  <c r="A40" i="4"/>
  <c r="I39" i="4"/>
  <c r="H39" i="4"/>
  <c r="G39" i="4"/>
  <c r="A39" i="4"/>
  <c r="I38" i="4"/>
  <c r="H38" i="4"/>
  <c r="G38" i="4"/>
  <c r="A38" i="4"/>
  <c r="I37" i="4"/>
  <c r="H37" i="4"/>
  <c r="G37" i="4"/>
  <c r="A37" i="4"/>
  <c r="I36" i="4"/>
  <c r="H36" i="4"/>
  <c r="G36" i="4"/>
  <c r="A36" i="4"/>
  <c r="I35" i="4"/>
  <c r="H35" i="4"/>
  <c r="G35" i="4"/>
  <c r="A35" i="4"/>
  <c r="I34" i="4"/>
  <c r="H34" i="4"/>
  <c r="G34" i="4"/>
  <c r="A34" i="4"/>
  <c r="I33" i="4"/>
  <c r="H33" i="4"/>
  <c r="G33" i="4"/>
  <c r="A33" i="4"/>
  <c r="I32" i="4"/>
  <c r="H32" i="4"/>
  <c r="G32" i="4"/>
  <c r="A32" i="4"/>
  <c r="I31" i="4"/>
  <c r="H31" i="4"/>
  <c r="G31" i="4"/>
  <c r="A31" i="4"/>
  <c r="I30" i="4"/>
  <c r="H30" i="4"/>
  <c r="G30" i="4"/>
  <c r="A30" i="4"/>
  <c r="I29" i="4"/>
  <c r="H29" i="4"/>
  <c r="G29" i="4"/>
  <c r="A29" i="4"/>
  <c r="I28" i="4"/>
  <c r="H28" i="4"/>
  <c r="G28" i="4"/>
  <c r="A28" i="4"/>
  <c r="I27" i="4"/>
  <c r="H27" i="4"/>
  <c r="G27" i="4"/>
  <c r="A27" i="4"/>
  <c r="I26" i="4"/>
  <c r="H26" i="4"/>
  <c r="G26" i="4"/>
  <c r="A26" i="4"/>
  <c r="I25" i="4"/>
  <c r="H25" i="4"/>
  <c r="G25" i="4"/>
  <c r="A25" i="4"/>
  <c r="I24" i="4"/>
  <c r="H24" i="4"/>
  <c r="G24" i="4"/>
  <c r="A24" i="4"/>
  <c r="I23" i="4"/>
  <c r="H23" i="4"/>
  <c r="G23" i="4"/>
  <c r="A23" i="4"/>
  <c r="I22" i="4"/>
  <c r="H22" i="4"/>
  <c r="G22" i="4"/>
  <c r="A22" i="4"/>
  <c r="I21" i="4"/>
  <c r="H21" i="4"/>
  <c r="G21" i="4"/>
  <c r="A21" i="4"/>
  <c r="I20" i="4"/>
  <c r="H20" i="4"/>
  <c r="G20" i="4"/>
  <c r="A20" i="4"/>
  <c r="I19" i="4"/>
  <c r="H19" i="4"/>
  <c r="G19" i="4"/>
  <c r="A19" i="4"/>
  <c r="I18" i="4"/>
  <c r="H18" i="4"/>
  <c r="G18" i="4"/>
  <c r="A18" i="4"/>
  <c r="I17" i="4"/>
  <c r="H17" i="4"/>
  <c r="G17" i="4"/>
  <c r="A17" i="4"/>
  <c r="I16" i="4"/>
  <c r="H16" i="4"/>
  <c r="G16" i="4"/>
  <c r="A16" i="4"/>
  <c r="I15" i="4"/>
  <c r="H15" i="4"/>
  <c r="G15" i="4"/>
  <c r="A15" i="4"/>
  <c r="I14" i="4"/>
  <c r="H14" i="4"/>
  <c r="G14" i="4"/>
  <c r="A14" i="4"/>
  <c r="I13" i="4"/>
  <c r="H13" i="4"/>
  <c r="G13" i="4"/>
  <c r="A13" i="4"/>
  <c r="I12" i="4"/>
  <c r="H12" i="4"/>
  <c r="G12" i="4"/>
  <c r="A12" i="4"/>
  <c r="I11" i="4"/>
  <c r="H11" i="4"/>
  <c r="G11" i="4"/>
  <c r="A11" i="4"/>
  <c r="I10" i="4"/>
  <c r="H10" i="4"/>
  <c r="G10" i="4"/>
  <c r="A10" i="4"/>
  <c r="I9" i="4"/>
  <c r="H9" i="4"/>
  <c r="G9" i="4"/>
  <c r="A9" i="4"/>
  <c r="I8" i="4"/>
  <c r="H8" i="4"/>
  <c r="G8" i="4"/>
  <c r="A8" i="4"/>
  <c r="I7" i="4"/>
  <c r="H7" i="4"/>
  <c r="G7" i="4"/>
  <c r="A7" i="4"/>
  <c r="L6" i="4"/>
  <c r="K6" i="4"/>
  <c r="J6" i="4"/>
  <c r="D1" i="4"/>
  <c r="E1" i="4" s="1"/>
  <c r="F1" i="4" s="1"/>
  <c r="G1" i="4" s="1"/>
  <c r="H1" i="4" s="1"/>
  <c r="I1" i="4" s="1"/>
  <c r="J1" i="4" s="1"/>
  <c r="K1" i="4" s="1"/>
  <c r="L1" i="4" s="1"/>
  <c r="M1" i="4" s="1"/>
  <c r="C1" i="4"/>
  <c r="B1" i="4"/>
  <c r="T337" i="3"/>
  <c r="T354" i="3"/>
  <c r="T357" i="3"/>
  <c r="T355" i="3"/>
  <c r="T352" i="3"/>
  <c r="T327" i="3"/>
  <c r="T323" i="3"/>
  <c r="T338" i="3"/>
  <c r="T332" i="3"/>
  <c r="T356" i="3"/>
  <c r="T287" i="3"/>
  <c r="T348" i="3"/>
  <c r="T314" i="3"/>
  <c r="T322" i="3"/>
  <c r="T349" i="3"/>
  <c r="T232" i="3"/>
  <c r="T347" i="3"/>
  <c r="T334" i="3"/>
  <c r="T331" i="3"/>
  <c r="T335" i="3"/>
  <c r="T346" i="3"/>
  <c r="T351" i="3"/>
  <c r="T341" i="3"/>
  <c r="T144" i="3"/>
  <c r="T345" i="3"/>
  <c r="T350" i="3"/>
  <c r="T320" i="3"/>
  <c r="T326" i="3"/>
  <c r="T267" i="3"/>
  <c r="T245" i="3"/>
  <c r="T291" i="3"/>
  <c r="T274" i="3"/>
  <c r="T316" i="3"/>
  <c r="T216" i="3"/>
  <c r="T324" i="3"/>
  <c r="T312" i="3"/>
  <c r="T343" i="3"/>
  <c r="T313" i="3"/>
  <c r="T247" i="3"/>
  <c r="T298" i="3"/>
  <c r="T303" i="3"/>
  <c r="T317" i="3"/>
  <c r="T166" i="3"/>
  <c r="T329" i="3"/>
  <c r="T290" i="3"/>
  <c r="T281" i="3"/>
  <c r="T342" i="3"/>
  <c r="T223" i="3"/>
  <c r="T286" i="3"/>
  <c r="T189" i="3"/>
  <c r="T353" i="3"/>
  <c r="T280" i="3"/>
  <c r="T296" i="3"/>
  <c r="T339" i="3"/>
  <c r="T333" i="3"/>
  <c r="T318" i="3"/>
  <c r="T319" i="3"/>
  <c r="T277" i="3"/>
  <c r="T273" i="3"/>
  <c r="T187" i="3"/>
  <c r="T306" i="3"/>
  <c r="T252" i="3"/>
  <c r="T222" i="3"/>
  <c r="T295" i="3"/>
  <c r="T321" i="3"/>
  <c r="T225" i="3"/>
  <c r="T242" i="3"/>
  <c r="T238" i="3"/>
  <c r="T310" i="3"/>
  <c r="T249" i="3"/>
  <c r="T340" i="3"/>
  <c r="T231" i="3"/>
  <c r="T257" i="3"/>
  <c r="T237" i="3"/>
  <c r="T256" i="3"/>
  <c r="T111" i="3"/>
  <c r="T288" i="3"/>
  <c r="T299" i="3"/>
  <c r="T294" i="3"/>
  <c r="T282" i="3"/>
  <c r="T115" i="3"/>
  <c r="T215" i="3"/>
  <c r="T123" i="3"/>
  <c r="T336" i="3"/>
  <c r="T248" i="3"/>
  <c r="T309" i="3"/>
  <c r="T293" i="3"/>
  <c r="T301" i="3"/>
  <c r="T212" i="3"/>
  <c r="T266" i="3"/>
  <c r="T325" i="3"/>
  <c r="T195" i="3"/>
  <c r="T308" i="3"/>
  <c r="T289" i="3"/>
  <c r="T85" i="3"/>
  <c r="T278" i="3"/>
  <c r="T229" i="3"/>
  <c r="T307" i="3"/>
  <c r="T99" i="3"/>
  <c r="T241" i="3"/>
  <c r="T284" i="3"/>
  <c r="T158" i="3"/>
  <c r="T268" i="3"/>
  <c r="T106" i="3"/>
  <c r="T211" i="3"/>
  <c r="T264" i="3"/>
  <c r="T188" i="3"/>
  <c r="T169" i="3"/>
  <c r="T243" i="3"/>
  <c r="T93" i="3"/>
  <c r="T180" i="3"/>
  <c r="T255" i="3"/>
  <c r="T254" i="3"/>
  <c r="T328" i="3"/>
  <c r="T174" i="3"/>
  <c r="T260" i="3"/>
  <c r="T263" i="3"/>
  <c r="T190" i="3"/>
  <c r="T98" i="3"/>
  <c r="T139" i="3"/>
  <c r="T151" i="3"/>
  <c r="T208" i="3"/>
  <c r="T292" i="3"/>
  <c r="T227" i="3"/>
  <c r="T204" i="3"/>
  <c r="T132" i="3"/>
  <c r="T146" i="3"/>
  <c r="T271" i="3"/>
  <c r="T192" i="3"/>
  <c r="T206" i="3"/>
  <c r="T283" i="3"/>
  <c r="T131" i="3"/>
  <c r="T181" i="3"/>
  <c r="T83" i="3"/>
  <c r="T153" i="3"/>
  <c r="T178" i="3"/>
  <c r="T82" i="3"/>
  <c r="T157" i="3"/>
  <c r="T68" i="3"/>
  <c r="T101" i="3"/>
  <c r="T60" i="3"/>
  <c r="T244" i="3"/>
  <c r="T84" i="3"/>
  <c r="T27" i="3"/>
  <c r="T304" i="3"/>
  <c r="T154" i="3"/>
  <c r="T198" i="3"/>
  <c r="T124" i="3"/>
  <c r="T315" i="3"/>
  <c r="T129" i="3"/>
  <c r="T167" i="3"/>
  <c r="T125" i="3"/>
  <c r="T177" i="3"/>
  <c r="T148" i="3"/>
  <c r="T199" i="3"/>
  <c r="T311" i="3"/>
  <c r="T149" i="3"/>
  <c r="T236" i="3"/>
  <c r="T117" i="3"/>
  <c r="T140" i="3"/>
  <c r="T50" i="3"/>
  <c r="T183" i="3"/>
  <c r="T218" i="3"/>
  <c r="T279" i="3"/>
  <c r="T100" i="3"/>
  <c r="T201" i="3"/>
  <c r="T102" i="3"/>
  <c r="T161" i="3"/>
  <c r="T235" i="3"/>
  <c r="T175" i="3"/>
  <c r="T228" i="3"/>
  <c r="T272" i="3"/>
  <c r="T239" i="3"/>
  <c r="T127" i="3"/>
  <c r="T173" i="3"/>
  <c r="T108" i="3"/>
  <c r="T113" i="3"/>
  <c r="T32" i="3"/>
  <c r="T48" i="3"/>
  <c r="T116" i="3"/>
  <c r="T246" i="3"/>
  <c r="T209" i="3"/>
  <c r="T302" i="3"/>
  <c r="T197" i="3"/>
  <c r="T42" i="3"/>
  <c r="T16" i="3"/>
  <c r="T23" i="3"/>
  <c r="T112" i="3"/>
  <c r="T76" i="3"/>
  <c r="T109" i="3"/>
  <c r="T104" i="3"/>
  <c r="T203" i="3"/>
  <c r="T96" i="3"/>
  <c r="T184" i="3"/>
  <c r="T121" i="3"/>
  <c r="T251" i="3"/>
  <c r="T141" i="3"/>
  <c r="T77" i="3"/>
  <c r="T213" i="3"/>
  <c r="T285" i="3"/>
  <c r="T207" i="3"/>
  <c r="T217" i="3"/>
  <c r="T130" i="3"/>
  <c r="T191" i="3"/>
  <c r="T105" i="3"/>
  <c r="T114" i="3"/>
  <c r="T135" i="3"/>
  <c r="T219" i="3"/>
  <c r="T86" i="3"/>
  <c r="T118" i="3"/>
  <c r="T344" i="3"/>
  <c r="T276" i="3"/>
  <c r="T230" i="3"/>
  <c r="T19" i="3"/>
  <c r="T165" i="3"/>
  <c r="T15" i="3"/>
  <c r="T55" i="3"/>
  <c r="T200" i="3"/>
  <c r="T259" i="3"/>
  <c r="T119" i="3"/>
  <c r="T72" i="3"/>
  <c r="T122" i="3"/>
  <c r="T120" i="3"/>
  <c r="T171" i="3"/>
  <c r="T170" i="3"/>
  <c r="T133" i="3"/>
  <c r="T40" i="3"/>
  <c r="T240" i="3"/>
  <c r="T80" i="3"/>
  <c r="T17" i="3"/>
  <c r="T164" i="3"/>
  <c r="T107" i="3"/>
  <c r="T31" i="3"/>
  <c r="T49" i="3"/>
  <c r="T37" i="3"/>
  <c r="T297" i="3"/>
  <c r="T43" i="3"/>
  <c r="T81" i="3"/>
  <c r="T275" i="3"/>
  <c r="T150" i="3"/>
  <c r="T136" i="3"/>
  <c r="T87" i="3"/>
  <c r="T163" i="3"/>
  <c r="T74" i="3"/>
  <c r="T193" i="3"/>
  <c r="T67" i="3"/>
  <c r="T56" i="3"/>
  <c r="T35" i="3"/>
  <c r="T70" i="3"/>
  <c r="T46" i="3"/>
  <c r="T224" i="3"/>
  <c r="T52" i="3"/>
  <c r="T110" i="3"/>
  <c r="T14" i="3"/>
  <c r="T250" i="3"/>
  <c r="T176" i="3"/>
  <c r="T138" i="3"/>
  <c r="T134" i="3"/>
  <c r="T182" i="3"/>
  <c r="T205" i="3"/>
  <c r="T262" i="3"/>
  <c r="T18" i="3"/>
  <c r="T79" i="3"/>
  <c r="T220" i="3"/>
  <c r="T126" i="3"/>
  <c r="T47" i="3"/>
  <c r="T65" i="3"/>
  <c r="T41" i="3"/>
  <c r="T39" i="3"/>
  <c r="T196" i="3"/>
  <c r="T300" i="3"/>
  <c r="T90" i="3"/>
  <c r="T147" i="3"/>
  <c r="T45" i="3"/>
  <c r="T44" i="3"/>
  <c r="T53" i="3"/>
  <c r="T91" i="3"/>
  <c r="T186" i="3"/>
  <c r="T66" i="3"/>
  <c r="T24" i="3"/>
  <c r="T152" i="3"/>
  <c r="T185" i="3"/>
  <c r="T34" i="3"/>
  <c r="T59" i="3"/>
  <c r="T202" i="3"/>
  <c r="T78" i="3"/>
  <c r="T142" i="3"/>
  <c r="T30" i="3"/>
  <c r="T92" i="3"/>
  <c r="T64" i="3"/>
  <c r="T58" i="3"/>
  <c r="T13" i="3"/>
  <c r="T61" i="3"/>
  <c r="T11" i="3"/>
  <c r="T54" i="3"/>
  <c r="T63" i="3"/>
  <c r="T36" i="3"/>
  <c r="T234" i="3"/>
  <c r="T143" i="3"/>
  <c r="T179" i="3"/>
  <c r="T22" i="3"/>
  <c r="T270" i="3"/>
  <c r="T168" i="3"/>
  <c r="T7" i="3"/>
  <c r="T20" i="3"/>
  <c r="T9" i="3"/>
  <c r="T156" i="3"/>
  <c r="T214" i="3"/>
  <c r="T160" i="3"/>
  <c r="T71" i="3"/>
  <c r="T305" i="3"/>
  <c r="T162" i="3"/>
  <c r="T261" i="3"/>
  <c r="T73" i="3"/>
  <c r="T57" i="3"/>
  <c r="T194" i="3"/>
  <c r="T128" i="3"/>
  <c r="T75" i="3"/>
  <c r="T159" i="3"/>
  <c r="T265" i="3"/>
  <c r="T330" i="3"/>
  <c r="T51" i="3"/>
  <c r="T89" i="3"/>
  <c r="T33" i="3"/>
  <c r="T69" i="3"/>
  <c r="T137" i="3"/>
  <c r="T103" i="3"/>
  <c r="T28" i="3"/>
  <c r="T4" i="3"/>
  <c r="T233" i="3"/>
  <c r="T88" i="3"/>
  <c r="T29" i="3"/>
  <c r="T269" i="3"/>
  <c r="T172" i="3"/>
  <c r="T62" i="3"/>
  <c r="T21" i="3"/>
  <c r="T145" i="3"/>
  <c r="T10" i="3"/>
  <c r="T94" i="3"/>
  <c r="T97" i="3"/>
  <c r="T258" i="3"/>
  <c r="T221" i="3"/>
  <c r="T226" i="3"/>
  <c r="T25" i="3"/>
  <c r="T12" i="3"/>
  <c r="T26" i="3"/>
  <c r="T95" i="3"/>
  <c r="T5" i="3"/>
  <c r="T6" i="3"/>
  <c r="T210" i="3"/>
  <c r="T8" i="3"/>
  <c r="T38" i="3"/>
  <c r="T155" i="3"/>
  <c r="T3" i="3"/>
  <c r="T253" i="3"/>
  <c r="T2" i="3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EA34" i="6" l="1"/>
  <c r="DT354" i="6"/>
  <c r="DT350" i="6"/>
  <c r="DT346" i="6"/>
  <c r="DT296" i="6"/>
  <c r="DT292" i="6"/>
  <c r="DT287" i="6"/>
  <c r="DT283" i="6"/>
  <c r="DT279" i="6"/>
  <c r="DT358" i="6"/>
  <c r="DT341" i="6"/>
  <c r="DT337" i="6"/>
  <c r="DT333" i="6"/>
  <c r="DT329" i="6"/>
  <c r="DT325" i="6"/>
  <c r="DT320" i="6"/>
  <c r="DT316" i="6"/>
  <c r="DT312" i="6"/>
  <c r="DT308" i="6"/>
  <c r="DT304" i="6"/>
  <c r="DT300" i="6"/>
  <c r="DT274" i="6"/>
  <c r="DT270" i="6"/>
  <c r="DT266" i="6"/>
  <c r="DT262" i="6"/>
  <c r="DT353" i="6"/>
  <c r="DT349" i="6"/>
  <c r="DT345" i="6"/>
  <c r="DT324" i="6"/>
  <c r="DT299" i="6"/>
  <c r="DT295" i="6"/>
  <c r="DT291" i="6"/>
  <c r="DT286" i="6"/>
  <c r="DT282" i="6"/>
  <c r="DT278" i="6"/>
  <c r="DT357" i="6"/>
  <c r="DT344" i="6"/>
  <c r="DT340" i="6"/>
  <c r="DT336" i="6"/>
  <c r="DT332" i="6"/>
  <c r="DT328" i="6"/>
  <c r="DT319" i="6"/>
  <c r="DT315" i="6"/>
  <c r="DT311" i="6"/>
  <c r="DT307" i="6"/>
  <c r="DT303" i="6"/>
  <c r="DT356" i="6"/>
  <c r="DT352" i="6"/>
  <c r="DT348" i="6"/>
  <c r="DT323" i="6"/>
  <c r="DT298" i="6"/>
  <c r="DT294" i="6"/>
  <c r="DT289" i="6"/>
  <c r="DT285" i="6"/>
  <c r="DT281" i="6"/>
  <c r="DT277" i="6"/>
  <c r="DT343" i="6"/>
  <c r="DT339" i="6"/>
  <c r="DT335" i="6"/>
  <c r="DT331" i="6"/>
  <c r="DT327" i="6"/>
  <c r="DT322" i="6"/>
  <c r="DT318" i="6"/>
  <c r="DT314" i="6"/>
  <c r="DT310" i="6"/>
  <c r="DT306" i="6"/>
  <c r="DT302" i="6"/>
  <c r="DT272" i="6"/>
  <c r="DT268" i="6"/>
  <c r="DT264" i="6"/>
  <c r="DT355" i="6"/>
  <c r="DT351" i="6"/>
  <c r="DT347" i="6"/>
  <c r="DT297" i="6"/>
  <c r="DT293" i="6"/>
  <c r="DT288" i="6"/>
  <c r="DT284" i="6"/>
  <c r="DT280" i="6"/>
  <c r="DT276" i="6"/>
  <c r="DT265" i="6"/>
  <c r="DT253" i="6"/>
  <c r="DT252" i="6"/>
  <c r="DT245" i="6"/>
  <c r="DT241" i="6"/>
  <c r="DT237" i="6"/>
  <c r="DT233" i="6"/>
  <c r="DT229" i="6"/>
  <c r="DT225" i="6"/>
  <c r="DT221" i="6"/>
  <c r="DT217" i="6"/>
  <c r="DT213" i="6"/>
  <c r="DT209" i="6"/>
  <c r="DT321" i="6"/>
  <c r="DT317" i="6"/>
  <c r="DT313" i="6"/>
  <c r="DT309" i="6"/>
  <c r="DT305" i="6"/>
  <c r="DT301" i="6"/>
  <c r="DT271" i="6"/>
  <c r="DT251" i="6"/>
  <c r="DT250" i="6"/>
  <c r="DT249" i="6"/>
  <c r="DT248" i="6"/>
  <c r="DT244" i="6"/>
  <c r="DT240" i="6"/>
  <c r="DT236" i="6"/>
  <c r="DT232" i="6"/>
  <c r="DT228" i="6"/>
  <c r="DT224" i="6"/>
  <c r="DT220" i="6"/>
  <c r="DT216" i="6"/>
  <c r="DT212" i="6"/>
  <c r="DT208" i="6"/>
  <c r="DT267" i="6"/>
  <c r="DT342" i="6"/>
  <c r="DT338" i="6"/>
  <c r="DT334" i="6"/>
  <c r="DT330" i="6"/>
  <c r="DT326" i="6"/>
  <c r="DT273" i="6"/>
  <c r="DT261" i="6"/>
  <c r="DT260" i="6"/>
  <c r="DT247" i="6"/>
  <c r="DT243" i="6"/>
  <c r="DT239" i="6"/>
  <c r="DT235" i="6"/>
  <c r="DT231" i="6"/>
  <c r="DT227" i="6"/>
  <c r="DT223" i="6"/>
  <c r="DT219" i="6"/>
  <c r="DT215" i="6"/>
  <c r="DT263" i="6"/>
  <c r="DT259" i="6"/>
  <c r="DT258" i="6"/>
  <c r="DT290" i="6"/>
  <c r="DT269" i="6"/>
  <c r="DT257" i="6"/>
  <c r="DT256" i="6"/>
  <c r="DT246" i="6"/>
  <c r="DT242" i="6"/>
  <c r="DT238" i="6"/>
  <c r="DT234" i="6"/>
  <c r="DT230" i="6"/>
  <c r="DT226" i="6"/>
  <c r="DT222" i="6"/>
  <c r="DT218" i="6"/>
  <c r="DT214" i="6"/>
  <c r="DT210" i="6"/>
  <c r="DT206" i="6"/>
  <c r="DT202" i="6"/>
  <c r="DT198" i="6"/>
  <c r="DT194" i="6"/>
  <c r="DT190" i="6"/>
  <c r="DT186" i="6"/>
  <c r="DT182" i="6"/>
  <c r="DT178" i="6"/>
  <c r="DT174" i="6"/>
  <c r="DT170" i="6"/>
  <c r="DT166" i="6"/>
  <c r="DT162" i="6"/>
  <c r="DT158" i="6"/>
  <c r="DT154" i="6"/>
  <c r="DT150" i="6"/>
  <c r="DT146" i="6"/>
  <c r="DT254" i="6"/>
  <c r="DT211" i="6"/>
  <c r="DT205" i="6"/>
  <c r="DT195" i="6"/>
  <c r="DT184" i="6"/>
  <c r="DT173" i="6"/>
  <c r="DT163" i="6"/>
  <c r="DT152" i="6"/>
  <c r="DT143" i="6"/>
  <c r="DT139" i="6"/>
  <c r="DT135" i="6"/>
  <c r="DT131" i="6"/>
  <c r="DT255" i="6"/>
  <c r="DT203" i="6"/>
  <c r="DT192" i="6"/>
  <c r="DT181" i="6"/>
  <c r="DT171" i="6"/>
  <c r="DT160" i="6"/>
  <c r="DT149" i="6"/>
  <c r="DT201" i="6"/>
  <c r="DT191" i="6"/>
  <c r="DT180" i="6"/>
  <c r="DT169" i="6"/>
  <c r="DT159" i="6"/>
  <c r="DT148" i="6"/>
  <c r="DT129" i="6"/>
  <c r="DT125" i="6"/>
  <c r="DT121" i="6"/>
  <c r="DT200" i="6"/>
  <c r="DT189" i="6"/>
  <c r="DT179" i="6"/>
  <c r="DT168" i="6"/>
  <c r="DT157" i="6"/>
  <c r="DT147" i="6"/>
  <c r="DT141" i="6"/>
  <c r="DT137" i="6"/>
  <c r="DT133" i="6"/>
  <c r="DT199" i="6"/>
  <c r="DT188" i="6"/>
  <c r="DT177" i="6"/>
  <c r="DT167" i="6"/>
  <c r="DT156" i="6"/>
  <c r="DT145" i="6"/>
  <c r="DT128" i="6"/>
  <c r="DT124" i="6"/>
  <c r="DT120" i="6"/>
  <c r="DT116" i="6"/>
  <c r="DT112" i="6"/>
  <c r="DT108" i="6"/>
  <c r="DT104" i="6"/>
  <c r="DT100" i="6"/>
  <c r="DT275" i="6"/>
  <c r="DT197" i="6"/>
  <c r="DT187" i="6"/>
  <c r="DT176" i="6"/>
  <c r="DT165" i="6"/>
  <c r="DT155" i="6"/>
  <c r="DT144" i="6"/>
  <c r="DT140" i="6"/>
  <c r="DT136" i="6"/>
  <c r="DT132" i="6"/>
  <c r="DT193" i="6"/>
  <c r="DT142" i="6"/>
  <c r="DT99" i="6"/>
  <c r="DT98" i="6"/>
  <c r="DT97" i="6"/>
  <c r="DT96" i="6"/>
  <c r="DT82" i="6"/>
  <c r="DT81" i="6"/>
  <c r="DT80" i="6"/>
  <c r="DT70" i="6"/>
  <c r="DT66" i="6"/>
  <c r="DT62" i="6"/>
  <c r="DT57" i="6"/>
  <c r="DT53" i="6"/>
  <c r="DT49" i="6"/>
  <c r="DT45" i="6"/>
  <c r="DT41" i="6"/>
  <c r="DT37" i="6"/>
  <c r="DT185" i="6"/>
  <c r="DT161" i="6"/>
  <c r="DT127" i="6"/>
  <c r="DT126" i="6"/>
  <c r="DT111" i="6"/>
  <c r="DT110" i="6"/>
  <c r="DT109" i="6"/>
  <c r="DT95" i="6"/>
  <c r="DT79" i="6"/>
  <c r="DT12" i="6"/>
  <c r="DT8" i="6"/>
  <c r="DT4" i="6"/>
  <c r="DT7" i="6"/>
  <c r="DT153" i="6"/>
  <c r="DT134" i="6"/>
  <c r="DT94" i="6"/>
  <c r="DT93" i="6"/>
  <c r="DT92" i="6"/>
  <c r="DT78" i="6"/>
  <c r="DT77" i="6"/>
  <c r="DT76" i="6"/>
  <c r="DT69" i="6"/>
  <c r="DT65" i="6"/>
  <c r="DT61" i="6"/>
  <c r="DT56" i="6"/>
  <c r="DT52" i="6"/>
  <c r="DT48" i="6"/>
  <c r="DT44" i="6"/>
  <c r="DT40" i="6"/>
  <c r="DT36" i="6"/>
  <c r="DT32" i="6"/>
  <c r="DT28" i="6"/>
  <c r="DT24" i="6"/>
  <c r="DT20" i="6"/>
  <c r="DT16" i="6"/>
  <c r="DT11" i="6"/>
  <c r="DT196" i="6"/>
  <c r="DT164" i="6"/>
  <c r="DT103" i="6"/>
  <c r="DT102" i="6"/>
  <c r="DT101" i="6"/>
  <c r="DT91" i="6"/>
  <c r="DT75" i="6"/>
  <c r="DT60" i="6"/>
  <c r="DT204" i="6"/>
  <c r="DT172" i="6"/>
  <c r="DT123" i="6"/>
  <c r="DT122" i="6"/>
  <c r="DT115" i="6"/>
  <c r="DT114" i="6"/>
  <c r="DT113" i="6"/>
  <c r="DT90" i="6"/>
  <c r="DT89" i="6"/>
  <c r="DT88" i="6"/>
  <c r="DT74" i="6"/>
  <c r="DT73" i="6"/>
  <c r="DT72" i="6"/>
  <c r="DT68" i="6"/>
  <c r="DT64" i="6"/>
  <c r="DT59" i="6"/>
  <c r="DT55" i="6"/>
  <c r="DT51" i="6"/>
  <c r="DT47" i="6"/>
  <c r="DT43" i="6"/>
  <c r="DT39" i="6"/>
  <c r="DT35" i="6"/>
  <c r="DT31" i="6"/>
  <c r="DT27" i="6"/>
  <c r="DT23" i="6"/>
  <c r="DT19" i="6"/>
  <c r="DT15" i="6"/>
  <c r="DT138" i="6"/>
  <c r="DT87" i="6"/>
  <c r="DT183" i="6"/>
  <c r="DT107" i="6"/>
  <c r="DT106" i="6"/>
  <c r="DT105" i="6"/>
  <c r="DT86" i="6"/>
  <c r="DT85" i="6"/>
  <c r="DT84" i="6"/>
  <c r="DT71" i="6"/>
  <c r="DT67" i="6"/>
  <c r="DT63" i="6"/>
  <c r="DT58" i="6"/>
  <c r="DT54" i="6"/>
  <c r="DT50" i="6"/>
  <c r="DT46" i="6"/>
  <c r="DT42" i="6"/>
  <c r="DT38" i="6"/>
  <c r="DT34" i="6"/>
  <c r="DT30" i="6"/>
  <c r="DT26" i="6"/>
  <c r="DT22" i="6"/>
  <c r="DT18" i="6"/>
  <c r="EB354" i="6"/>
  <c r="EB350" i="6"/>
  <c r="EB346" i="6"/>
  <c r="EB296" i="6"/>
  <c r="EB292" i="6"/>
  <c r="EB287" i="6"/>
  <c r="EB283" i="6"/>
  <c r="EB279" i="6"/>
  <c r="EB358" i="6"/>
  <c r="EB341" i="6"/>
  <c r="EB337" i="6"/>
  <c r="EB333" i="6"/>
  <c r="EB329" i="6"/>
  <c r="EB325" i="6"/>
  <c r="EB320" i="6"/>
  <c r="EB316" i="6"/>
  <c r="EB312" i="6"/>
  <c r="EB308" i="6"/>
  <c r="EB304" i="6"/>
  <c r="EB300" i="6"/>
  <c r="EB274" i="6"/>
  <c r="EB270" i="6"/>
  <c r="EB266" i="6"/>
  <c r="EB262" i="6"/>
  <c r="EB353" i="6"/>
  <c r="EB349" i="6"/>
  <c r="EB345" i="6"/>
  <c r="EB324" i="6"/>
  <c r="EB299" i="6"/>
  <c r="EB295" i="6"/>
  <c r="EB291" i="6"/>
  <c r="EB286" i="6"/>
  <c r="EB282" i="6"/>
  <c r="EB278" i="6"/>
  <c r="EB357" i="6"/>
  <c r="EB344" i="6"/>
  <c r="EB340" i="6"/>
  <c r="EB336" i="6"/>
  <c r="EB332" i="6"/>
  <c r="EB328" i="6"/>
  <c r="EB319" i="6"/>
  <c r="EB315" i="6"/>
  <c r="EB311" i="6"/>
  <c r="EB307" i="6"/>
  <c r="EB303" i="6"/>
  <c r="EB356" i="6"/>
  <c r="EB352" i="6"/>
  <c r="EB348" i="6"/>
  <c r="EB323" i="6"/>
  <c r="EB298" i="6"/>
  <c r="EB294" i="6"/>
  <c r="EB289" i="6"/>
  <c r="EB285" i="6"/>
  <c r="EB281" i="6"/>
  <c r="EB277" i="6"/>
  <c r="EB343" i="6"/>
  <c r="EB339" i="6"/>
  <c r="EB335" i="6"/>
  <c r="EB331" i="6"/>
  <c r="EB327" i="6"/>
  <c r="EB322" i="6"/>
  <c r="EB318" i="6"/>
  <c r="EB314" i="6"/>
  <c r="EB310" i="6"/>
  <c r="EB306" i="6"/>
  <c r="EB302" i="6"/>
  <c r="EB272" i="6"/>
  <c r="EB268" i="6"/>
  <c r="EB264" i="6"/>
  <c r="EB355" i="6"/>
  <c r="EB351" i="6"/>
  <c r="EB347" i="6"/>
  <c r="EB297" i="6"/>
  <c r="EB293" i="6"/>
  <c r="EB288" i="6"/>
  <c r="EB284" i="6"/>
  <c r="EB280" i="6"/>
  <c r="EB276" i="6"/>
  <c r="EB275" i="6"/>
  <c r="EB255" i="6"/>
  <c r="EB252" i="6"/>
  <c r="EB245" i="6"/>
  <c r="EB241" i="6"/>
  <c r="EB237" i="6"/>
  <c r="EB233" i="6"/>
  <c r="EB229" i="6"/>
  <c r="EB225" i="6"/>
  <c r="EB221" i="6"/>
  <c r="EB217" i="6"/>
  <c r="EB213" i="6"/>
  <c r="EB209" i="6"/>
  <c r="EB265" i="6"/>
  <c r="EB253" i="6"/>
  <c r="EB250" i="6"/>
  <c r="EB321" i="6"/>
  <c r="EB317" i="6"/>
  <c r="EB313" i="6"/>
  <c r="EB309" i="6"/>
  <c r="EB305" i="6"/>
  <c r="EB301" i="6"/>
  <c r="EB271" i="6"/>
  <c r="EB251" i="6"/>
  <c r="EB248" i="6"/>
  <c r="EB244" i="6"/>
  <c r="EB240" i="6"/>
  <c r="EB236" i="6"/>
  <c r="EB232" i="6"/>
  <c r="EB228" i="6"/>
  <c r="EB224" i="6"/>
  <c r="EB220" i="6"/>
  <c r="EB216" i="6"/>
  <c r="EB212" i="6"/>
  <c r="EB208" i="6"/>
  <c r="EB249" i="6"/>
  <c r="EB267" i="6"/>
  <c r="EB260" i="6"/>
  <c r="EB247" i="6"/>
  <c r="EB243" i="6"/>
  <c r="EB239" i="6"/>
  <c r="EB235" i="6"/>
  <c r="EB231" i="6"/>
  <c r="EB227" i="6"/>
  <c r="EB223" i="6"/>
  <c r="EB219" i="6"/>
  <c r="EB215" i="6"/>
  <c r="EB342" i="6"/>
  <c r="EB338" i="6"/>
  <c r="EB334" i="6"/>
  <c r="EB330" i="6"/>
  <c r="EB326" i="6"/>
  <c r="EB273" i="6"/>
  <c r="EB261" i="6"/>
  <c r="EB258" i="6"/>
  <c r="EB263" i="6"/>
  <c r="EB259" i="6"/>
  <c r="EB256" i="6"/>
  <c r="EB246" i="6"/>
  <c r="EB242" i="6"/>
  <c r="EB238" i="6"/>
  <c r="EB234" i="6"/>
  <c r="EB230" i="6"/>
  <c r="EB226" i="6"/>
  <c r="EB222" i="6"/>
  <c r="EB218" i="6"/>
  <c r="EB214" i="6"/>
  <c r="EB210" i="6"/>
  <c r="EB206" i="6"/>
  <c r="EB202" i="6"/>
  <c r="EB198" i="6"/>
  <c r="EB194" i="6"/>
  <c r="EB190" i="6"/>
  <c r="EB186" i="6"/>
  <c r="EB182" i="6"/>
  <c r="EB178" i="6"/>
  <c r="EB174" i="6"/>
  <c r="EB170" i="6"/>
  <c r="EB166" i="6"/>
  <c r="EB162" i="6"/>
  <c r="EB158" i="6"/>
  <c r="EB154" i="6"/>
  <c r="EB150" i="6"/>
  <c r="EB146" i="6"/>
  <c r="EB211" i="6"/>
  <c r="EB205" i="6"/>
  <c r="EB196" i="6"/>
  <c r="EB195" i="6"/>
  <c r="EB173" i="6"/>
  <c r="EB164" i="6"/>
  <c r="EB163" i="6"/>
  <c r="EB143" i="6"/>
  <c r="EB139" i="6"/>
  <c r="EB135" i="6"/>
  <c r="EB131" i="6"/>
  <c r="EB254" i="6"/>
  <c r="EB269" i="6"/>
  <c r="EB204" i="6"/>
  <c r="EB203" i="6"/>
  <c r="EB181" i="6"/>
  <c r="EB172" i="6"/>
  <c r="EB171" i="6"/>
  <c r="EB149" i="6"/>
  <c r="EB201" i="6"/>
  <c r="EB192" i="6"/>
  <c r="EB191" i="6"/>
  <c r="EB169" i="6"/>
  <c r="EB160" i="6"/>
  <c r="EB159" i="6"/>
  <c r="EB129" i="6"/>
  <c r="EB125" i="6"/>
  <c r="EB121" i="6"/>
  <c r="EB290" i="6"/>
  <c r="EB189" i="6"/>
  <c r="EB180" i="6"/>
  <c r="EB179" i="6"/>
  <c r="EB157" i="6"/>
  <c r="EB148" i="6"/>
  <c r="EB147" i="6"/>
  <c r="EB141" i="6"/>
  <c r="EB137" i="6"/>
  <c r="EB133" i="6"/>
  <c r="EB257" i="6"/>
  <c r="EB200" i="6"/>
  <c r="EB199" i="6"/>
  <c r="EB177" i="6"/>
  <c r="EB168" i="6"/>
  <c r="EB167" i="6"/>
  <c r="EB145" i="6"/>
  <c r="EB128" i="6"/>
  <c r="EB124" i="6"/>
  <c r="EB120" i="6"/>
  <c r="EB116" i="6"/>
  <c r="EB112" i="6"/>
  <c r="EB108" i="6"/>
  <c r="EB104" i="6"/>
  <c r="EB100" i="6"/>
  <c r="EB197" i="6"/>
  <c r="EB188" i="6"/>
  <c r="EB187" i="6"/>
  <c r="EB165" i="6"/>
  <c r="EB156" i="6"/>
  <c r="EB155" i="6"/>
  <c r="EB140" i="6"/>
  <c r="EB136" i="6"/>
  <c r="EB132" i="6"/>
  <c r="EB207" i="6"/>
  <c r="EB175" i="6"/>
  <c r="EB151" i="6"/>
  <c r="EB130" i="6"/>
  <c r="EB119" i="6"/>
  <c r="EB117" i="6"/>
  <c r="EB98" i="6"/>
  <c r="EB82" i="6"/>
  <c r="EB70" i="6"/>
  <c r="EB66" i="6"/>
  <c r="EB62" i="6"/>
  <c r="EB57" i="6"/>
  <c r="EB53" i="6"/>
  <c r="EB49" i="6"/>
  <c r="EB45" i="6"/>
  <c r="EB41" i="6"/>
  <c r="EB37" i="6"/>
  <c r="EB193" i="6"/>
  <c r="EB184" i="6"/>
  <c r="EB176" i="6"/>
  <c r="EB142" i="6"/>
  <c r="EB126" i="6"/>
  <c r="EB110" i="6"/>
  <c r="EB99" i="6"/>
  <c r="EB97" i="6"/>
  <c r="EB96" i="6"/>
  <c r="EB95" i="6"/>
  <c r="EB81" i="6"/>
  <c r="EB80" i="6"/>
  <c r="EB79" i="6"/>
  <c r="EB12" i="6"/>
  <c r="EB8" i="6"/>
  <c r="EB4" i="6"/>
  <c r="EB185" i="6"/>
  <c r="EB161" i="6"/>
  <c r="EB152" i="6"/>
  <c r="EB144" i="6"/>
  <c r="EB127" i="6"/>
  <c r="EB111" i="6"/>
  <c r="EB109" i="6"/>
  <c r="EB94" i="6"/>
  <c r="EB78" i="6"/>
  <c r="EB69" i="6"/>
  <c r="EB65" i="6"/>
  <c r="EB61" i="6"/>
  <c r="EB56" i="6"/>
  <c r="EB52" i="6"/>
  <c r="EB48" i="6"/>
  <c r="EB44" i="6"/>
  <c r="EB40" i="6"/>
  <c r="EB36" i="6"/>
  <c r="EB32" i="6"/>
  <c r="EB28" i="6"/>
  <c r="EB24" i="6"/>
  <c r="EB20" i="6"/>
  <c r="EB16" i="6"/>
  <c r="EB7" i="6"/>
  <c r="EB153" i="6"/>
  <c r="EB134" i="6"/>
  <c r="EB102" i="6"/>
  <c r="EB93" i="6"/>
  <c r="EB92" i="6"/>
  <c r="EB91" i="6"/>
  <c r="EB77" i="6"/>
  <c r="EB76" i="6"/>
  <c r="EB75" i="6"/>
  <c r="EB60" i="6"/>
  <c r="EB11" i="6"/>
  <c r="EB122" i="6"/>
  <c r="EB114" i="6"/>
  <c r="EB103" i="6"/>
  <c r="EB101" i="6"/>
  <c r="EB90" i="6"/>
  <c r="EB74" i="6"/>
  <c r="EB68" i="6"/>
  <c r="EB64" i="6"/>
  <c r="EB59" i="6"/>
  <c r="EB55" i="6"/>
  <c r="EB51" i="6"/>
  <c r="EB47" i="6"/>
  <c r="EB43" i="6"/>
  <c r="EB39" i="6"/>
  <c r="EB35" i="6"/>
  <c r="EB31" i="6"/>
  <c r="EB27" i="6"/>
  <c r="EB23" i="6"/>
  <c r="EB19" i="6"/>
  <c r="EB15" i="6"/>
  <c r="EB123" i="6"/>
  <c r="EB115" i="6"/>
  <c r="EB113" i="6"/>
  <c r="EB89" i="6"/>
  <c r="EB88" i="6"/>
  <c r="EB87" i="6"/>
  <c r="EB73" i="6"/>
  <c r="EB72" i="6"/>
  <c r="EB138" i="6"/>
  <c r="EB106" i="6"/>
  <c r="EB86" i="6"/>
  <c r="EB71" i="6"/>
  <c r="EB67" i="6"/>
  <c r="EB63" i="6"/>
  <c r="EB58" i="6"/>
  <c r="EB54" i="6"/>
  <c r="EB50" i="6"/>
  <c r="EB46" i="6"/>
  <c r="EB42" i="6"/>
  <c r="EB38" i="6"/>
  <c r="EB34" i="6"/>
  <c r="EB30" i="6"/>
  <c r="EB26" i="6"/>
  <c r="EB22" i="6"/>
  <c r="EB18" i="6"/>
  <c r="EB3" i="6"/>
  <c r="DS9" i="6"/>
  <c r="EA9" i="6"/>
  <c r="EB10" i="6"/>
  <c r="EB17" i="6"/>
  <c r="DS18" i="6"/>
  <c r="EB25" i="6"/>
  <c r="DS26" i="6"/>
  <c r="EB33" i="6"/>
  <c r="DS34" i="6"/>
  <c r="EA39" i="6"/>
  <c r="DS50" i="6"/>
  <c r="EA55" i="6"/>
  <c r="EA86" i="6"/>
  <c r="EB118" i="6"/>
  <c r="DT119" i="6"/>
  <c r="DT3" i="6"/>
  <c r="DT9" i="6"/>
  <c r="EB9" i="6"/>
  <c r="DT10" i="6"/>
  <c r="DT17" i="6"/>
  <c r="DT25" i="6"/>
  <c r="DT33" i="6"/>
  <c r="EA38" i="6"/>
  <c r="DS39" i="6"/>
  <c r="EA54" i="6"/>
  <c r="DS55" i="6"/>
  <c r="EB85" i="6"/>
  <c r="DS86" i="6"/>
  <c r="DT118" i="6"/>
  <c r="DT207" i="6"/>
  <c r="EA26" i="6"/>
  <c r="EA50" i="6"/>
  <c r="EA15" i="6"/>
  <c r="EA23" i="6"/>
  <c r="EA31" i="6"/>
  <c r="DS38" i="6"/>
  <c r="EA43" i="6"/>
  <c r="DS54" i="6"/>
  <c r="EA58" i="6"/>
  <c r="EA140" i="6"/>
  <c r="DT151" i="6"/>
  <c r="EA22" i="6"/>
  <c r="DS23" i="6"/>
  <c r="EA30" i="6"/>
  <c r="DS31" i="6"/>
  <c r="EA42" i="6"/>
  <c r="DS43" i="6"/>
  <c r="DS58" i="6"/>
  <c r="EA71" i="6"/>
  <c r="EB84" i="6"/>
  <c r="EB107" i="6"/>
  <c r="DT117" i="6"/>
  <c r="DT130" i="6"/>
  <c r="EA139" i="6"/>
  <c r="EA166" i="6"/>
  <c r="EB183" i="6"/>
  <c r="EA18" i="6"/>
  <c r="DS13" i="6"/>
  <c r="EA13" i="6"/>
  <c r="EB14" i="6"/>
  <c r="DS15" i="6"/>
  <c r="DT13" i="6"/>
  <c r="EB13" i="6"/>
  <c r="DT14" i="6"/>
  <c r="EB21" i="6"/>
  <c r="DS22" i="6"/>
  <c r="EB29" i="6"/>
  <c r="DS30" i="6"/>
  <c r="DS42" i="6"/>
  <c r="EA47" i="6"/>
  <c r="DS71" i="6"/>
  <c r="EB83" i="6"/>
  <c r="EA342" i="6"/>
  <c r="EA338" i="6"/>
  <c r="EA334" i="6"/>
  <c r="EA330" i="6"/>
  <c r="EA326" i="6"/>
  <c r="EA321" i="6"/>
  <c r="EA317" i="6"/>
  <c r="EA313" i="6"/>
  <c r="EA309" i="6"/>
  <c r="EA305" i="6"/>
  <c r="EA301" i="6"/>
  <c r="EA275" i="6"/>
  <c r="EA271" i="6"/>
  <c r="EA267" i="6"/>
  <c r="EA263" i="6"/>
  <c r="EA259" i="6"/>
  <c r="EA255" i="6"/>
  <c r="EA251" i="6"/>
  <c r="EA354" i="6"/>
  <c r="EA350" i="6"/>
  <c r="EA346" i="6"/>
  <c r="EA296" i="6"/>
  <c r="EA292" i="6"/>
  <c r="EA287" i="6"/>
  <c r="EA283" i="6"/>
  <c r="EA279" i="6"/>
  <c r="EA358" i="6"/>
  <c r="EA341" i="6"/>
  <c r="EA337" i="6"/>
  <c r="EA333" i="6"/>
  <c r="EA329" i="6"/>
  <c r="EA325" i="6"/>
  <c r="EA320" i="6"/>
  <c r="EA316" i="6"/>
  <c r="EA312" i="6"/>
  <c r="EA308" i="6"/>
  <c r="EA304" i="6"/>
  <c r="EA300" i="6"/>
  <c r="EA274" i="6"/>
  <c r="EA270" i="6"/>
  <c r="EA266" i="6"/>
  <c r="EA353" i="6"/>
  <c r="EA349" i="6"/>
  <c r="EA345" i="6"/>
  <c r="EA324" i="6"/>
  <c r="EA299" i="6"/>
  <c r="EA357" i="6"/>
  <c r="EA344" i="6"/>
  <c r="EA340" i="6"/>
  <c r="EA336" i="6"/>
  <c r="EA332" i="6"/>
  <c r="EA328" i="6"/>
  <c r="EA319" i="6"/>
  <c r="EA315" i="6"/>
  <c r="EA311" i="6"/>
  <c r="EA307" i="6"/>
  <c r="EA303" i="6"/>
  <c r="EA290" i="6"/>
  <c r="EA273" i="6"/>
  <c r="EA269" i="6"/>
  <c r="EA265" i="6"/>
  <c r="EA261" i="6"/>
  <c r="EA257" i="6"/>
  <c r="EA253" i="6"/>
  <c r="EA249" i="6"/>
  <c r="EA356" i="6"/>
  <c r="EA352" i="6"/>
  <c r="EA348" i="6"/>
  <c r="EA323" i="6"/>
  <c r="EA298" i="6"/>
  <c r="EA294" i="6"/>
  <c r="EA289" i="6"/>
  <c r="EA285" i="6"/>
  <c r="EA281" i="6"/>
  <c r="EA277" i="6"/>
  <c r="EA343" i="6"/>
  <c r="EA339" i="6"/>
  <c r="EA335" i="6"/>
  <c r="EA331" i="6"/>
  <c r="EA327" i="6"/>
  <c r="EA322" i="6"/>
  <c r="EA318" i="6"/>
  <c r="EA314" i="6"/>
  <c r="EA310" i="6"/>
  <c r="EA306" i="6"/>
  <c r="EA302" i="6"/>
  <c r="EA272" i="6"/>
  <c r="EA268" i="6"/>
  <c r="EA264" i="6"/>
  <c r="EA291" i="6"/>
  <c r="EA286" i="6"/>
  <c r="EA254" i="6"/>
  <c r="EA347" i="6"/>
  <c r="EA297" i="6"/>
  <c r="EA276" i="6"/>
  <c r="EA252" i="6"/>
  <c r="EA245" i="6"/>
  <c r="EA241" i="6"/>
  <c r="EA237" i="6"/>
  <c r="EA355" i="6"/>
  <c r="EA282" i="6"/>
  <c r="EA250" i="6"/>
  <c r="EA351" i="6"/>
  <c r="EA293" i="6"/>
  <c r="EA288" i="6"/>
  <c r="EA248" i="6"/>
  <c r="EA244" i="6"/>
  <c r="EA240" i="6"/>
  <c r="EA236" i="6"/>
  <c r="EA232" i="6"/>
  <c r="EA228" i="6"/>
  <c r="EA224" i="6"/>
  <c r="EA220" i="6"/>
  <c r="EA216" i="6"/>
  <c r="EA212" i="6"/>
  <c r="EA208" i="6"/>
  <c r="EA204" i="6"/>
  <c r="EA200" i="6"/>
  <c r="EA196" i="6"/>
  <c r="EA192" i="6"/>
  <c r="EA188" i="6"/>
  <c r="EA184" i="6"/>
  <c r="EA180" i="6"/>
  <c r="EA176" i="6"/>
  <c r="EA172" i="6"/>
  <c r="EA168" i="6"/>
  <c r="EA164" i="6"/>
  <c r="EA160" i="6"/>
  <c r="EA156" i="6"/>
  <c r="EA152" i="6"/>
  <c r="EA148" i="6"/>
  <c r="EA144" i="6"/>
  <c r="EA278" i="6"/>
  <c r="EA284" i="6"/>
  <c r="EA262" i="6"/>
  <c r="EA260" i="6"/>
  <c r="EA247" i="6"/>
  <c r="EA243" i="6"/>
  <c r="EA239" i="6"/>
  <c r="EA295" i="6"/>
  <c r="EA258" i="6"/>
  <c r="EA246" i="6"/>
  <c r="EA242" i="6"/>
  <c r="EA238" i="6"/>
  <c r="EA221" i="6"/>
  <c r="EA207" i="6"/>
  <c r="EA186" i="6"/>
  <c r="EA185" i="6"/>
  <c r="EA175" i="6"/>
  <c r="EA154" i="6"/>
  <c r="EA153" i="6"/>
  <c r="EA127" i="6"/>
  <c r="EA123" i="6"/>
  <c r="EA119" i="6"/>
  <c r="EA115" i="6"/>
  <c r="EA111" i="6"/>
  <c r="EA107" i="6"/>
  <c r="EA103" i="6"/>
  <c r="EA99" i="6"/>
  <c r="EA235" i="6"/>
  <c r="EA234" i="6"/>
  <c r="EA213" i="6"/>
  <c r="EA210" i="6"/>
  <c r="EA194" i="6"/>
  <c r="EA193" i="6"/>
  <c r="EA183" i="6"/>
  <c r="EA162" i="6"/>
  <c r="EA161" i="6"/>
  <c r="EA151" i="6"/>
  <c r="EA256" i="6"/>
  <c r="EA225" i="6"/>
  <c r="EA215" i="6"/>
  <c r="EA214" i="6"/>
  <c r="EA203" i="6"/>
  <c r="EA182" i="6"/>
  <c r="EA181" i="6"/>
  <c r="EA171" i="6"/>
  <c r="EA150" i="6"/>
  <c r="EA149" i="6"/>
  <c r="EA142" i="6"/>
  <c r="EA138" i="6"/>
  <c r="EA134" i="6"/>
  <c r="EA130" i="6"/>
  <c r="EA280" i="6"/>
  <c r="EA227" i="6"/>
  <c r="EA226" i="6"/>
  <c r="EA202" i="6"/>
  <c r="EA201" i="6"/>
  <c r="EA191" i="6"/>
  <c r="EA170" i="6"/>
  <c r="EA169" i="6"/>
  <c r="EA159" i="6"/>
  <c r="EA129" i="6"/>
  <c r="EA125" i="6"/>
  <c r="EA121" i="6"/>
  <c r="EA117" i="6"/>
  <c r="EA113" i="6"/>
  <c r="EA109" i="6"/>
  <c r="EA105" i="6"/>
  <c r="EA101" i="6"/>
  <c r="EA97" i="6"/>
  <c r="EA93" i="6"/>
  <c r="EA89" i="6"/>
  <c r="EA85" i="6"/>
  <c r="EA81" i="6"/>
  <c r="EA77" i="6"/>
  <c r="EA73" i="6"/>
  <c r="EA217" i="6"/>
  <c r="EA190" i="6"/>
  <c r="EA189" i="6"/>
  <c r="EA179" i="6"/>
  <c r="EA158" i="6"/>
  <c r="EA157" i="6"/>
  <c r="EA147" i="6"/>
  <c r="EA141" i="6"/>
  <c r="EA137" i="6"/>
  <c r="EA133" i="6"/>
  <c r="EA229" i="6"/>
  <c r="EA219" i="6"/>
  <c r="EA218" i="6"/>
  <c r="EA199" i="6"/>
  <c r="EA178" i="6"/>
  <c r="EA177" i="6"/>
  <c r="EA167" i="6"/>
  <c r="EA146" i="6"/>
  <c r="EA145" i="6"/>
  <c r="EA128" i="6"/>
  <c r="EA124" i="6"/>
  <c r="EA120" i="6"/>
  <c r="EA116" i="6"/>
  <c r="EA112" i="6"/>
  <c r="EA108" i="6"/>
  <c r="EA104" i="6"/>
  <c r="EA100" i="6"/>
  <c r="EA96" i="6"/>
  <c r="EA92" i="6"/>
  <c r="EA88" i="6"/>
  <c r="EA84" i="6"/>
  <c r="EA80" i="6"/>
  <c r="EA76" i="6"/>
  <c r="EA72" i="6"/>
  <c r="EA233" i="6"/>
  <c r="EA206" i="6"/>
  <c r="EA174" i="6"/>
  <c r="EA118" i="6"/>
  <c r="EA83" i="6"/>
  <c r="EA222" i="6"/>
  <c r="EA132" i="6"/>
  <c r="EA131" i="6"/>
  <c r="EA98" i="6"/>
  <c r="EA82" i="6"/>
  <c r="EA70" i="6"/>
  <c r="EA66" i="6"/>
  <c r="EA62" i="6"/>
  <c r="EA57" i="6"/>
  <c r="EA53" i="6"/>
  <c r="EA49" i="6"/>
  <c r="EA45" i="6"/>
  <c r="EA41" i="6"/>
  <c r="EA37" i="6"/>
  <c r="EA33" i="6"/>
  <c r="EA29" i="6"/>
  <c r="EA25" i="6"/>
  <c r="EA21" i="6"/>
  <c r="EA17" i="6"/>
  <c r="EA223" i="6"/>
  <c r="EA143" i="6"/>
  <c r="EA126" i="6"/>
  <c r="EA110" i="6"/>
  <c r="EA95" i="6"/>
  <c r="EA79" i="6"/>
  <c r="EA12" i="6"/>
  <c r="EA8" i="6"/>
  <c r="EA4" i="6"/>
  <c r="EA230" i="6"/>
  <c r="EA195" i="6"/>
  <c r="EA94" i="6"/>
  <c r="EA78" i="6"/>
  <c r="EA69" i="6"/>
  <c r="EA65" i="6"/>
  <c r="EA61" i="6"/>
  <c r="EA56" i="6"/>
  <c r="EA52" i="6"/>
  <c r="EA48" i="6"/>
  <c r="EA44" i="6"/>
  <c r="EA40" i="6"/>
  <c r="EA36" i="6"/>
  <c r="EA32" i="6"/>
  <c r="EA28" i="6"/>
  <c r="EA24" i="6"/>
  <c r="EA20" i="6"/>
  <c r="EA16" i="6"/>
  <c r="EA231" i="6"/>
  <c r="EA209" i="6"/>
  <c r="EA187" i="6"/>
  <c r="EA163" i="6"/>
  <c r="EA136" i="6"/>
  <c r="EA135" i="6"/>
  <c r="EA102" i="6"/>
  <c r="EA91" i="6"/>
  <c r="EA75" i="6"/>
  <c r="EA60" i="6"/>
  <c r="EA11" i="6"/>
  <c r="EA7" i="6"/>
  <c r="EA3" i="6"/>
  <c r="EA68" i="6"/>
  <c r="EA197" i="6"/>
  <c r="EA165" i="6"/>
  <c r="EA155" i="6"/>
  <c r="EA122" i="6"/>
  <c r="EA114" i="6"/>
  <c r="EA90" i="6"/>
  <c r="EA74" i="6"/>
  <c r="EA64" i="6"/>
  <c r="EA59" i="6"/>
  <c r="EA211" i="6"/>
  <c r="EA205" i="6"/>
  <c r="EA173" i="6"/>
  <c r="EA87" i="6"/>
  <c r="EA14" i="6"/>
  <c r="EA10" i="6"/>
  <c r="EA6" i="6"/>
  <c r="DS5" i="6"/>
  <c r="EB6" i="6"/>
  <c r="DT21" i="6"/>
  <c r="DT29" i="6"/>
  <c r="EA46" i="6"/>
  <c r="DS47" i="6"/>
  <c r="EA63" i="6"/>
  <c r="DT83" i="6"/>
  <c r="EA106" i="6"/>
  <c r="EA198" i="6"/>
  <c r="DS342" i="6"/>
  <c r="DS338" i="6"/>
  <c r="DS334" i="6"/>
  <c r="DS330" i="6"/>
  <c r="DS326" i="6"/>
  <c r="DS321" i="6"/>
  <c r="DS317" i="6"/>
  <c r="DS313" i="6"/>
  <c r="DS309" i="6"/>
  <c r="DS305" i="6"/>
  <c r="DS301" i="6"/>
  <c r="DS275" i="6"/>
  <c r="DS271" i="6"/>
  <c r="DS267" i="6"/>
  <c r="DS263" i="6"/>
  <c r="DS259" i="6"/>
  <c r="DS255" i="6"/>
  <c r="DS251" i="6"/>
  <c r="DS354" i="6"/>
  <c r="DS350" i="6"/>
  <c r="DS346" i="6"/>
  <c r="DS296" i="6"/>
  <c r="DS292" i="6"/>
  <c r="DS287" i="6"/>
  <c r="DS283" i="6"/>
  <c r="DS279" i="6"/>
  <c r="DS358" i="6"/>
  <c r="DS341" i="6"/>
  <c r="DS337" i="6"/>
  <c r="DS333" i="6"/>
  <c r="DS329" i="6"/>
  <c r="DS325" i="6"/>
  <c r="DS320" i="6"/>
  <c r="DS316" i="6"/>
  <c r="DS312" i="6"/>
  <c r="DS308" i="6"/>
  <c r="DS304" i="6"/>
  <c r="DS300" i="6"/>
  <c r="DS274" i="6"/>
  <c r="DS270" i="6"/>
  <c r="DS266" i="6"/>
  <c r="DS353" i="6"/>
  <c r="DS349" i="6"/>
  <c r="DS345" i="6"/>
  <c r="DS324" i="6"/>
  <c r="DS299" i="6"/>
  <c r="DS344" i="6"/>
  <c r="DS340" i="6"/>
  <c r="DS336" i="6"/>
  <c r="DS332" i="6"/>
  <c r="DS328" i="6"/>
  <c r="DS319" i="6"/>
  <c r="DS315" i="6"/>
  <c r="DS311" i="6"/>
  <c r="DS307" i="6"/>
  <c r="DS303" i="6"/>
  <c r="DS290" i="6"/>
  <c r="DS273" i="6"/>
  <c r="DS269" i="6"/>
  <c r="DS265" i="6"/>
  <c r="DS261" i="6"/>
  <c r="DS257" i="6"/>
  <c r="DS253" i="6"/>
  <c r="DS249" i="6"/>
  <c r="DS356" i="6"/>
  <c r="DS352" i="6"/>
  <c r="DS348" i="6"/>
  <c r="DS323" i="6"/>
  <c r="DS298" i="6"/>
  <c r="DS294" i="6"/>
  <c r="DS289" i="6"/>
  <c r="DS285" i="6"/>
  <c r="DS281" i="6"/>
  <c r="DS277" i="6"/>
  <c r="DS343" i="6"/>
  <c r="DS339" i="6"/>
  <c r="DS335" i="6"/>
  <c r="DS331" i="6"/>
  <c r="DS327" i="6"/>
  <c r="DS322" i="6"/>
  <c r="DS318" i="6"/>
  <c r="DS314" i="6"/>
  <c r="DS310" i="6"/>
  <c r="DS306" i="6"/>
  <c r="DS302" i="6"/>
  <c r="DS272" i="6"/>
  <c r="DS268" i="6"/>
  <c r="DS264" i="6"/>
  <c r="DS355" i="6"/>
  <c r="DS347" i="6"/>
  <c r="DS297" i="6"/>
  <c r="DS276" i="6"/>
  <c r="DS254" i="6"/>
  <c r="DS282" i="6"/>
  <c r="DS252" i="6"/>
  <c r="DS245" i="6"/>
  <c r="DS241" i="6"/>
  <c r="DS237" i="6"/>
  <c r="DS351" i="6"/>
  <c r="DS293" i="6"/>
  <c r="DS288" i="6"/>
  <c r="DS250" i="6"/>
  <c r="DS278" i="6"/>
  <c r="DS248" i="6"/>
  <c r="DS244" i="6"/>
  <c r="DS240" i="6"/>
  <c r="DS236" i="6"/>
  <c r="DS232" i="6"/>
  <c r="DS228" i="6"/>
  <c r="DS224" i="6"/>
  <c r="DS220" i="6"/>
  <c r="DS216" i="6"/>
  <c r="DS212" i="6"/>
  <c r="DS208" i="6"/>
  <c r="DS204" i="6"/>
  <c r="DS200" i="6"/>
  <c r="DS196" i="6"/>
  <c r="DS192" i="6"/>
  <c r="DS188" i="6"/>
  <c r="DS184" i="6"/>
  <c r="DS180" i="6"/>
  <c r="DS176" i="6"/>
  <c r="DS172" i="6"/>
  <c r="DS168" i="6"/>
  <c r="DS164" i="6"/>
  <c r="DS160" i="6"/>
  <c r="DS156" i="6"/>
  <c r="DS152" i="6"/>
  <c r="DS148" i="6"/>
  <c r="DS284" i="6"/>
  <c r="DS262" i="6"/>
  <c r="DS295" i="6"/>
  <c r="DS260" i="6"/>
  <c r="DS247" i="6"/>
  <c r="DS243" i="6"/>
  <c r="DS239" i="6"/>
  <c r="DS280" i="6"/>
  <c r="DS258" i="6"/>
  <c r="DS286" i="6"/>
  <c r="DS233" i="6"/>
  <c r="DS223" i="6"/>
  <c r="DS222" i="6"/>
  <c r="DS209" i="6"/>
  <c r="DS207" i="6"/>
  <c r="DS206" i="6"/>
  <c r="DS185" i="6"/>
  <c r="DS175" i="6"/>
  <c r="DS174" i="6"/>
  <c r="DS153" i="6"/>
  <c r="DS127" i="6"/>
  <c r="DS123" i="6"/>
  <c r="DS119" i="6"/>
  <c r="DS115" i="6"/>
  <c r="DS111" i="6"/>
  <c r="DS107" i="6"/>
  <c r="DS103" i="6"/>
  <c r="DS99" i="6"/>
  <c r="DS256" i="6"/>
  <c r="DS225" i="6"/>
  <c r="DS215" i="6"/>
  <c r="DS214" i="6"/>
  <c r="DS193" i="6"/>
  <c r="DS183" i="6"/>
  <c r="DS182" i="6"/>
  <c r="DS161" i="6"/>
  <c r="DS151" i="6"/>
  <c r="DS150" i="6"/>
  <c r="DS227" i="6"/>
  <c r="DS226" i="6"/>
  <c r="DS203" i="6"/>
  <c r="DS202" i="6"/>
  <c r="DS181" i="6"/>
  <c r="DS171" i="6"/>
  <c r="DS170" i="6"/>
  <c r="DS149" i="6"/>
  <c r="DS142" i="6"/>
  <c r="DS138" i="6"/>
  <c r="DS134" i="6"/>
  <c r="DS130" i="6"/>
  <c r="DS291" i="6"/>
  <c r="DS217" i="6"/>
  <c r="DS201" i="6"/>
  <c r="DS191" i="6"/>
  <c r="DS190" i="6"/>
  <c r="DS169" i="6"/>
  <c r="DS159" i="6"/>
  <c r="DS158" i="6"/>
  <c r="DS129" i="6"/>
  <c r="DS125" i="6"/>
  <c r="DS121" i="6"/>
  <c r="DS117" i="6"/>
  <c r="DS113" i="6"/>
  <c r="DS109" i="6"/>
  <c r="DS105" i="6"/>
  <c r="DS101" i="6"/>
  <c r="DS97" i="6"/>
  <c r="DS93" i="6"/>
  <c r="DS89" i="6"/>
  <c r="DS85" i="6"/>
  <c r="DS81" i="6"/>
  <c r="DS77" i="6"/>
  <c r="DS73" i="6"/>
  <c r="DS229" i="6"/>
  <c r="DS219" i="6"/>
  <c r="DS218" i="6"/>
  <c r="DS189" i="6"/>
  <c r="DS179" i="6"/>
  <c r="DS178" i="6"/>
  <c r="DS157" i="6"/>
  <c r="DS147" i="6"/>
  <c r="DS146" i="6"/>
  <c r="DS141" i="6"/>
  <c r="DS137" i="6"/>
  <c r="DS133" i="6"/>
  <c r="DS231" i="6"/>
  <c r="DS230" i="6"/>
  <c r="DS199" i="6"/>
  <c r="DS198" i="6"/>
  <c r="DS177" i="6"/>
  <c r="DS167" i="6"/>
  <c r="DS166" i="6"/>
  <c r="DS145" i="6"/>
  <c r="DS128" i="6"/>
  <c r="DS124" i="6"/>
  <c r="DS120" i="6"/>
  <c r="DS116" i="6"/>
  <c r="DS112" i="6"/>
  <c r="DS108" i="6"/>
  <c r="DS104" i="6"/>
  <c r="DS100" i="6"/>
  <c r="DS96" i="6"/>
  <c r="DS92" i="6"/>
  <c r="DS88" i="6"/>
  <c r="DS84" i="6"/>
  <c r="DS80" i="6"/>
  <c r="DS76" i="6"/>
  <c r="DS238" i="6"/>
  <c r="DS234" i="6"/>
  <c r="DS132" i="6"/>
  <c r="DS131" i="6"/>
  <c r="DS118" i="6"/>
  <c r="DS83" i="6"/>
  <c r="DS242" i="6"/>
  <c r="DS235" i="6"/>
  <c r="DS213" i="6"/>
  <c r="DS194" i="6"/>
  <c r="DS144" i="6"/>
  <c r="DS143" i="6"/>
  <c r="DS98" i="6"/>
  <c r="DS82" i="6"/>
  <c r="DS70" i="6"/>
  <c r="DS66" i="6"/>
  <c r="DS62" i="6"/>
  <c r="DS57" i="6"/>
  <c r="DS53" i="6"/>
  <c r="DS49" i="6"/>
  <c r="DS45" i="6"/>
  <c r="DS41" i="6"/>
  <c r="DS37" i="6"/>
  <c r="DS33" i="6"/>
  <c r="DS29" i="6"/>
  <c r="DS25" i="6"/>
  <c r="DS21" i="6"/>
  <c r="DS17" i="6"/>
  <c r="DS246" i="6"/>
  <c r="DS195" i="6"/>
  <c r="DS186" i="6"/>
  <c r="DS162" i="6"/>
  <c r="DS126" i="6"/>
  <c r="DS110" i="6"/>
  <c r="DS95" i="6"/>
  <c r="DS79" i="6"/>
  <c r="DS12" i="6"/>
  <c r="DS8" i="6"/>
  <c r="DS4" i="6"/>
  <c r="DS187" i="6"/>
  <c r="DS163" i="6"/>
  <c r="DS154" i="6"/>
  <c r="DS136" i="6"/>
  <c r="DS135" i="6"/>
  <c r="DS94" i="6"/>
  <c r="DS78" i="6"/>
  <c r="DS69" i="6"/>
  <c r="DS65" i="6"/>
  <c r="DS61" i="6"/>
  <c r="DS56" i="6"/>
  <c r="DS52" i="6"/>
  <c r="DS48" i="6"/>
  <c r="DS44" i="6"/>
  <c r="DS40" i="6"/>
  <c r="DS36" i="6"/>
  <c r="DS32" i="6"/>
  <c r="DS28" i="6"/>
  <c r="DS24" i="6"/>
  <c r="DS20" i="6"/>
  <c r="DS16" i="6"/>
  <c r="DS210" i="6"/>
  <c r="DS197" i="6"/>
  <c r="DS165" i="6"/>
  <c r="DS155" i="6"/>
  <c r="DS102" i="6"/>
  <c r="DS91" i="6"/>
  <c r="DS75" i="6"/>
  <c r="DS60" i="6"/>
  <c r="DS11" i="6"/>
  <c r="DS7" i="6"/>
  <c r="DS3" i="6"/>
  <c r="DS221" i="6"/>
  <c r="DS211" i="6"/>
  <c r="DS205" i="6"/>
  <c r="DS173" i="6"/>
  <c r="DS122" i="6"/>
  <c r="DS114" i="6"/>
  <c r="DS90" i="6"/>
  <c r="DS74" i="6"/>
  <c r="DS72" i="6"/>
  <c r="DS68" i="6"/>
  <c r="DS64" i="6"/>
  <c r="DS59" i="6"/>
  <c r="DS140" i="6"/>
  <c r="DS139" i="6"/>
  <c r="DS87" i="6"/>
  <c r="DS14" i="6"/>
  <c r="DS10" i="6"/>
  <c r="DS6" i="6"/>
  <c r="EA5" i="6"/>
  <c r="DT5" i="6"/>
  <c r="EB5" i="6"/>
  <c r="DT6" i="6"/>
  <c r="EA19" i="6"/>
  <c r="EA27" i="6"/>
  <c r="EA35" i="6"/>
  <c r="DS46" i="6"/>
  <c r="EA51" i="6"/>
  <c r="DS63" i="6"/>
  <c r="EB105" i="6"/>
  <c r="DS106" i="6"/>
  <c r="DS357" i="6"/>
  <c r="DQ357" i="6"/>
  <c r="DQ353" i="6"/>
  <c r="DP358" i="6"/>
  <c r="DP346" i="6"/>
  <c r="DP350" i="6"/>
  <c r="DP354" i="6"/>
  <c r="DQ358" i="6"/>
  <c r="DQ351" i="6"/>
  <c r="DP352" i="6"/>
  <c r="I364" i="4"/>
  <c r="L241" i="4" s="1"/>
  <c r="J37" i="4"/>
  <c r="J48" i="4"/>
  <c r="J57" i="4"/>
  <c r="J85" i="4"/>
  <c r="J29" i="4"/>
  <c r="K52" i="4"/>
  <c r="K31" i="4"/>
  <c r="H364" i="4"/>
  <c r="K7" i="4"/>
  <c r="H365" i="4"/>
  <c r="K17" i="4" s="1"/>
  <c r="J38" i="4"/>
  <c r="K12" i="4"/>
  <c r="K33" i="4"/>
  <c r="J51" i="4"/>
  <c r="K130" i="4"/>
  <c r="K155" i="4"/>
  <c r="J15" i="4"/>
  <c r="J32" i="4"/>
  <c r="K30" i="4"/>
  <c r="K44" i="4"/>
  <c r="K104" i="4"/>
  <c r="K118" i="4"/>
  <c r="K162" i="4"/>
  <c r="K67" i="4"/>
  <c r="K94" i="4"/>
  <c r="K115" i="4"/>
  <c r="L289" i="4"/>
  <c r="K138" i="4"/>
  <c r="J202" i="4"/>
  <c r="K91" i="4"/>
  <c r="J42" i="4"/>
  <c r="J46" i="4"/>
  <c r="K74" i="4"/>
  <c r="K106" i="4"/>
  <c r="K123" i="4"/>
  <c r="J174" i="4"/>
  <c r="K64" i="4"/>
  <c r="K75" i="4"/>
  <c r="K142" i="4"/>
  <c r="L180" i="4"/>
  <c r="J188" i="4"/>
  <c r="K54" i="4"/>
  <c r="J73" i="4"/>
  <c r="K80" i="4"/>
  <c r="K139" i="4"/>
  <c r="K163" i="4"/>
  <c r="J216" i="4"/>
  <c r="G364" i="4"/>
  <c r="J12" i="4" s="1"/>
  <c r="G365" i="4"/>
  <c r="J44" i="4" s="1"/>
  <c r="K86" i="4"/>
  <c r="K122" i="4"/>
  <c r="K147" i="4"/>
  <c r="L186" i="4"/>
  <c r="K65" i="4"/>
  <c r="K81" i="4"/>
  <c r="K89" i="4"/>
  <c r="K105" i="4"/>
  <c r="K129" i="4"/>
  <c r="K145" i="4"/>
  <c r="K153" i="4"/>
  <c r="K169" i="4"/>
  <c r="L188" i="4"/>
  <c r="J204" i="4"/>
  <c r="J210" i="4"/>
  <c r="J261" i="4"/>
  <c r="K128" i="4"/>
  <c r="K144" i="4"/>
  <c r="K152" i="4"/>
  <c r="K168" i="4"/>
  <c r="K179" i="4"/>
  <c r="J190" i="4"/>
  <c r="L196" i="4"/>
  <c r="J212" i="4"/>
  <c r="J267" i="4"/>
  <c r="K63" i="4"/>
  <c r="K71" i="4"/>
  <c r="K87" i="4"/>
  <c r="K111" i="4"/>
  <c r="K127" i="4"/>
  <c r="K135" i="4"/>
  <c r="K151" i="4"/>
  <c r="L182" i="4"/>
  <c r="J198" i="4"/>
  <c r="L204" i="4"/>
  <c r="L210" i="4"/>
  <c r="J222" i="4"/>
  <c r="L176" i="4"/>
  <c r="J184" i="4"/>
  <c r="L190" i="4"/>
  <c r="L212" i="4"/>
  <c r="L245" i="4"/>
  <c r="L298" i="4"/>
  <c r="L300" i="4"/>
  <c r="K61" i="4"/>
  <c r="K85" i="4"/>
  <c r="K101" i="4"/>
  <c r="K109" i="4"/>
  <c r="K125" i="4"/>
  <c r="K149" i="4"/>
  <c r="K165" i="4"/>
  <c r="K175" i="4"/>
  <c r="J192" i="4"/>
  <c r="L220" i="4"/>
  <c r="L273" i="4"/>
  <c r="K76" i="4"/>
  <c r="K92" i="4"/>
  <c r="K116" i="4"/>
  <c r="K132" i="4"/>
  <c r="K140" i="4"/>
  <c r="K156" i="4"/>
  <c r="J180" i="4"/>
  <c r="J200" i="4"/>
  <c r="L206" i="4"/>
  <c r="J226" i="4"/>
  <c r="J255" i="4"/>
  <c r="I365" i="4"/>
  <c r="L264" i="4" s="1"/>
  <c r="L173" i="4"/>
  <c r="L181" i="4"/>
  <c r="L189" i="4"/>
  <c r="L197" i="4"/>
  <c r="L247" i="4"/>
  <c r="L256" i="4"/>
  <c r="J275" i="4"/>
  <c r="L291" i="4"/>
  <c r="J293" i="4"/>
  <c r="L195" i="4"/>
  <c r="L203" i="4"/>
  <c r="L211" i="4"/>
  <c r="L233" i="4"/>
  <c r="L237" i="4"/>
  <c r="J239" i="4"/>
  <c r="J263" i="4"/>
  <c r="L272" i="4"/>
  <c r="L302" i="4"/>
  <c r="L225" i="4"/>
  <c r="L229" i="4"/>
  <c r="J271" i="4"/>
  <c r="L177" i="4"/>
  <c r="L185" i="4"/>
  <c r="L193" i="4"/>
  <c r="L201" i="4"/>
  <c r="L221" i="4"/>
  <c r="J231" i="4"/>
  <c r="L232" i="4"/>
  <c r="L239" i="4"/>
  <c r="L269" i="4"/>
  <c r="L184" i="4"/>
  <c r="L192" i="4"/>
  <c r="L200" i="4"/>
  <c r="L208" i="4"/>
  <c r="L216" i="4"/>
  <c r="J223" i="4"/>
  <c r="L236" i="4"/>
  <c r="L248" i="4"/>
  <c r="J251" i="4"/>
  <c r="L257" i="4"/>
  <c r="L277" i="4"/>
  <c r="L183" i="4"/>
  <c r="L191" i="4"/>
  <c r="L199" i="4"/>
  <c r="L207" i="4"/>
  <c r="L215" i="4"/>
  <c r="K220" i="4"/>
  <c r="L231" i="4"/>
  <c r="J259" i="4"/>
  <c r="L265" i="4"/>
  <c r="L255" i="4"/>
  <c r="L263" i="4"/>
  <c r="L230" i="4"/>
  <c r="L238" i="4"/>
  <c r="L246" i="4"/>
  <c r="L254" i="4"/>
  <c r="L262" i="4"/>
  <c r="L270" i="4"/>
  <c r="L244" i="4"/>
  <c r="L252" i="4"/>
  <c r="L260" i="4"/>
  <c r="L268" i="4"/>
  <c r="L276" i="4"/>
  <c r="J281" i="4"/>
  <c r="L219" i="4"/>
  <c r="L227" i="4"/>
  <c r="L235" i="4"/>
  <c r="L243" i="4"/>
  <c r="L251" i="4"/>
  <c r="L259" i="4"/>
  <c r="J285" i="4"/>
  <c r="L286" i="4"/>
  <c r="L218" i="4"/>
  <c r="L226" i="4"/>
  <c r="L234" i="4"/>
  <c r="L242" i="4"/>
  <c r="L266" i="4"/>
  <c r="L274" i="4"/>
  <c r="M204" i="4" l="1"/>
  <c r="J247" i="4"/>
  <c r="J245" i="4"/>
  <c r="K224" i="4"/>
  <c r="J277" i="4"/>
  <c r="M277" i="4" s="1"/>
  <c r="J269" i="4"/>
  <c r="J253" i="4"/>
  <c r="J186" i="4"/>
  <c r="K124" i="4"/>
  <c r="J262" i="4"/>
  <c r="K157" i="4"/>
  <c r="K93" i="4"/>
  <c r="L294" i="4"/>
  <c r="K181" i="4"/>
  <c r="K187" i="4"/>
  <c r="K119" i="4"/>
  <c r="K55" i="4"/>
  <c r="K185" i="4"/>
  <c r="K136" i="4"/>
  <c r="L194" i="4"/>
  <c r="K137" i="4"/>
  <c r="K73" i="4"/>
  <c r="M73" i="4" s="1"/>
  <c r="K102" i="4"/>
  <c r="K150" i="4"/>
  <c r="K58" i="4"/>
  <c r="L178" i="4"/>
  <c r="K183" i="4"/>
  <c r="K90" i="4"/>
  <c r="K146" i="4"/>
  <c r="K110" i="4"/>
  <c r="K78" i="4"/>
  <c r="K107" i="4"/>
  <c r="K32" i="4"/>
  <c r="M32" i="4" s="1"/>
  <c r="J30" i="4"/>
  <c r="K82" i="4"/>
  <c r="J40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M285" i="4" s="1"/>
  <c r="K284" i="4"/>
  <c r="K283" i="4"/>
  <c r="K282" i="4"/>
  <c r="K281" i="4"/>
  <c r="K280" i="4"/>
  <c r="K279" i="4"/>
  <c r="K276" i="4"/>
  <c r="K268" i="4"/>
  <c r="K260" i="4"/>
  <c r="K252" i="4"/>
  <c r="K244" i="4"/>
  <c r="K236" i="4"/>
  <c r="K228" i="4"/>
  <c r="K277" i="4"/>
  <c r="K269" i="4"/>
  <c r="K261" i="4"/>
  <c r="K253" i="4"/>
  <c r="K245" i="4"/>
  <c r="K237" i="4"/>
  <c r="K229" i="4"/>
  <c r="K221" i="4"/>
  <c r="K278" i="4"/>
  <c r="K270" i="4"/>
  <c r="K262" i="4"/>
  <c r="K254" i="4"/>
  <c r="K246" i="4"/>
  <c r="K238" i="4"/>
  <c r="K272" i="4"/>
  <c r="K264" i="4"/>
  <c r="K256" i="4"/>
  <c r="K248" i="4"/>
  <c r="K240" i="4"/>
  <c r="K232" i="4"/>
  <c r="K273" i="4"/>
  <c r="K265" i="4"/>
  <c r="K257" i="4"/>
  <c r="K274" i="4"/>
  <c r="K271" i="4"/>
  <c r="K217" i="4"/>
  <c r="K209" i="4"/>
  <c r="K201" i="4"/>
  <c r="K193" i="4"/>
  <c r="K266" i="4"/>
  <c r="K263" i="4"/>
  <c r="M263" i="4" s="1"/>
  <c r="K249" i="4"/>
  <c r="K243" i="4"/>
  <c r="K239" i="4"/>
  <c r="K225" i="4"/>
  <c r="K210" i="4"/>
  <c r="K202" i="4"/>
  <c r="K194" i="4"/>
  <c r="K186" i="4"/>
  <c r="K178" i="4"/>
  <c r="K258" i="4"/>
  <c r="K255" i="4"/>
  <c r="K233" i="4"/>
  <c r="K218" i="4"/>
  <c r="K211" i="4"/>
  <c r="K203" i="4"/>
  <c r="K195" i="4"/>
  <c r="K275" i="4"/>
  <c r="K250" i="4"/>
  <c r="K226" i="4"/>
  <c r="K267" i="4"/>
  <c r="M267" i="4" s="1"/>
  <c r="K234" i="4"/>
  <c r="K230" i="4"/>
  <c r="K219" i="4"/>
  <c r="K213" i="4"/>
  <c r="K205" i="4"/>
  <c r="K197" i="4"/>
  <c r="K189" i="4"/>
  <c r="K251" i="4"/>
  <c r="K235" i="4"/>
  <c r="K215" i="4"/>
  <c r="K207" i="4"/>
  <c r="K199" i="4"/>
  <c r="K191" i="4"/>
  <c r="K222" i="4"/>
  <c r="K198" i="4"/>
  <c r="M198" i="4" s="1"/>
  <c r="K247" i="4"/>
  <c r="K227" i="4"/>
  <c r="K212" i="4"/>
  <c r="K190" i="4"/>
  <c r="M190" i="4" s="1"/>
  <c r="K176" i="4"/>
  <c r="K204" i="4"/>
  <c r="K182" i="4"/>
  <c r="K241" i="4"/>
  <c r="K216" i="4"/>
  <c r="K196" i="4"/>
  <c r="K259" i="4"/>
  <c r="M259" i="4" s="1"/>
  <c r="K208" i="4"/>
  <c r="K188" i="4"/>
  <c r="K174" i="4"/>
  <c r="K200" i="4"/>
  <c r="M200" i="4" s="1"/>
  <c r="K180" i="4"/>
  <c r="M180" i="4" s="1"/>
  <c r="K184" i="4"/>
  <c r="M184" i="4" s="1"/>
  <c r="K46" i="4"/>
  <c r="K42" i="4"/>
  <c r="M42" i="4" s="1"/>
  <c r="K36" i="4"/>
  <c r="K28" i="4"/>
  <c r="K20" i="4"/>
  <c r="K231" i="4"/>
  <c r="M231" i="4" s="1"/>
  <c r="K37" i="4"/>
  <c r="K29" i="4"/>
  <c r="M29" i="4" s="1"/>
  <c r="K21" i="4"/>
  <c r="K206" i="4"/>
  <c r="K47" i="4"/>
  <c r="K43" i="4"/>
  <c r="K192" i="4"/>
  <c r="K242" i="4"/>
  <c r="K18" i="4"/>
  <c r="K214" i="4"/>
  <c r="K45" i="4"/>
  <c r="K26" i="4"/>
  <c r="K19" i="4"/>
  <c r="K41" i="4"/>
  <c r="K34" i="4"/>
  <c r="K27" i="4"/>
  <c r="K35" i="4"/>
  <c r="J31" i="4"/>
  <c r="K68" i="4"/>
  <c r="J39" i="4"/>
  <c r="M174" i="4"/>
  <c r="L258" i="4"/>
  <c r="L275" i="4"/>
  <c r="L296" i="4"/>
  <c r="L287" i="4"/>
  <c r="L222" i="4"/>
  <c r="L228" i="4"/>
  <c r="L175" i="4"/>
  <c r="J235" i="4"/>
  <c r="M235" i="4" s="1"/>
  <c r="L290" i="4"/>
  <c r="L217" i="4"/>
  <c r="L261" i="4"/>
  <c r="L253" i="4"/>
  <c r="L187" i="4"/>
  <c r="L213" i="4"/>
  <c r="J246" i="4"/>
  <c r="K171" i="4"/>
  <c r="K108" i="4"/>
  <c r="J214" i="4"/>
  <c r="K141" i="4"/>
  <c r="K77" i="4"/>
  <c r="J238" i="4"/>
  <c r="K172" i="4"/>
  <c r="K167" i="4"/>
  <c r="K103" i="4"/>
  <c r="J176" i="4"/>
  <c r="M176" i="4" s="1"/>
  <c r="K120" i="4"/>
  <c r="J182" i="4"/>
  <c r="K121" i="4"/>
  <c r="K57" i="4"/>
  <c r="M57" i="4" s="1"/>
  <c r="J65" i="4"/>
  <c r="K114" i="4"/>
  <c r="J49" i="4"/>
  <c r="K131" i="4"/>
  <c r="J75" i="4"/>
  <c r="K70" i="4"/>
  <c r="J71" i="4"/>
  <c r="J278" i="4"/>
  <c r="M278" i="4" s="1"/>
  <c r="J63" i="4"/>
  <c r="K88" i="4"/>
  <c r="K15" i="4"/>
  <c r="J13" i="4"/>
  <c r="K40" i="4"/>
  <c r="J23" i="4"/>
  <c r="K14" i="4"/>
  <c r="J16" i="4"/>
  <c r="K48" i="4"/>
  <c r="M48" i="4" s="1"/>
  <c r="J24" i="4"/>
  <c r="M255" i="4"/>
  <c r="L250" i="4"/>
  <c r="L267" i="4"/>
  <c r="L282" i="4"/>
  <c r="L278" i="4"/>
  <c r="L271" i="4"/>
  <c r="M271" i="4" s="1"/>
  <c r="J227" i="4"/>
  <c r="M227" i="4" s="1"/>
  <c r="J289" i="4"/>
  <c r="L224" i="4"/>
  <c r="J279" i="4"/>
  <c r="L209" i="4"/>
  <c r="L249" i="4"/>
  <c r="J243" i="4"/>
  <c r="M243" i="4" s="1"/>
  <c r="L179" i="4"/>
  <c r="L205" i="4"/>
  <c r="L240" i="4"/>
  <c r="K164" i="4"/>
  <c r="K100" i="4"/>
  <c r="L198" i="4"/>
  <c r="K133" i="4"/>
  <c r="K69" i="4"/>
  <c r="J229" i="4"/>
  <c r="M229" i="4" s="1"/>
  <c r="K166" i="4"/>
  <c r="K159" i="4"/>
  <c r="K95" i="4"/>
  <c r="L223" i="4"/>
  <c r="K173" i="4"/>
  <c r="K112" i="4"/>
  <c r="L174" i="4"/>
  <c r="K113" i="4"/>
  <c r="L214" i="4"/>
  <c r="K49" i="4"/>
  <c r="K99" i="4"/>
  <c r="J45" i="4"/>
  <c r="J83" i="4"/>
  <c r="K72" i="4"/>
  <c r="K59" i="4"/>
  <c r="J67" i="4"/>
  <c r="J208" i="4"/>
  <c r="M208" i="4" s="1"/>
  <c r="J59" i="4"/>
  <c r="J81" i="4"/>
  <c r="K13" i="4"/>
  <c r="J11" i="4"/>
  <c r="K38" i="4"/>
  <c r="M38" i="4" s="1"/>
  <c r="J21" i="4"/>
  <c r="K10" i="4"/>
  <c r="J14" i="4"/>
  <c r="K39" i="4"/>
  <c r="J22" i="4"/>
  <c r="M261" i="4"/>
  <c r="K96" i="4"/>
  <c r="J41" i="4"/>
  <c r="K66" i="4"/>
  <c r="K60" i="4"/>
  <c r="J55" i="4"/>
  <c r="K51" i="4"/>
  <c r="M51" i="4" s="1"/>
  <c r="K154" i="4"/>
  <c r="K56" i="4"/>
  <c r="J43" i="4"/>
  <c r="K11" i="4"/>
  <c r="J9" i="4"/>
  <c r="K25" i="4"/>
  <c r="K16" i="4"/>
  <c r="J196" i="4"/>
  <c r="M196" i="4" s="1"/>
  <c r="K24" i="4"/>
  <c r="L7" i="4"/>
  <c r="M239" i="4"/>
  <c r="M226" i="4"/>
  <c r="M192" i="4"/>
  <c r="M222" i="4"/>
  <c r="M212" i="4"/>
  <c r="J219" i="4"/>
  <c r="M219" i="4" s="1"/>
  <c r="K148" i="4"/>
  <c r="K84" i="4"/>
  <c r="J178" i="4"/>
  <c r="M178" i="4" s="1"/>
  <c r="K117" i="4"/>
  <c r="K53" i="4"/>
  <c r="J206" i="4"/>
  <c r="M206" i="4" s="1"/>
  <c r="K143" i="4"/>
  <c r="K79" i="4"/>
  <c r="L202" i="4"/>
  <c r="K160" i="4"/>
  <c r="K223" i="4"/>
  <c r="M223" i="4" s="1"/>
  <c r="K161" i="4"/>
  <c r="K97" i="4"/>
  <c r="K158" i="4"/>
  <c r="J361" i="4"/>
  <c r="J357" i="4"/>
  <c r="J353" i="4"/>
  <c r="J349" i="4"/>
  <c r="J345" i="4"/>
  <c r="J341" i="4"/>
  <c r="J337" i="4"/>
  <c r="J333" i="4"/>
  <c r="J329" i="4"/>
  <c r="J325" i="4"/>
  <c r="J321" i="4"/>
  <c r="J317" i="4"/>
  <c r="J313" i="4"/>
  <c r="J309" i="4"/>
  <c r="J362" i="4"/>
  <c r="J358" i="4"/>
  <c r="J354" i="4"/>
  <c r="J350" i="4"/>
  <c r="M350" i="4" s="1"/>
  <c r="J346" i="4"/>
  <c r="J342" i="4"/>
  <c r="J338" i="4"/>
  <c r="J334" i="4"/>
  <c r="J330" i="4"/>
  <c r="J326" i="4"/>
  <c r="J322" i="4"/>
  <c r="J318" i="4"/>
  <c r="M318" i="4" s="1"/>
  <c r="J314" i="4"/>
  <c r="J310" i="4"/>
  <c r="J306" i="4"/>
  <c r="J302" i="4"/>
  <c r="M302" i="4" s="1"/>
  <c r="J298" i="4"/>
  <c r="J294" i="4"/>
  <c r="M294" i="4" s="1"/>
  <c r="J286" i="4"/>
  <c r="M286" i="4" s="1"/>
  <c r="J359" i="4"/>
  <c r="M359" i="4" s="1"/>
  <c r="J355" i="4"/>
  <c r="J351" i="4"/>
  <c r="J347" i="4"/>
  <c r="J343" i="4"/>
  <c r="J339" i="4"/>
  <c r="J335" i="4"/>
  <c r="J331" i="4"/>
  <c r="J327" i="4"/>
  <c r="M327" i="4" s="1"/>
  <c r="J323" i="4"/>
  <c r="J319" i="4"/>
  <c r="J315" i="4"/>
  <c r="M315" i="4" s="1"/>
  <c r="J311" i="4"/>
  <c r="J307" i="4"/>
  <c r="J303" i="4"/>
  <c r="J299" i="4"/>
  <c r="J295" i="4"/>
  <c r="J301" i="4"/>
  <c r="J360" i="4"/>
  <c r="J344" i="4"/>
  <c r="J328" i="4"/>
  <c r="J304" i="4"/>
  <c r="J296" i="4"/>
  <c r="M296" i="4" s="1"/>
  <c r="J282" i="4"/>
  <c r="M282" i="4" s="1"/>
  <c r="J276" i="4"/>
  <c r="M276" i="4" s="1"/>
  <c r="J268" i="4"/>
  <c r="J260" i="4"/>
  <c r="M260" i="4" s="1"/>
  <c r="J252" i="4"/>
  <c r="M252" i="4" s="1"/>
  <c r="J244" i="4"/>
  <c r="M244" i="4" s="1"/>
  <c r="J236" i="4"/>
  <c r="J228" i="4"/>
  <c r="M228" i="4" s="1"/>
  <c r="J220" i="4"/>
  <c r="M220" i="4" s="1"/>
  <c r="J312" i="4"/>
  <c r="J290" i="4"/>
  <c r="J305" i="4"/>
  <c r="J297" i="4"/>
  <c r="J352" i="4"/>
  <c r="J336" i="4"/>
  <c r="J320" i="4"/>
  <c r="J308" i="4"/>
  <c r="J300" i="4"/>
  <c r="M300" i="4" s="1"/>
  <c r="J291" i="4"/>
  <c r="M291" i="4" s="1"/>
  <c r="J284" i="4"/>
  <c r="J272" i="4"/>
  <c r="M272" i="4" s="1"/>
  <c r="J264" i="4"/>
  <c r="M264" i="4" s="1"/>
  <c r="J256" i="4"/>
  <c r="M256" i="4" s="1"/>
  <c r="J316" i="4"/>
  <c r="J287" i="4"/>
  <c r="M287" i="4" s="1"/>
  <c r="J257" i="4"/>
  <c r="M257" i="4" s="1"/>
  <c r="J248" i="4"/>
  <c r="J242" i="4"/>
  <c r="M242" i="4" s="1"/>
  <c r="J224" i="4"/>
  <c r="M224" i="4" s="1"/>
  <c r="J356" i="4"/>
  <c r="M356" i="4" s="1"/>
  <c r="J292" i="4"/>
  <c r="J274" i="4"/>
  <c r="M274" i="4" s="1"/>
  <c r="J232" i="4"/>
  <c r="M232" i="4" s="1"/>
  <c r="J217" i="4"/>
  <c r="M217" i="4" s="1"/>
  <c r="J209" i="4"/>
  <c r="J201" i="4"/>
  <c r="M201" i="4" s="1"/>
  <c r="J193" i="4"/>
  <c r="M193" i="4" s="1"/>
  <c r="J185" i="4"/>
  <c r="M185" i="4" s="1"/>
  <c r="J348" i="4"/>
  <c r="J280" i="4"/>
  <c r="J266" i="4"/>
  <c r="M266" i="4" s="1"/>
  <c r="J249" i="4"/>
  <c r="M249" i="4" s="1"/>
  <c r="J225" i="4"/>
  <c r="J288" i="4"/>
  <c r="J283" i="4"/>
  <c r="M283" i="4" s="1"/>
  <c r="J258" i="4"/>
  <c r="M258" i="4" s="1"/>
  <c r="J237" i="4"/>
  <c r="J233" i="4"/>
  <c r="M233" i="4" s="1"/>
  <c r="J340" i="4"/>
  <c r="M340" i="4" s="1"/>
  <c r="J250" i="4"/>
  <c r="M250" i="4" s="1"/>
  <c r="J240" i="4"/>
  <c r="J273" i="4"/>
  <c r="M273" i="4" s="1"/>
  <c r="J241" i="4"/>
  <c r="M241" i="4" s="1"/>
  <c r="J324" i="4"/>
  <c r="M324" i="4" s="1"/>
  <c r="J332" i="4"/>
  <c r="J195" i="4"/>
  <c r="M195" i="4" s="1"/>
  <c r="J181" i="4"/>
  <c r="M181" i="4" s="1"/>
  <c r="J172" i="4"/>
  <c r="M172" i="4" s="1"/>
  <c r="J166" i="4"/>
  <c r="J158" i="4"/>
  <c r="J150" i="4"/>
  <c r="J142" i="4"/>
  <c r="J134" i="4"/>
  <c r="J126" i="4"/>
  <c r="J118" i="4"/>
  <c r="J110" i="4"/>
  <c r="J102" i="4"/>
  <c r="J94" i="4"/>
  <c r="J86" i="4"/>
  <c r="J78" i="4"/>
  <c r="J234" i="4"/>
  <c r="M234" i="4" s="1"/>
  <c r="J215" i="4"/>
  <c r="M215" i="4" s="1"/>
  <c r="J187" i="4"/>
  <c r="M187" i="4" s="1"/>
  <c r="J167" i="4"/>
  <c r="J159" i="4"/>
  <c r="J151" i="4"/>
  <c r="J143" i="4"/>
  <c r="J135" i="4"/>
  <c r="J127" i="4"/>
  <c r="J119" i="4"/>
  <c r="J111" i="4"/>
  <c r="J103" i="4"/>
  <c r="J95" i="4"/>
  <c r="J87" i="4"/>
  <c r="J265" i="4"/>
  <c r="M265" i="4" s="1"/>
  <c r="J254" i="4"/>
  <c r="M254" i="4" s="1"/>
  <c r="J218" i="4"/>
  <c r="M218" i="4" s="1"/>
  <c r="J207" i="4"/>
  <c r="M207" i="4" s="1"/>
  <c r="J179" i="4"/>
  <c r="M179" i="4" s="1"/>
  <c r="J173" i="4"/>
  <c r="M173" i="4" s="1"/>
  <c r="J168" i="4"/>
  <c r="J160" i="4"/>
  <c r="M160" i="4" s="1"/>
  <c r="J230" i="4"/>
  <c r="M230" i="4" s="1"/>
  <c r="J199" i="4"/>
  <c r="M199" i="4" s="1"/>
  <c r="J169" i="4"/>
  <c r="J161" i="4"/>
  <c r="M161" i="4" s="1"/>
  <c r="J153" i="4"/>
  <c r="J145" i="4"/>
  <c r="J137" i="4"/>
  <c r="J129" i="4"/>
  <c r="M129" i="4" s="1"/>
  <c r="J121" i="4"/>
  <c r="J113" i="4"/>
  <c r="J105" i="4"/>
  <c r="J97" i="4"/>
  <c r="J89" i="4"/>
  <c r="J213" i="4"/>
  <c r="M213" i="4" s="1"/>
  <c r="J191" i="4"/>
  <c r="M191" i="4" s="1"/>
  <c r="J177" i="4"/>
  <c r="J170" i="4"/>
  <c r="J162" i="4"/>
  <c r="J154" i="4"/>
  <c r="J146" i="4"/>
  <c r="M146" i="4" s="1"/>
  <c r="J138" i="4"/>
  <c r="J130" i="4"/>
  <c r="J122" i="4"/>
  <c r="J114" i="4"/>
  <c r="M114" i="4" s="1"/>
  <c r="J270" i="4"/>
  <c r="M270" i="4" s="1"/>
  <c r="J205" i="4"/>
  <c r="M205" i="4" s="1"/>
  <c r="J183" i="4"/>
  <c r="M183" i="4" s="1"/>
  <c r="J163" i="4"/>
  <c r="J155" i="4"/>
  <c r="J147" i="4"/>
  <c r="J139" i="4"/>
  <c r="J131" i="4"/>
  <c r="J123" i="4"/>
  <c r="J115" i="4"/>
  <c r="J107" i="4"/>
  <c r="J99" i="4"/>
  <c r="J91" i="4"/>
  <c r="J197" i="4"/>
  <c r="M197" i="4" s="1"/>
  <c r="J125" i="4"/>
  <c r="J120" i="4"/>
  <c r="J93" i="4"/>
  <c r="J77" i="4"/>
  <c r="J66" i="4"/>
  <c r="J62" i="4"/>
  <c r="J35" i="4"/>
  <c r="J27" i="4"/>
  <c r="M27" i="4" s="1"/>
  <c r="J19" i="4"/>
  <c r="J28" i="4"/>
  <c r="J171" i="4"/>
  <c r="J156" i="4"/>
  <c r="M156" i="4" s="1"/>
  <c r="J117" i="4"/>
  <c r="J112" i="4"/>
  <c r="J106" i="4"/>
  <c r="J90" i="4"/>
  <c r="M90" i="4" s="1"/>
  <c r="J74" i="4"/>
  <c r="J70" i="4"/>
  <c r="J50" i="4"/>
  <c r="M50" i="4" s="1"/>
  <c r="J36" i="4"/>
  <c r="J20" i="4"/>
  <c r="J148" i="4"/>
  <c r="J109" i="4"/>
  <c r="J100" i="4"/>
  <c r="M100" i="4" s="1"/>
  <c r="J84" i="4"/>
  <c r="J56" i="4"/>
  <c r="J68" i="4"/>
  <c r="J165" i="4"/>
  <c r="J136" i="4"/>
  <c r="J92" i="4"/>
  <c r="M92" i="4" s="1"/>
  <c r="J76" i="4"/>
  <c r="J189" i="4"/>
  <c r="M189" i="4" s="1"/>
  <c r="J164" i="4"/>
  <c r="J140" i="4"/>
  <c r="J104" i="4"/>
  <c r="J88" i="4"/>
  <c r="J64" i="4"/>
  <c r="J149" i="4"/>
  <c r="J124" i="4"/>
  <c r="M124" i="4" s="1"/>
  <c r="J82" i="4"/>
  <c r="M82" i="4" s="1"/>
  <c r="J141" i="4"/>
  <c r="J116" i="4"/>
  <c r="J61" i="4"/>
  <c r="M61" i="4" s="1"/>
  <c r="J211" i="4"/>
  <c r="M211" i="4" s="1"/>
  <c r="J157" i="4"/>
  <c r="J152" i="4"/>
  <c r="J132" i="4"/>
  <c r="J101" i="4"/>
  <c r="M101" i="4" s="1"/>
  <c r="J72" i="4"/>
  <c r="J60" i="4"/>
  <c r="M60" i="4" s="1"/>
  <c r="J144" i="4"/>
  <c r="J98" i="4"/>
  <c r="J52" i="4"/>
  <c r="J69" i="4"/>
  <c r="M69" i="4" s="1"/>
  <c r="J25" i="4"/>
  <c r="J128" i="4"/>
  <c r="M128" i="4" s="1"/>
  <c r="J80" i="4"/>
  <c r="J18" i="4"/>
  <c r="M18" i="4" s="1"/>
  <c r="J54" i="4"/>
  <c r="M54" i="4" s="1"/>
  <c r="J33" i="4"/>
  <c r="J26" i="4"/>
  <c r="J133" i="4"/>
  <c r="J108" i="4"/>
  <c r="J34" i="4"/>
  <c r="M34" i="4" s="1"/>
  <c r="J203" i="4"/>
  <c r="M203" i="4" s="1"/>
  <c r="J96" i="4"/>
  <c r="M96" i="4" s="1"/>
  <c r="J17" i="4"/>
  <c r="M17" i="4" s="1"/>
  <c r="J175" i="4"/>
  <c r="M175" i="4" s="1"/>
  <c r="J58" i="4"/>
  <c r="J53" i="4"/>
  <c r="K83" i="4"/>
  <c r="K62" i="4"/>
  <c r="K134" i="4"/>
  <c r="K50" i="4"/>
  <c r="J47" i="4"/>
  <c r="K126" i="4"/>
  <c r="J221" i="4"/>
  <c r="M221" i="4" s="1"/>
  <c r="K177" i="4"/>
  <c r="K9" i="4"/>
  <c r="J7" i="4"/>
  <c r="M7" i="4" s="1"/>
  <c r="K23" i="4"/>
  <c r="K8" i="4"/>
  <c r="J194" i="4"/>
  <c r="M194" i="4" s="1"/>
  <c r="J10" i="4"/>
  <c r="K22" i="4"/>
  <c r="L362" i="4"/>
  <c r="L358" i="4"/>
  <c r="L354" i="4"/>
  <c r="L350" i="4"/>
  <c r="L346" i="4"/>
  <c r="L342" i="4"/>
  <c r="L338" i="4"/>
  <c r="L334" i="4"/>
  <c r="L330" i="4"/>
  <c r="L326" i="4"/>
  <c r="L322" i="4"/>
  <c r="L318" i="4"/>
  <c r="L314" i="4"/>
  <c r="L310" i="4"/>
  <c r="L306" i="4"/>
  <c r="L359" i="4"/>
  <c r="L355" i="4"/>
  <c r="L351" i="4"/>
  <c r="L347" i="4"/>
  <c r="L343" i="4"/>
  <c r="L339" i="4"/>
  <c r="L335" i="4"/>
  <c r="L331" i="4"/>
  <c r="L327" i="4"/>
  <c r="L323" i="4"/>
  <c r="L319" i="4"/>
  <c r="L360" i="4"/>
  <c r="L356" i="4"/>
  <c r="L352" i="4"/>
  <c r="L348" i="4"/>
  <c r="L344" i="4"/>
  <c r="L340" i="4"/>
  <c r="L336" i="4"/>
  <c r="L332" i="4"/>
  <c r="L328" i="4"/>
  <c r="L324" i="4"/>
  <c r="L320" i="4"/>
  <c r="L316" i="4"/>
  <c r="L312" i="4"/>
  <c r="L308" i="4"/>
  <c r="L304" i="4"/>
  <c r="L353" i="4"/>
  <c r="L337" i="4"/>
  <c r="L321" i="4"/>
  <c r="L309" i="4"/>
  <c r="L293" i="4"/>
  <c r="M293" i="4" s="1"/>
  <c r="L349" i="4"/>
  <c r="L333" i="4"/>
  <c r="L317" i="4"/>
  <c r="L307" i="4"/>
  <c r="L299" i="4"/>
  <c r="L283" i="4"/>
  <c r="L361" i="4"/>
  <c r="L345" i="4"/>
  <c r="L329" i="4"/>
  <c r="L315" i="4"/>
  <c r="L284" i="4"/>
  <c r="L313" i="4"/>
  <c r="L288" i="4"/>
  <c r="L280" i="4"/>
  <c r="L301" i="4"/>
  <c r="L292" i="4"/>
  <c r="L297" i="4"/>
  <c r="L285" i="4"/>
  <c r="L325" i="4"/>
  <c r="L295" i="4"/>
  <c r="L357" i="4"/>
  <c r="L305" i="4"/>
  <c r="L341" i="4"/>
  <c r="L303" i="4"/>
  <c r="L167" i="4"/>
  <c r="L159" i="4"/>
  <c r="L151" i="4"/>
  <c r="L143" i="4"/>
  <c r="L135" i="4"/>
  <c r="L127" i="4"/>
  <c r="L119" i="4"/>
  <c r="L111" i="4"/>
  <c r="L103" i="4"/>
  <c r="L95" i="4"/>
  <c r="L87" i="4"/>
  <c r="L79" i="4"/>
  <c r="L168" i="4"/>
  <c r="L160" i="4"/>
  <c r="L152" i="4"/>
  <c r="L144" i="4"/>
  <c r="L136" i="4"/>
  <c r="L128" i="4"/>
  <c r="L120" i="4"/>
  <c r="L112" i="4"/>
  <c r="L104" i="4"/>
  <c r="L96" i="4"/>
  <c r="L88" i="4"/>
  <c r="L80" i="4"/>
  <c r="L72" i="4"/>
  <c r="L64" i="4"/>
  <c r="L56" i="4"/>
  <c r="L48" i="4"/>
  <c r="L47" i="4"/>
  <c r="L46" i="4"/>
  <c r="L45" i="4"/>
  <c r="L44" i="4"/>
  <c r="M44" i="4" s="1"/>
  <c r="L43" i="4"/>
  <c r="L42" i="4"/>
  <c r="L41" i="4"/>
  <c r="L40" i="4"/>
  <c r="L39" i="4"/>
  <c r="L38" i="4"/>
  <c r="L37" i="4"/>
  <c r="M37" i="4" s="1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69" i="4"/>
  <c r="L161" i="4"/>
  <c r="L170" i="4"/>
  <c r="L162" i="4"/>
  <c r="L154" i="4"/>
  <c r="L146" i="4"/>
  <c r="L138" i="4"/>
  <c r="L130" i="4"/>
  <c r="L122" i="4"/>
  <c r="L114" i="4"/>
  <c r="L106" i="4"/>
  <c r="L98" i="4"/>
  <c r="L90" i="4"/>
  <c r="L82" i="4"/>
  <c r="L74" i="4"/>
  <c r="L66" i="4"/>
  <c r="L58" i="4"/>
  <c r="L50" i="4"/>
  <c r="L163" i="4"/>
  <c r="L155" i="4"/>
  <c r="L147" i="4"/>
  <c r="L139" i="4"/>
  <c r="L131" i="4"/>
  <c r="L123" i="4"/>
  <c r="L115" i="4"/>
  <c r="L107" i="4"/>
  <c r="L311" i="4"/>
  <c r="L171" i="4"/>
  <c r="L164" i="4"/>
  <c r="L156" i="4"/>
  <c r="L148" i="4"/>
  <c r="L140" i="4"/>
  <c r="L132" i="4"/>
  <c r="L124" i="4"/>
  <c r="L116" i="4"/>
  <c r="L108" i="4"/>
  <c r="L100" i="4"/>
  <c r="L92" i="4"/>
  <c r="L84" i="4"/>
  <c r="L76" i="4"/>
  <c r="L68" i="4"/>
  <c r="L60" i="4"/>
  <c r="L166" i="4"/>
  <c r="L145" i="4"/>
  <c r="L142" i="4"/>
  <c r="L117" i="4"/>
  <c r="L70" i="4"/>
  <c r="L55" i="4"/>
  <c r="L137" i="4"/>
  <c r="L134" i="4"/>
  <c r="L109" i="4"/>
  <c r="L63" i="4"/>
  <c r="L59" i="4"/>
  <c r="L129" i="4"/>
  <c r="L126" i="4"/>
  <c r="L97" i="4"/>
  <c r="L94" i="4"/>
  <c r="L81" i="4"/>
  <c r="L78" i="4"/>
  <c r="L71" i="4"/>
  <c r="L67" i="4"/>
  <c r="L51" i="4"/>
  <c r="L165" i="4"/>
  <c r="L158" i="4"/>
  <c r="L105" i="4"/>
  <c r="L102" i="4"/>
  <c r="L89" i="4"/>
  <c r="L86" i="4"/>
  <c r="L73" i="4"/>
  <c r="L69" i="4"/>
  <c r="L157" i="4"/>
  <c r="L121" i="4"/>
  <c r="L118" i="4"/>
  <c r="L101" i="4"/>
  <c r="L91" i="4"/>
  <c r="L85" i="4"/>
  <c r="M85" i="4" s="1"/>
  <c r="L75" i="4"/>
  <c r="L15" i="4"/>
  <c r="M15" i="4" s="1"/>
  <c r="L14" i="4"/>
  <c r="L13" i="4"/>
  <c r="L12" i="4"/>
  <c r="M12" i="4" s="1"/>
  <c r="L11" i="4"/>
  <c r="L10" i="4"/>
  <c r="L9" i="4"/>
  <c r="L8" i="4"/>
  <c r="L279" i="4"/>
  <c r="L53" i="4"/>
  <c r="L133" i="4"/>
  <c r="L281" i="4"/>
  <c r="M281" i="4" s="1"/>
  <c r="L172" i="4"/>
  <c r="L149" i="4"/>
  <c r="L113" i="4"/>
  <c r="L110" i="4"/>
  <c r="L57" i="4"/>
  <c r="L52" i="4"/>
  <c r="L141" i="4"/>
  <c r="L65" i="4"/>
  <c r="L61" i="4"/>
  <c r="L49" i="4"/>
  <c r="L153" i="4"/>
  <c r="L99" i="4"/>
  <c r="L54" i="4"/>
  <c r="L83" i="4"/>
  <c r="L93" i="4"/>
  <c r="L150" i="4"/>
  <c r="L125" i="4"/>
  <c r="L77" i="4"/>
  <c r="L62" i="4"/>
  <c r="M251" i="4"/>
  <c r="M275" i="4"/>
  <c r="M210" i="4"/>
  <c r="M216" i="4"/>
  <c r="M188" i="4"/>
  <c r="M46" i="4"/>
  <c r="M202" i="4"/>
  <c r="J79" i="4"/>
  <c r="M79" i="4" s="1"/>
  <c r="K170" i="4"/>
  <c r="J8" i="4"/>
  <c r="K98" i="4"/>
  <c r="M80" i="4" l="1"/>
  <c r="M72" i="4"/>
  <c r="M141" i="4"/>
  <c r="M164" i="4"/>
  <c r="M84" i="4"/>
  <c r="M74" i="4"/>
  <c r="M19" i="4"/>
  <c r="M125" i="4"/>
  <c r="M139" i="4"/>
  <c r="M122" i="4"/>
  <c r="M137" i="4"/>
  <c r="M168" i="4"/>
  <c r="M95" i="4"/>
  <c r="M159" i="4"/>
  <c r="M102" i="4"/>
  <c r="M166" i="4"/>
  <c r="M240" i="4"/>
  <c r="M225" i="4"/>
  <c r="M209" i="4"/>
  <c r="M248" i="4"/>
  <c r="M290" i="4"/>
  <c r="M268" i="4"/>
  <c r="M301" i="4"/>
  <c r="M323" i="4"/>
  <c r="M355" i="4"/>
  <c r="M314" i="4"/>
  <c r="M346" i="4"/>
  <c r="M321" i="4"/>
  <c r="M353" i="4"/>
  <c r="M41" i="4"/>
  <c r="M24" i="4"/>
  <c r="M246" i="4"/>
  <c r="M245" i="4"/>
  <c r="M147" i="4"/>
  <c r="M130" i="4"/>
  <c r="M145" i="4"/>
  <c r="M103" i="4"/>
  <c r="M167" i="4"/>
  <c r="M110" i="4"/>
  <c r="M312" i="4"/>
  <c r="M295" i="4"/>
  <c r="M325" i="4"/>
  <c r="M357" i="4"/>
  <c r="M43" i="4"/>
  <c r="M11" i="4"/>
  <c r="M83" i="4"/>
  <c r="M63" i="4"/>
  <c r="M65" i="4"/>
  <c r="M31" i="4"/>
  <c r="M30" i="4"/>
  <c r="M262" i="4"/>
  <c r="M247" i="4"/>
  <c r="M108" i="4"/>
  <c r="M25" i="4"/>
  <c r="M132" i="4"/>
  <c r="M76" i="4"/>
  <c r="M109" i="4"/>
  <c r="M106" i="4"/>
  <c r="M35" i="4"/>
  <c r="M91" i="4"/>
  <c r="M155" i="4"/>
  <c r="M138" i="4"/>
  <c r="M89" i="4"/>
  <c r="M153" i="4"/>
  <c r="M111" i="4"/>
  <c r="M118" i="4"/>
  <c r="M308" i="4"/>
  <c r="M299" i="4"/>
  <c r="M331" i="4"/>
  <c r="M322" i="4"/>
  <c r="M354" i="4"/>
  <c r="M329" i="4"/>
  <c r="M361" i="4"/>
  <c r="M45" i="4"/>
  <c r="M279" i="4"/>
  <c r="M16" i="4"/>
  <c r="M238" i="4"/>
  <c r="M53" i="4"/>
  <c r="M133" i="4"/>
  <c r="M152" i="4"/>
  <c r="M149" i="4"/>
  <c r="M148" i="4"/>
  <c r="M112" i="4"/>
  <c r="M62" i="4"/>
  <c r="M99" i="4"/>
  <c r="M163" i="4"/>
  <c r="M97" i="4"/>
  <c r="M119" i="4"/>
  <c r="M126" i="4"/>
  <c r="M280" i="4"/>
  <c r="M316" i="4"/>
  <c r="M320" i="4"/>
  <c r="M303" i="4"/>
  <c r="M335" i="4"/>
  <c r="M326" i="4"/>
  <c r="M358" i="4"/>
  <c r="M333" i="4"/>
  <c r="M22" i="4"/>
  <c r="M81" i="4"/>
  <c r="M71" i="4"/>
  <c r="M186" i="4"/>
  <c r="M8" i="4"/>
  <c r="M58" i="4"/>
  <c r="M26" i="4"/>
  <c r="M52" i="4"/>
  <c r="M157" i="4"/>
  <c r="M64" i="4"/>
  <c r="M136" i="4"/>
  <c r="M20" i="4"/>
  <c r="M117" i="4"/>
  <c r="M66" i="4"/>
  <c r="M107" i="4"/>
  <c r="M154" i="4"/>
  <c r="M105" i="4"/>
  <c r="M169" i="4"/>
  <c r="M127" i="4"/>
  <c r="M134" i="4"/>
  <c r="M332" i="4"/>
  <c r="M237" i="4"/>
  <c r="M348" i="4"/>
  <c r="M292" i="4"/>
  <c r="M336" i="4"/>
  <c r="M236" i="4"/>
  <c r="M304" i="4"/>
  <c r="M307" i="4"/>
  <c r="M339" i="4"/>
  <c r="M298" i="4"/>
  <c r="M330" i="4"/>
  <c r="M362" i="4"/>
  <c r="M337" i="4"/>
  <c r="M59" i="4"/>
  <c r="M289" i="4"/>
  <c r="M23" i="4"/>
  <c r="M182" i="4"/>
  <c r="M253" i="4"/>
  <c r="M10" i="4"/>
  <c r="M33" i="4"/>
  <c r="M98" i="4"/>
  <c r="M88" i="4"/>
  <c r="M165" i="4"/>
  <c r="M36" i="4"/>
  <c r="M77" i="4"/>
  <c r="M115" i="4"/>
  <c r="M162" i="4"/>
  <c r="M113" i="4"/>
  <c r="M135" i="4"/>
  <c r="M78" i="4"/>
  <c r="M142" i="4"/>
  <c r="M352" i="4"/>
  <c r="M328" i="4"/>
  <c r="M311" i="4"/>
  <c r="M343" i="4"/>
  <c r="M334" i="4"/>
  <c r="M309" i="4"/>
  <c r="M341" i="4"/>
  <c r="M55" i="4"/>
  <c r="M14" i="4"/>
  <c r="M75" i="4"/>
  <c r="M214" i="4"/>
  <c r="M269" i="4"/>
  <c r="M47" i="4"/>
  <c r="M144" i="4"/>
  <c r="M104" i="4"/>
  <c r="M68" i="4"/>
  <c r="M171" i="4"/>
  <c r="M93" i="4"/>
  <c r="M123" i="4"/>
  <c r="M170" i="4"/>
  <c r="M121" i="4"/>
  <c r="M143" i="4"/>
  <c r="M86" i="4"/>
  <c r="M150" i="4"/>
  <c r="M297" i="4"/>
  <c r="M344" i="4"/>
  <c r="M347" i="4"/>
  <c r="M306" i="4"/>
  <c r="M338" i="4"/>
  <c r="M313" i="4"/>
  <c r="M345" i="4"/>
  <c r="M67" i="4"/>
  <c r="M13" i="4"/>
  <c r="M116" i="4"/>
  <c r="M140" i="4"/>
  <c r="M56" i="4"/>
  <c r="M70" i="4"/>
  <c r="M28" i="4"/>
  <c r="M120" i="4"/>
  <c r="M131" i="4"/>
  <c r="M177" i="4"/>
  <c r="M87" i="4"/>
  <c r="M151" i="4"/>
  <c r="M94" i="4"/>
  <c r="M158" i="4"/>
  <c r="M288" i="4"/>
  <c r="M284" i="4"/>
  <c r="M305" i="4"/>
  <c r="M360" i="4"/>
  <c r="M319" i="4"/>
  <c r="M351" i="4"/>
  <c r="M310" i="4"/>
  <c r="M342" i="4"/>
  <c r="M317" i="4"/>
  <c r="M349" i="4"/>
  <c r="M9" i="4"/>
  <c r="M21" i="4"/>
  <c r="M49" i="4"/>
  <c r="M39" i="4"/>
  <c r="M4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PX-Web Ekstern</author>
  </authors>
  <commentList>
    <comment ref="B154" authorId="0" shapeId="0" xr:uid="{2A74AB04-5872-4E32-8EDB-5F1400EC5C34}">
      <text>
        <r>
          <rPr>
            <sz val="9"/>
            <color rgb="FF000000"/>
            <rFont val="Tahoma"/>
            <family val="2"/>
          </rPr>
          <t xml:space="preserve">1.1.2020 ble kommunene 1141 Finnøy og 1142 Rennesøy innlemmet i 1103 Stavanger.
</t>
        </r>
      </text>
    </comment>
    <comment ref="B245" authorId="0" shapeId="0" xr:uid="{3371AE27-0D3F-4814-A8D3-DD9336F25895}">
      <text>
        <r>
          <rPr>
            <sz val="9"/>
            <color rgb="FF000000"/>
            <rFont val="Tahoma"/>
            <family val="2"/>
          </rPr>
          <t xml:space="preserve">1.1.2020 ble kommunen 5030 Klæbu innlemmet i 5001 Trondheim.
</t>
        </r>
      </text>
    </comment>
  </commentList>
</comments>
</file>

<file path=xl/sharedStrings.xml><?xml version="1.0" encoding="utf-8"?>
<sst xmlns="http://schemas.openxmlformats.org/spreadsheetml/2006/main" count="7511" uniqueCount="861">
  <si>
    <t>Barnehage</t>
  </si>
  <si>
    <t>Grunnskole</t>
  </si>
  <si>
    <t>Barnevern</t>
  </si>
  <si>
    <t>Kultur</t>
  </si>
  <si>
    <t>PLO</t>
  </si>
  <si>
    <t>Helse</t>
  </si>
  <si>
    <t>Sosial</t>
  </si>
  <si>
    <t>Brann</t>
  </si>
  <si>
    <t>Plan</t>
  </si>
  <si>
    <t>Samferdsel</t>
  </si>
  <si>
    <t xml:space="preserve">Bolig </t>
  </si>
  <si>
    <t>VAR</t>
  </si>
  <si>
    <t>Administrasjon</t>
  </si>
  <si>
    <t>Alle tjenester</t>
  </si>
  <si>
    <t>Rang kvalitet</t>
  </si>
  <si>
    <t>Innbyggere</t>
  </si>
  <si>
    <t>4222 Bykle</t>
  </si>
  <si>
    <t>Missing</t>
  </si>
  <si>
    <t>3040 Nesbyen</t>
  </si>
  <si>
    <t>5046 Høylandet</t>
  </si>
  <si>
    <t>1811 Bindal</t>
  </si>
  <si>
    <t>3425 Engerdal</t>
  </si>
  <si>
    <t>3431 Dovre</t>
  </si>
  <si>
    <t>4219 Evje og Hornnes</t>
  </si>
  <si>
    <t>3434 Lom</t>
  </si>
  <si>
    <t>4643 Årdal</t>
  </si>
  <si>
    <t>0301 Oslo</t>
  </si>
  <si>
    <t>4220 Bygland</t>
  </si>
  <si>
    <t>1151 Utsira</t>
  </si>
  <si>
    <t>3003 Sarpsborg</t>
  </si>
  <si>
    <t>4224 Åseral</t>
  </si>
  <si>
    <t>4650 Gloppen</t>
  </si>
  <si>
    <t>3812 Siljan</t>
  </si>
  <si>
    <t>4227 Kvinesdal</t>
  </si>
  <si>
    <t>4228 Sirdal</t>
  </si>
  <si>
    <t>4644 Luster</t>
  </si>
  <si>
    <t>1127 Randaberg</t>
  </si>
  <si>
    <t>3813 Bamble</t>
  </si>
  <si>
    <t>5021 Oppdal</t>
  </si>
  <si>
    <t>1531 Sula</t>
  </si>
  <si>
    <t>3413 Stange</t>
  </si>
  <si>
    <t>4202 Grimstad</t>
  </si>
  <si>
    <t>3442 Østre Toten</t>
  </si>
  <si>
    <t>3801 Horten</t>
  </si>
  <si>
    <t>3430 Os</t>
  </si>
  <si>
    <t>3426 Tolga</t>
  </si>
  <si>
    <t>1106 Haugesund</t>
  </si>
  <si>
    <t>3038 Hole</t>
  </si>
  <si>
    <t>3432 Lesja</t>
  </si>
  <si>
    <t>1114 Bjerkreim</t>
  </si>
  <si>
    <t>3021 Ås</t>
  </si>
  <si>
    <t>4203 Arendal</t>
  </si>
  <si>
    <t>1563 Sunndal</t>
  </si>
  <si>
    <t>3804 Sandefjord</t>
  </si>
  <si>
    <t>4639 Vik</t>
  </si>
  <si>
    <t>3004 Fredrikstad</t>
  </si>
  <si>
    <t>4647 Sunnfjord</t>
  </si>
  <si>
    <t>3039 Flå</t>
  </si>
  <si>
    <t>3046 Krødsherad</t>
  </si>
  <si>
    <t>5031 Malvik</t>
  </si>
  <si>
    <t>3807 Skien</t>
  </si>
  <si>
    <t>4617 Kvinnherad</t>
  </si>
  <si>
    <t>3027 Rælingen</t>
  </si>
  <si>
    <t>1516 Ulstein</t>
  </si>
  <si>
    <t>4206 Farsund</t>
  </si>
  <si>
    <t>3452 Vestre Slidre</t>
  </si>
  <si>
    <t>3024 Bærum</t>
  </si>
  <si>
    <t>1108 Sandnes</t>
  </si>
  <si>
    <t>3805 Larvik</t>
  </si>
  <si>
    <t>3438 Sør-Fron</t>
  </si>
  <si>
    <t>4614 Stord</t>
  </si>
  <si>
    <t>1133 Hjelmeland</t>
  </si>
  <si>
    <t>3420 Elverum</t>
  </si>
  <si>
    <t>4221 Valle</t>
  </si>
  <si>
    <t>1145 Bokn</t>
  </si>
  <si>
    <t>4225 Lyngdal</t>
  </si>
  <si>
    <t>1532 Giske</t>
  </si>
  <si>
    <t>1160 Vindafjord</t>
  </si>
  <si>
    <t>1124 Sola</t>
  </si>
  <si>
    <t>3006 Kongsberg</t>
  </si>
  <si>
    <t>1505 Kristiansund</t>
  </si>
  <si>
    <t>3811 Færder</t>
  </si>
  <si>
    <t>3011 Hvaler</t>
  </si>
  <si>
    <t>3439 Ringebu</t>
  </si>
  <si>
    <t>3049 Lier</t>
  </si>
  <si>
    <t>4648 Bremanger</t>
  </si>
  <si>
    <t>1812 Sømna</t>
  </si>
  <si>
    <t>3047 Modum</t>
  </si>
  <si>
    <t>4615 Fitjar</t>
  </si>
  <si>
    <t>3441 Gausdal</t>
  </si>
  <si>
    <t>1547 Aukra</t>
  </si>
  <si>
    <t>3450 Etnedal</t>
  </si>
  <si>
    <t>5026 Holtålen</t>
  </si>
  <si>
    <t>4601 Bergen</t>
  </si>
  <si>
    <t>3815 Drangedal</t>
  </si>
  <si>
    <t>5420 Dyrøy</t>
  </si>
  <si>
    <t>3427 Tynset</t>
  </si>
  <si>
    <t>1146 Tysvær</t>
  </si>
  <si>
    <t>4211 Gjerstad</t>
  </si>
  <si>
    <t>4602 Kinn</t>
  </si>
  <si>
    <t>1121 Time</t>
  </si>
  <si>
    <t>5020 Osen</t>
  </si>
  <si>
    <t>3433 Skjåk</t>
  </si>
  <si>
    <t>4204 Kristiansand</t>
  </si>
  <si>
    <t>1149 Karmøy</t>
  </si>
  <si>
    <t>4205 Lindesnes</t>
  </si>
  <si>
    <t>3416 Eidskog</t>
  </si>
  <si>
    <t>1818 Herøy (Nordland)</t>
  </si>
  <si>
    <t>3048 Øvre Eiker</t>
  </si>
  <si>
    <t>4616 Tysnes</t>
  </si>
  <si>
    <t>4201 Risør</t>
  </si>
  <si>
    <t>3020 Nordre Follo</t>
  </si>
  <si>
    <t>5037 Levanger</t>
  </si>
  <si>
    <t>4612 Sveio</t>
  </si>
  <si>
    <t>1804 Bodø</t>
  </si>
  <si>
    <t>5424 Lyngen</t>
  </si>
  <si>
    <t>3820 Seljord</t>
  </si>
  <si>
    <t>5415 Loabák - Lavangen</t>
  </si>
  <si>
    <t>3053 Jevnaker</t>
  </si>
  <si>
    <t>3806 Porsgrunn</t>
  </si>
  <si>
    <t>4651 Stryn</t>
  </si>
  <si>
    <t>5058 Åfjord</t>
  </si>
  <si>
    <t>4217 Åmli</t>
  </si>
  <si>
    <t>3025 Asker</t>
  </si>
  <si>
    <t>1577 Volda</t>
  </si>
  <si>
    <t>4207 Flekkefjord</t>
  </si>
  <si>
    <t>1103 Stavanger</t>
  </si>
  <si>
    <t>1135 Sauda</t>
  </si>
  <si>
    <t>3816 Nome</t>
  </si>
  <si>
    <t>3454 Vang</t>
  </si>
  <si>
    <t>3824 Tokke</t>
  </si>
  <si>
    <t>5047 Overhalla</t>
  </si>
  <si>
    <t>3423 Stor-Elvdal</t>
  </si>
  <si>
    <t>1134 Suldal</t>
  </si>
  <si>
    <t>5034 Meråker</t>
  </si>
  <si>
    <t>3405 Lillehammer</t>
  </si>
  <si>
    <t>1820 Alstahaug</t>
  </si>
  <si>
    <t>5032 Selbu</t>
  </si>
  <si>
    <t>4640 Sogndal</t>
  </si>
  <si>
    <t>4215 Lillesand</t>
  </si>
  <si>
    <t>3045 Sigdal</t>
  </si>
  <si>
    <t>3403 Hamar</t>
  </si>
  <si>
    <t>1120 Klepp</t>
  </si>
  <si>
    <t>4226 Hægebostad</t>
  </si>
  <si>
    <t>3825 Vinje</t>
  </si>
  <si>
    <t>3814 Kragerø</t>
  </si>
  <si>
    <t>3803 Tønsberg</t>
  </si>
  <si>
    <t>1101 Eigersund</t>
  </si>
  <si>
    <t>3822 Nissedal</t>
  </si>
  <si>
    <t>5001 Trondheim</t>
  </si>
  <si>
    <t>1122 Gjesdal</t>
  </si>
  <si>
    <t>3407 Gjøvik</t>
  </si>
  <si>
    <t>3029 Lørenskog</t>
  </si>
  <si>
    <t>3808 Notodden</t>
  </si>
  <si>
    <t>4218 Iveland</t>
  </si>
  <si>
    <t>3016 Rakkestad</t>
  </si>
  <si>
    <t>4213 Tvedestrand</t>
  </si>
  <si>
    <t>3042 Hemsedal</t>
  </si>
  <si>
    <t>4624 Bjørnafjorden</t>
  </si>
  <si>
    <t>4613 Bømlo</t>
  </si>
  <si>
    <t>3043 Ål</t>
  </si>
  <si>
    <t>3023 Nesodden</t>
  </si>
  <si>
    <t>4629 Modalen</t>
  </si>
  <si>
    <t>1528 Sykkylven</t>
  </si>
  <si>
    <t>3437 Sel</t>
  </si>
  <si>
    <t>4623 Samnanger</t>
  </si>
  <si>
    <t>5038 Verdal</t>
  </si>
  <si>
    <t>4214 Froland</t>
  </si>
  <si>
    <t>5028 Melhus</t>
  </si>
  <si>
    <t>3440 Øyer</t>
  </si>
  <si>
    <t>3821 Kviteseid</t>
  </si>
  <si>
    <t>4649 Stad</t>
  </si>
  <si>
    <t>5033 Tydal</t>
  </si>
  <si>
    <t>4216 Birkenes</t>
  </si>
  <si>
    <t>5035 Stjørdal</t>
  </si>
  <si>
    <t>4611 Etne</t>
  </si>
  <si>
    <t>4622 Kvam</t>
  </si>
  <si>
    <t>1870 Sortland</t>
  </si>
  <si>
    <t>1506 Molde</t>
  </si>
  <si>
    <t>1576 Aure</t>
  </si>
  <si>
    <t>3031 Nittedal</t>
  </si>
  <si>
    <t>3015 Skiptvet</t>
  </si>
  <si>
    <t>5411 Kvæfjord</t>
  </si>
  <si>
    <t>5061 Rindal</t>
  </si>
  <si>
    <t>3446 Gran</t>
  </si>
  <si>
    <t>5402 Harstad</t>
  </si>
  <si>
    <t>3026 Aurskog-Høland</t>
  </si>
  <si>
    <t>1560 Tingvoll</t>
  </si>
  <si>
    <t>3005 Drammen</t>
  </si>
  <si>
    <t>5416 Bardu</t>
  </si>
  <si>
    <t>4638 Høyanger</t>
  </si>
  <si>
    <t>1130 Strand</t>
  </si>
  <si>
    <t>5417 Salangen</t>
  </si>
  <si>
    <t>1507 Ålesund</t>
  </si>
  <si>
    <t>3447 Søndre Land</t>
  </si>
  <si>
    <t>1111 Sokndal</t>
  </si>
  <si>
    <t>1833 Rana</t>
  </si>
  <si>
    <t>4627 Askøy</t>
  </si>
  <si>
    <t>5426 Gáivuotna - Kåfjord - Kaivuono</t>
  </si>
  <si>
    <t>3033 Ullensaker</t>
  </si>
  <si>
    <t>1119 Hå</t>
  </si>
  <si>
    <t>3054 Lunner</t>
  </si>
  <si>
    <t>4630 Osterøy</t>
  </si>
  <si>
    <t>1834 Lurøy</t>
  </si>
  <si>
    <t>5401 Tromsø</t>
  </si>
  <si>
    <t>1515 Herøy (Møre og Romsdal)</t>
  </si>
  <si>
    <t>4618 Ullensvang</t>
  </si>
  <si>
    <t>5053 Inderøy</t>
  </si>
  <si>
    <t>3428 Alvdal</t>
  </si>
  <si>
    <t>1824 Vefsn</t>
  </si>
  <si>
    <t>5057 Ørland</t>
  </si>
  <si>
    <t>3001 Halden</t>
  </si>
  <si>
    <t>4642 Lærdal</t>
  </si>
  <si>
    <t>1554 Averøy</t>
  </si>
  <si>
    <t>3418 Åsnes</t>
  </si>
  <si>
    <t>5414 Gratangen</t>
  </si>
  <si>
    <t>3819 Hjartdal</t>
  </si>
  <si>
    <t>5055 Heim</t>
  </si>
  <si>
    <t>3007 Ringerike</t>
  </si>
  <si>
    <t>4646 Fjaler</t>
  </si>
  <si>
    <t>3412 Løten</t>
  </si>
  <si>
    <t>1825 Grane</t>
  </si>
  <si>
    <t>3424 Rendalen</t>
  </si>
  <si>
    <t>4223 Vennesla</t>
  </si>
  <si>
    <t>3818 Tinn</t>
  </si>
  <si>
    <t>1557 Gjemnes</t>
  </si>
  <si>
    <t>1539 Rauma</t>
  </si>
  <si>
    <t>4631 Alver</t>
  </si>
  <si>
    <t>4634 Masfjorden</t>
  </si>
  <si>
    <t>3817 Midt-Telemark</t>
  </si>
  <si>
    <t>3401 Kongsvinger</t>
  </si>
  <si>
    <t>1866 Hadsel</t>
  </si>
  <si>
    <t>5413 Ibestad</t>
  </si>
  <si>
    <t>5054 Indre Fosen</t>
  </si>
  <si>
    <t>3002 Moss</t>
  </si>
  <si>
    <t>3052 Nore og Uvdal</t>
  </si>
  <si>
    <t>5041 Snåase - Snåsa</t>
  </si>
  <si>
    <t>5059 Orkland</t>
  </si>
  <si>
    <t>3022 Frogn</t>
  </si>
  <si>
    <t>3823 Fyresdal</t>
  </si>
  <si>
    <t>1840 Saltdal</t>
  </si>
  <si>
    <t>3451 Nord-Aurdal</t>
  </si>
  <si>
    <t>3422 Åmot</t>
  </si>
  <si>
    <t>3421 Trysil</t>
  </si>
  <si>
    <t>1520 Ørsta</t>
  </si>
  <si>
    <t>3436 Nord-Fron</t>
  </si>
  <si>
    <t>1851 Lødingen</t>
  </si>
  <si>
    <t>1525 Stranda</t>
  </si>
  <si>
    <t>5056 Hitra</t>
  </si>
  <si>
    <t>3030 Lillestrøm</t>
  </si>
  <si>
    <t>4626 Øygarden</t>
  </si>
  <si>
    <t>3448 Nordre Land</t>
  </si>
  <si>
    <t>3435 Vågå</t>
  </si>
  <si>
    <t>1566 Surnadal</t>
  </si>
  <si>
    <t>3041 Gol</t>
  </si>
  <si>
    <t>3019 Vestby</t>
  </si>
  <si>
    <t>5029 Skaun</t>
  </si>
  <si>
    <t>4636 Solund</t>
  </si>
  <si>
    <t>1806 Narvik</t>
  </si>
  <si>
    <t>1827 Dønna</t>
  </si>
  <si>
    <t>5027 Midtre Gauldal</t>
  </si>
  <si>
    <t>3411 Ringsaker</t>
  </si>
  <si>
    <t>4621 Voss</t>
  </si>
  <si>
    <t>1867 Bø</t>
  </si>
  <si>
    <t>1839 Beiarn</t>
  </si>
  <si>
    <t>3036 Nannestad</t>
  </si>
  <si>
    <t>4625 Austevoll</t>
  </si>
  <si>
    <t>5427 Skjervøy</t>
  </si>
  <si>
    <t>3453 Øystre Slidre</t>
  </si>
  <si>
    <t>5022 Rennebu</t>
  </si>
  <si>
    <t>5425 Storfjord - Omasvuotna - Omasvuono</t>
  </si>
  <si>
    <t>3051 Rollag</t>
  </si>
  <si>
    <t>1578 Fjord</t>
  </si>
  <si>
    <t>4645 Askvoll</t>
  </si>
  <si>
    <t>3443 Vestre Toten</t>
  </si>
  <si>
    <t>3802 Holmestrand</t>
  </si>
  <si>
    <t>3018 Våler (Østfold)</t>
  </si>
  <si>
    <t>3013 Marker</t>
  </si>
  <si>
    <t>1860 Vestvågøy</t>
  </si>
  <si>
    <t>1865 Vågan</t>
  </si>
  <si>
    <t>4641 Aurland</t>
  </si>
  <si>
    <t>5423 Karlsøy</t>
  </si>
  <si>
    <t>5435 Nordkapp</t>
  </si>
  <si>
    <t>3017 Råde</t>
  </si>
  <si>
    <t>1573 Smøla</t>
  </si>
  <si>
    <t>1845 Sørfold</t>
  </si>
  <si>
    <t>1511 Vanylven</t>
  </si>
  <si>
    <t>3417 Grue</t>
  </si>
  <si>
    <t>5036 Frosta</t>
  </si>
  <si>
    <t>5052 Leka</t>
  </si>
  <si>
    <t>1841 Fauske - Fuossko</t>
  </si>
  <si>
    <t>3028 Enebakk</t>
  </si>
  <si>
    <t>1836 Rødøy</t>
  </si>
  <si>
    <t>5042 Lierne</t>
  </si>
  <si>
    <t>5006 Steinkjer</t>
  </si>
  <si>
    <t>3014 Indre Østfold</t>
  </si>
  <si>
    <t>5403 Alta</t>
  </si>
  <si>
    <t>1579 Hustadvika</t>
  </si>
  <si>
    <t>1517 Hareid</t>
  </si>
  <si>
    <t>5421 Senja</t>
  </si>
  <si>
    <t>1826 Hattfjelldal</t>
  </si>
  <si>
    <t>4632 Austrheim</t>
  </si>
  <si>
    <t>1144 Kvitsøy</t>
  </si>
  <si>
    <t>5043 Raarvihke - Røyrvik</t>
  </si>
  <si>
    <t>5444 Sør-Varanger</t>
  </si>
  <si>
    <t>3032 Gjerdrum</t>
  </si>
  <si>
    <t>5405 Vadsø</t>
  </si>
  <si>
    <t>4635 Gulen</t>
  </si>
  <si>
    <t>1822 Leirfjord</t>
  </si>
  <si>
    <t>5429 Kvænangen</t>
  </si>
  <si>
    <t>1813 Brønnøy</t>
  </si>
  <si>
    <t>3414 Nord-Odal</t>
  </si>
  <si>
    <t>4633 Fedje</t>
  </si>
  <si>
    <t>5442 Unjárga-Nesseby</t>
  </si>
  <si>
    <t>1112 Lund</t>
  </si>
  <si>
    <t>5014 Frøya</t>
  </si>
  <si>
    <t>5025 Røros</t>
  </si>
  <si>
    <t>5428 Nordreisa</t>
  </si>
  <si>
    <t>5045 Grong</t>
  </si>
  <si>
    <t>5007 Namsos</t>
  </si>
  <si>
    <t>1868 Øksnes</t>
  </si>
  <si>
    <t>5418 Målselv</t>
  </si>
  <si>
    <t>3050 Flesberg</t>
  </si>
  <si>
    <t>5419 Sørreisa</t>
  </si>
  <si>
    <t>4212 Vegårshei</t>
  </si>
  <si>
    <t>3449 Sør-Aurdal</t>
  </si>
  <si>
    <t>5044 Namsskogan</t>
  </si>
  <si>
    <t>1848 Steigen</t>
  </si>
  <si>
    <t>5406 Hammerfest</t>
  </si>
  <si>
    <t>4620 Ulvik</t>
  </si>
  <si>
    <t>3415 Sør-Odal</t>
  </si>
  <si>
    <t>3044 Hol</t>
  </si>
  <si>
    <t>5060 Nærøysund</t>
  </si>
  <si>
    <t>3419 Våler (Hedmark)</t>
  </si>
  <si>
    <t>1838 Gildeskål</t>
  </si>
  <si>
    <t>5440 Berlevåg</t>
  </si>
  <si>
    <t>5412 Tjeldsund</t>
  </si>
  <si>
    <t>4637 Hyllestad</t>
  </si>
  <si>
    <t>1856 Røst</t>
  </si>
  <si>
    <t>1535 Vestnes</t>
  </si>
  <si>
    <t>5430 Guovdageaidnu-Kautokeino</t>
  </si>
  <si>
    <t>3034 Nes</t>
  </si>
  <si>
    <t>1514 Sande</t>
  </si>
  <si>
    <t>4619 Eidfjord</t>
  </si>
  <si>
    <t>3012 Aremark</t>
  </si>
  <si>
    <t>3035 Eidsvoll</t>
  </si>
  <si>
    <t>3429 Folldal</t>
  </si>
  <si>
    <t>3037 Hurdal</t>
  </si>
  <si>
    <t>5433 Hasvik</t>
  </si>
  <si>
    <t>5432 Loppa</t>
  </si>
  <si>
    <t>4628 Vaksdal</t>
  </si>
  <si>
    <t>1828 Nesna</t>
  </si>
  <si>
    <t>5439 Gamvik</t>
  </si>
  <si>
    <t>1853 Evenes</t>
  </si>
  <si>
    <t>5422 Balsfjord</t>
  </si>
  <si>
    <t>1871 Andøy</t>
  </si>
  <si>
    <t>5441 Deatnu-Tana</t>
  </si>
  <si>
    <t>5049 Flatanger</t>
  </si>
  <si>
    <t>1874 Moskenes</t>
  </si>
  <si>
    <t>5436 Porsanger - Porsáŋgu - Porsanki </t>
  </si>
  <si>
    <t>5434 Måsøy</t>
  </si>
  <si>
    <t>1837 Meløy</t>
  </si>
  <si>
    <t>5404 Vardø</t>
  </si>
  <si>
    <t>1815 Vega</t>
  </si>
  <si>
    <t>1832 Hemnes</t>
  </si>
  <si>
    <t>1816 Vevelstad</t>
  </si>
  <si>
    <t>1857 Værøy</t>
  </si>
  <si>
    <t>1875 Hamarøy</t>
  </si>
  <si>
    <t>1859 Flakstad</t>
  </si>
  <si>
    <t>5437 Kárášjohka-Karasjok</t>
  </si>
  <si>
    <t>1835 Træna</t>
  </si>
  <si>
    <t>5443 Båtsfjord</t>
  </si>
  <si>
    <t>5438 Lebesby</t>
  </si>
  <si>
    <t>Gjennomsnitt</t>
  </si>
  <si>
    <t>Standardavvik</t>
  </si>
  <si>
    <t>Antall svar</t>
  </si>
  <si>
    <t>Nr</t>
  </si>
  <si>
    <t>Kommune</t>
  </si>
  <si>
    <t>Kvalitet</t>
  </si>
  <si>
    <t>Kostnader</t>
  </si>
  <si>
    <t>Finanser</t>
  </si>
  <si>
    <t>Samlet vurdering</t>
  </si>
  <si>
    <t>Effektivitet</t>
  </si>
  <si>
    <t>Rang samlet styring</t>
  </si>
  <si>
    <t>Rang effektivitet</t>
  </si>
  <si>
    <t>3032</t>
  </si>
  <si>
    <t>3028</t>
  </si>
  <si>
    <t>1834</t>
  </si>
  <si>
    <t>4225</t>
  </si>
  <si>
    <t>1867</t>
  </si>
  <si>
    <t>1119</t>
  </si>
  <si>
    <t>3804</t>
  </si>
  <si>
    <t>4214</t>
  </si>
  <si>
    <t>1120</t>
  </si>
  <si>
    <t>1531</t>
  </si>
  <si>
    <t>3046</t>
  </si>
  <si>
    <t>3452</t>
  </si>
  <si>
    <t>1114</t>
  </si>
  <si>
    <t>3027</t>
  </si>
  <si>
    <t>1871</t>
  </si>
  <si>
    <t>3801</t>
  </si>
  <si>
    <t>3036</t>
  </si>
  <si>
    <t>4617</t>
  </si>
  <si>
    <t>3805</t>
  </si>
  <si>
    <t>3053</t>
  </si>
  <si>
    <t>3033</t>
  </si>
  <si>
    <t>3026</t>
  </si>
  <si>
    <t>4211</t>
  </si>
  <si>
    <t>3034</t>
  </si>
  <si>
    <t>4627</t>
  </si>
  <si>
    <t>3424</t>
  </si>
  <si>
    <t>1121</t>
  </si>
  <si>
    <t>4634</t>
  </si>
  <si>
    <t>3021</t>
  </si>
  <si>
    <t>3412</t>
  </si>
  <si>
    <t>1532</t>
  </si>
  <si>
    <t>1122</t>
  </si>
  <si>
    <t>3038</t>
  </si>
  <si>
    <t>3045</t>
  </si>
  <si>
    <t>4203</t>
  </si>
  <si>
    <t>1818</t>
  </si>
  <si>
    <t>3013</t>
  </si>
  <si>
    <t>1108</t>
  </si>
  <si>
    <t>3048</t>
  </si>
  <si>
    <t>3811</t>
  </si>
  <si>
    <t>3042</t>
  </si>
  <si>
    <t>3442</t>
  </si>
  <si>
    <t>4644</t>
  </si>
  <si>
    <t>5031</t>
  </si>
  <si>
    <t>3803</t>
  </si>
  <si>
    <t>3403</t>
  </si>
  <si>
    <t>4202</t>
  </si>
  <si>
    <t>1149</t>
  </si>
  <si>
    <t>4204</t>
  </si>
  <si>
    <t>3029</t>
  </si>
  <si>
    <t>5028</t>
  </si>
  <si>
    <t>3413</t>
  </si>
  <si>
    <t>3018</t>
  </si>
  <si>
    <t>3024</t>
  </si>
  <si>
    <t>3441</t>
  </si>
  <si>
    <t>4612</t>
  </si>
  <si>
    <t>3446</t>
  </si>
  <si>
    <t>1103</t>
  </si>
  <si>
    <t>3812</t>
  </si>
  <si>
    <t>3420</t>
  </si>
  <si>
    <t>3019</t>
  </si>
  <si>
    <t>3049</t>
  </si>
  <si>
    <t>4206</t>
  </si>
  <si>
    <t>3023</t>
  </si>
  <si>
    <t>3431</t>
  </si>
  <si>
    <t>3003</t>
  </si>
  <si>
    <t>3401</t>
  </si>
  <si>
    <t>1516</t>
  </si>
  <si>
    <t>1134</t>
  </si>
  <si>
    <t>5001</t>
  </si>
  <si>
    <t>3020</t>
  </si>
  <si>
    <t>3031</t>
  </si>
  <si>
    <t>1812</t>
  </si>
  <si>
    <t>3807</t>
  </si>
  <si>
    <t>5021</t>
  </si>
  <si>
    <t>5037</t>
  </si>
  <si>
    <t>3054</t>
  </si>
  <si>
    <t>4217</t>
  </si>
  <si>
    <t>3047</t>
  </si>
  <si>
    <t>1160</t>
  </si>
  <si>
    <t>3434</t>
  </si>
  <si>
    <t>1144</t>
  </si>
  <si>
    <t>4215</t>
  </si>
  <si>
    <t>5038</t>
  </si>
  <si>
    <t>3448</t>
  </si>
  <si>
    <t>1124</t>
  </si>
  <si>
    <t>1106</t>
  </si>
  <si>
    <t>3433</t>
  </si>
  <si>
    <t>1528</t>
  </si>
  <si>
    <t>4614</t>
  </si>
  <si>
    <t>1868</t>
  </si>
  <si>
    <t>5029</t>
  </si>
  <si>
    <t>4218</t>
  </si>
  <si>
    <t>3001</t>
  </si>
  <si>
    <t>1577</t>
  </si>
  <si>
    <t>5035</t>
  </si>
  <si>
    <t>3022</t>
  </si>
  <si>
    <t>3030</t>
  </si>
  <si>
    <t>4650</t>
  </si>
  <si>
    <t>3002</t>
  </si>
  <si>
    <t>3005</t>
  </si>
  <si>
    <t>3037</t>
  </si>
  <si>
    <t>4219</t>
  </si>
  <si>
    <t>3004</t>
  </si>
  <si>
    <t>3407</t>
  </si>
  <si>
    <t>5027</t>
  </si>
  <si>
    <t>3802</t>
  </si>
  <si>
    <t>1130</t>
  </si>
  <si>
    <t>3405</t>
  </si>
  <si>
    <t>3014</t>
  </si>
  <si>
    <t>1833</t>
  </si>
  <si>
    <t>1127</t>
  </si>
  <si>
    <t>3438</t>
  </si>
  <si>
    <t>3006</t>
  </si>
  <si>
    <t>4601</t>
  </si>
  <si>
    <t>1505</t>
  </si>
  <si>
    <t>3415</t>
  </si>
  <si>
    <t>4624</t>
  </si>
  <si>
    <t>4207</t>
  </si>
  <si>
    <t>3432</t>
  </si>
  <si>
    <t>3007</t>
  </si>
  <si>
    <t>3411</t>
  </si>
  <si>
    <t>4611</t>
  </si>
  <si>
    <t>3430</t>
  </si>
  <si>
    <t>1520</t>
  </si>
  <si>
    <t>4615</t>
  </si>
  <si>
    <t>1547</t>
  </si>
  <si>
    <t>1506</t>
  </si>
  <si>
    <t>3025</t>
  </si>
  <si>
    <t>3808</t>
  </si>
  <si>
    <t>3017</t>
  </si>
  <si>
    <t>4227</t>
  </si>
  <si>
    <t>4651</t>
  </si>
  <si>
    <t>3437</t>
  </si>
  <si>
    <t>1517</t>
  </si>
  <si>
    <t>5053</t>
  </si>
  <si>
    <t>4622</t>
  </si>
  <si>
    <t>4649</t>
  </si>
  <si>
    <t>3016</t>
  </si>
  <si>
    <t>3015</t>
  </si>
  <si>
    <t>3813</t>
  </si>
  <si>
    <t>1146</t>
  </si>
  <si>
    <t>5006</t>
  </si>
  <si>
    <t>3436</t>
  </si>
  <si>
    <t>5054</t>
  </si>
  <si>
    <t>5036</t>
  </si>
  <si>
    <t>4647</t>
  </si>
  <si>
    <t>4213</t>
  </si>
  <si>
    <t>3428</t>
  </si>
  <si>
    <t>3450</t>
  </si>
  <si>
    <t>3806</t>
  </si>
  <si>
    <t>4630</t>
  </si>
  <si>
    <t>5057</t>
  </si>
  <si>
    <t>3816</t>
  </si>
  <si>
    <t>3418</t>
  </si>
  <si>
    <t>5059</t>
  </si>
  <si>
    <t>1515</t>
  </si>
  <si>
    <t>1507</t>
  </si>
  <si>
    <t>4223</t>
  </si>
  <si>
    <t>4616</t>
  </si>
  <si>
    <t>4613</t>
  </si>
  <si>
    <t>3443</t>
  </si>
  <si>
    <t>3435</t>
  </si>
  <si>
    <t>3035</t>
  </si>
  <si>
    <t>3039</t>
  </si>
  <si>
    <t>4201</t>
  </si>
  <si>
    <t>1101</t>
  </si>
  <si>
    <t>0301</t>
  </si>
  <si>
    <t>5020</t>
  </si>
  <si>
    <t>3416</t>
  </si>
  <si>
    <t>4640</t>
  </si>
  <si>
    <t>4226</t>
  </si>
  <si>
    <t>3012</t>
  </si>
  <si>
    <t>1554</t>
  </si>
  <si>
    <t>5032</t>
  </si>
  <si>
    <t>4216</t>
  </si>
  <si>
    <t>1811</t>
  </si>
  <si>
    <t>4205</t>
  </si>
  <si>
    <t>3815</t>
  </si>
  <si>
    <t>4642</t>
  </si>
  <si>
    <t>5047</t>
  </si>
  <si>
    <t>1111</t>
  </si>
  <si>
    <t>3421</t>
  </si>
  <si>
    <t>3427</t>
  </si>
  <si>
    <t>4631</t>
  </si>
  <si>
    <t>1579</t>
  </si>
  <si>
    <t>5414</t>
  </si>
  <si>
    <t>1112</t>
  </si>
  <si>
    <t>1557</t>
  </si>
  <si>
    <t>4621</t>
  </si>
  <si>
    <t>4626</t>
  </si>
  <si>
    <t>3447</t>
  </si>
  <si>
    <t>3419</t>
  </si>
  <si>
    <t>5041</t>
  </si>
  <si>
    <t>3814</t>
  </si>
  <si>
    <t>1145</t>
  </si>
  <si>
    <t>4602</t>
  </si>
  <si>
    <t>3451</t>
  </si>
  <si>
    <t>4646</t>
  </si>
  <si>
    <t>4623</t>
  </si>
  <si>
    <t>1539</t>
  </si>
  <si>
    <t>3454</t>
  </si>
  <si>
    <t>1563</t>
  </si>
  <si>
    <t>3426</t>
  </si>
  <si>
    <t>4625</t>
  </si>
  <si>
    <t>4224</t>
  </si>
  <si>
    <t>3439</t>
  </si>
  <si>
    <t>1133</t>
  </si>
  <si>
    <t>3821</t>
  </si>
  <si>
    <t>5014</t>
  </si>
  <si>
    <t>1560</t>
  </si>
  <si>
    <t>5034</t>
  </si>
  <si>
    <t>1820</t>
  </si>
  <si>
    <t>3414</t>
  </si>
  <si>
    <t>1525</t>
  </si>
  <si>
    <t>3011</t>
  </si>
  <si>
    <t>3453</t>
  </si>
  <si>
    <t>1866</t>
  </si>
  <si>
    <t>3051</t>
  </si>
  <si>
    <t>1804</t>
  </si>
  <si>
    <t>1860</t>
  </si>
  <si>
    <t>1825</t>
  </si>
  <si>
    <t>1870</t>
  </si>
  <si>
    <t>1857</t>
  </si>
  <si>
    <t>3440</t>
  </si>
  <si>
    <t>4643</t>
  </si>
  <si>
    <t>3449</t>
  </si>
  <si>
    <t>3050</t>
  </si>
  <si>
    <t>5046</t>
  </si>
  <si>
    <t>3425</t>
  </si>
  <si>
    <t>5419</t>
  </si>
  <si>
    <t>1151</t>
  </si>
  <si>
    <t>1576</t>
  </si>
  <si>
    <t>5402</t>
  </si>
  <si>
    <t>4212</t>
  </si>
  <si>
    <t>3422</t>
  </si>
  <si>
    <t>5026</t>
  </si>
  <si>
    <t>4635</t>
  </si>
  <si>
    <t>3417</t>
  </si>
  <si>
    <t>1135</t>
  </si>
  <si>
    <t>4645</t>
  </si>
  <si>
    <t>1856</t>
  </si>
  <si>
    <t>1840</t>
  </si>
  <si>
    <t>3041</t>
  </si>
  <si>
    <t>5430</t>
  </si>
  <si>
    <t>5401</t>
  </si>
  <si>
    <t>3040</t>
  </si>
  <si>
    <t>3818</t>
  </si>
  <si>
    <t>1566</t>
  </si>
  <si>
    <t>1514</t>
  </si>
  <si>
    <t>1851</t>
  </si>
  <si>
    <t>5418</t>
  </si>
  <si>
    <t>1824</t>
  </si>
  <si>
    <t>5025</t>
  </si>
  <si>
    <t>1813</t>
  </si>
  <si>
    <t>3820</t>
  </si>
  <si>
    <t>4632</t>
  </si>
  <si>
    <t>5061</t>
  </si>
  <si>
    <t>1511</t>
  </si>
  <si>
    <t>1535</t>
  </si>
  <si>
    <t>3052</t>
  </si>
  <si>
    <t>1826</t>
  </si>
  <si>
    <t>5422</t>
  </si>
  <si>
    <t>3423</t>
  </si>
  <si>
    <t>4628</t>
  </si>
  <si>
    <t>3817</t>
  </si>
  <si>
    <t>4639</t>
  </si>
  <si>
    <t>1841</t>
  </si>
  <si>
    <t>5411</t>
  </si>
  <si>
    <t>5060</t>
  </si>
  <si>
    <t>1865</t>
  </si>
  <si>
    <t>1573</t>
  </si>
  <si>
    <t>5007</t>
  </si>
  <si>
    <t>3429</t>
  </si>
  <si>
    <t>5428</t>
  </si>
  <si>
    <t>5056</t>
  </si>
  <si>
    <t>1806</t>
  </si>
  <si>
    <t>1816</t>
  </si>
  <si>
    <t>3822</t>
  </si>
  <si>
    <t>3043</t>
  </si>
  <si>
    <t>5042</t>
  </si>
  <si>
    <t>1822</t>
  </si>
  <si>
    <t>5421</t>
  </si>
  <si>
    <t>1835</t>
  </si>
  <si>
    <t>5416</t>
  </si>
  <si>
    <t>3823</t>
  </si>
  <si>
    <t>1836</t>
  </si>
  <si>
    <t>1578</t>
  </si>
  <si>
    <t>5022</t>
  </si>
  <si>
    <t>4648</t>
  </si>
  <si>
    <t>5055</t>
  </si>
  <si>
    <t>3824</t>
  </si>
  <si>
    <t>5420</t>
  </si>
  <si>
    <t>1827</t>
  </si>
  <si>
    <t>5417</t>
  </si>
  <si>
    <t>1839</t>
  </si>
  <si>
    <t>5404</t>
  </si>
  <si>
    <t>4637</t>
  </si>
  <si>
    <t>5049</t>
  </si>
  <si>
    <t>1853</t>
  </si>
  <si>
    <t>5044</t>
  </si>
  <si>
    <t>5058</t>
  </si>
  <si>
    <t>3044</t>
  </si>
  <si>
    <t>5427</t>
  </si>
  <si>
    <t>5415</t>
  </si>
  <si>
    <t>5424</t>
  </si>
  <si>
    <t>5433</t>
  </si>
  <si>
    <t>5437</t>
  </si>
  <si>
    <t>3825</t>
  </si>
  <si>
    <t>5403</t>
  </si>
  <si>
    <t>4636</t>
  </si>
  <si>
    <t>1815</t>
  </si>
  <si>
    <t>5033</t>
  </si>
  <si>
    <t>5426</t>
  </si>
  <si>
    <t>5412</t>
  </si>
  <si>
    <t>4220</t>
  </si>
  <si>
    <t>5436</t>
  </si>
  <si>
    <t>5423</t>
  </si>
  <si>
    <t>4638</t>
  </si>
  <si>
    <t>5045</t>
  </si>
  <si>
    <t>1848</t>
  </si>
  <si>
    <t>4633</t>
  </si>
  <si>
    <t>4641</t>
  </si>
  <si>
    <t>3819</t>
  </si>
  <si>
    <t>4620</t>
  </si>
  <si>
    <t>5413</t>
  </si>
  <si>
    <t>4618</t>
  </si>
  <si>
    <t>5435</t>
  </si>
  <si>
    <t>5052</t>
  </si>
  <si>
    <t>5441</t>
  </si>
  <si>
    <t>1832</t>
  </si>
  <si>
    <t>5405</t>
  </si>
  <si>
    <t>5429</t>
  </si>
  <si>
    <t>1859</t>
  </si>
  <si>
    <t>1828</t>
  </si>
  <si>
    <t>1838</t>
  </si>
  <si>
    <t>5425</t>
  </si>
  <si>
    <t>5434</t>
  </si>
  <si>
    <t>5444</t>
  </si>
  <si>
    <t>1875</t>
  </si>
  <si>
    <t>1837</t>
  </si>
  <si>
    <t>5432</t>
  </si>
  <si>
    <t>5439</t>
  </si>
  <si>
    <t>5442</t>
  </si>
  <si>
    <t>1874</t>
  </si>
  <si>
    <t>4619</t>
  </si>
  <si>
    <t>5443</t>
  </si>
  <si>
    <t>4228</t>
  </si>
  <si>
    <t>5043</t>
  </si>
  <si>
    <t>1845</t>
  </si>
  <si>
    <t>5438</t>
  </si>
  <si>
    <t>5406</t>
  </si>
  <si>
    <t>4629</t>
  </si>
  <si>
    <t>4221</t>
  </si>
  <si>
    <t>5440</t>
  </si>
  <si>
    <t>4222</t>
  </si>
  <si>
    <t>Navn</t>
  </si>
  <si>
    <t>Kirke</t>
  </si>
  <si>
    <t>Pleie og omsorg</t>
  </si>
  <si>
    <t>Brann og redning</t>
  </si>
  <si>
    <t>Plan mm</t>
  </si>
  <si>
    <t>Bolig</t>
  </si>
  <si>
    <t>Næring</t>
  </si>
  <si>
    <t>Utenom</t>
  </si>
  <si>
    <t>Landbruk</t>
  </si>
  <si>
    <t>Sum funksjon 100-393 uten næring</t>
  </si>
  <si>
    <t>Standardavvik fra gjennomsnittet</t>
  </si>
  <si>
    <t>Rang kostnader</t>
  </si>
  <si>
    <t>Standardavik</t>
  </si>
  <si>
    <t>Brutto driftsinntekter i alt</t>
  </si>
  <si>
    <t>Disposisjonsfond (K)</t>
  </si>
  <si>
    <t>Netto driftsresultat</t>
  </si>
  <si>
    <t>Netto lånegjeld</t>
  </si>
  <si>
    <t>Disposisjonsfond /inntekter</t>
  </si>
  <si>
    <t>Netto driftsresultat/inntekter</t>
  </si>
  <si>
    <t>Netto lånegjeld/inntekter</t>
  </si>
  <si>
    <t>Finansindeks</t>
  </si>
  <si>
    <t>Rang finans</t>
  </si>
  <si>
    <t>Antall innbyggere</t>
  </si>
  <si>
    <t>12364: Finansielle grunnlagsdata, kommunekonsern, etter region, statistikkvariabel, år og regnskapsbegrep</t>
  </si>
  <si>
    <t>Beløp (1000 kr)</t>
  </si>
  <si>
    <t>2021</t>
  </si>
  <si>
    <t>Data</t>
  </si>
  <si>
    <t>Standardiserte data</t>
  </si>
  <si>
    <t>Kostnad per innbygger</t>
  </si>
  <si>
    <t>Standardavvik kostnad</t>
  </si>
  <si>
    <t>Kostnad std.avvik</t>
  </si>
  <si>
    <t>Foreldreundersøkelsen</t>
  </si>
  <si>
    <t>Plasser per ansatt</t>
  </si>
  <si>
    <t>Andel barnehagelærere</t>
  </si>
  <si>
    <t>Dekningsgrad minoriteter</t>
  </si>
  <si>
    <t>Lekeareal per barn</t>
  </si>
  <si>
    <t>Barnehager med tilsyn</t>
  </si>
  <si>
    <t>Gjennomsnittlig grunnskolepoeng (antall)</t>
  </si>
  <si>
    <t>Fravær per elev (dager)</t>
  </si>
  <si>
    <t>Elevundersøkelsen 7.trinn, snitt</t>
  </si>
  <si>
    <t>Elevundersøkelsen 10.trinn, snitt</t>
  </si>
  <si>
    <t>Nasjonale prøver 5.trinn</t>
  </si>
  <si>
    <t>Nasjonale prøver 8.trinn</t>
  </si>
  <si>
    <t>Nasjonale prøver 9.trinn</t>
  </si>
  <si>
    <t>Skolebidrag 1-4.trinn</t>
  </si>
  <si>
    <t>Skolebidrag 5-7.trinn</t>
  </si>
  <si>
    <t>Skolebidrag 8-10.trinn</t>
  </si>
  <si>
    <t>Fordypning 1-7.trinn</t>
  </si>
  <si>
    <t>Fordypning 8-10.trinn</t>
  </si>
  <si>
    <t>Lærere med lærerutdanning</t>
  </si>
  <si>
    <t>Gjennomføring VGS</t>
  </si>
  <si>
    <t>Andel spesialundervisning 1-4.trinn</t>
  </si>
  <si>
    <t>Andel barn 0-24 år med tiltak</t>
  </si>
  <si>
    <t>Andel saker med hjelpetiltak</t>
  </si>
  <si>
    <t>Undersøkelser avsluttet innen 3 mnd</t>
  </si>
  <si>
    <t>Meldinger behandlet innen 7 dager</t>
  </si>
  <si>
    <t>Andel fosterhjem uten tilsyn</t>
  </si>
  <si>
    <t>Andel tiltaksplaner evaluert</t>
  </si>
  <si>
    <t>Utlån bibliotek per innbygger</t>
  </si>
  <si>
    <t>Besøk på biblioteket per innbygger</t>
  </si>
  <si>
    <t>Kinobesøk per innbygger</t>
  </si>
  <si>
    <t>Søkere kulturskole 6-15 år</t>
  </si>
  <si>
    <t>Besøk i fritidsklubb per 1000 innbygger 6-20 år</t>
  </si>
  <si>
    <t>Andel ansatte med fagutdanning</t>
  </si>
  <si>
    <t>Andel ansatte med høyskoleutdanning 3 år</t>
  </si>
  <si>
    <t>Andel innbyggere over 80+ år som ikke mottar tjenester</t>
  </si>
  <si>
    <t>Andel innbyggere 80+ som ikke er på sykehjem</t>
  </si>
  <si>
    <t>Timer fysioterapeut per uke per sykehjemsbeboer</t>
  </si>
  <si>
    <t>Andel sykehjemsbeboere vurdert av lege siste år</t>
  </si>
  <si>
    <t>Geriatrisk sykepleier per 1000 innbygger 80+</t>
  </si>
  <si>
    <t>Ergoterapeut per 1000 innbygger 80+</t>
  </si>
  <si>
    <t>Andel oppholdsdøgn korttid på sykehjem</t>
  </si>
  <si>
    <t>Andel av beboere på langtidsopphold i institusjon som er vurdert av tannhelsepersonell siste 12 måneder</t>
  </si>
  <si>
    <t>Andel beboere (67 år og eldre) på langtidsopphold i institusjon som har fått kartlagt sin ernæringsstatus i løpet av siste 12 måneder.</t>
  </si>
  <si>
    <t>Andel hjemmeboende med demens som har vedtak om et dagaktivitetstilbud</t>
  </si>
  <si>
    <t>Andel personer (67 år og eldre) som mottar helsetjenester i hjemmet som har fått kartlagt sin ernæringsstatus i løpet av siste 12 måneder.</t>
  </si>
  <si>
    <t>Andel personer med psykisk utviklingshemming med vedtak om dagaktivitetstilbud</t>
  </si>
  <si>
    <t>Andel søkere/tjenestemottakere med innfridde behov og ønsker om bistand  til å delta i arbeid og utdanning.</t>
  </si>
  <si>
    <t>Andel søkere/tjenestemottakere med innfridde behov og ønsker om bistand  til å delta i organisasjonsarbeid, kultur og fritidsaktiviteter.</t>
  </si>
  <si>
    <t>Årsverk psykisk helse/rus per 1000 innbygger</t>
  </si>
  <si>
    <t>Årsverk med videreutdanning i psyk/rus per 1000 innbygger</t>
  </si>
  <si>
    <t>Andel døgn velferdsteknologi</t>
  </si>
  <si>
    <t>Fysioterapeut per 10.000 innbyggere</t>
  </si>
  <si>
    <t>Andel nyfødte med hjemmebesøk av helsesykepleier  (prosent)</t>
  </si>
  <si>
    <t>Andel åpne fastlegelister</t>
  </si>
  <si>
    <t>Andel pasienter på liste med lege (prosent)</t>
  </si>
  <si>
    <t>Helseundersøkelse 1.trinn, andel elever (prosent)</t>
  </si>
  <si>
    <t>Andel med hjemmebesøk av jordmor innen tre dager (prosent)</t>
  </si>
  <si>
    <t>Andel innbyggere 18-24 år med sosialhjelp</t>
  </si>
  <si>
    <t>Andel innbyggere med sosialhjelp</t>
  </si>
  <si>
    <t>Andel med mer enn 6 måneder sosialhjelp</t>
  </si>
  <si>
    <t>Andel med sosialhjelp som hovedinntekt</t>
  </si>
  <si>
    <t>Andel flyktninger i aktivitet ett år etter introduksjonsordning</t>
  </si>
  <si>
    <t>Andel A-objekter med tilsyn, siste to år</t>
  </si>
  <si>
    <t>Andel piper feiet, siste to år</t>
  </si>
  <si>
    <t>Bygningsbranner per 1000 inbygger, siste to år</t>
  </si>
  <si>
    <t>Saksbehandlingstid byggesaker 12 ukers frist</t>
  </si>
  <si>
    <t>Saksbehandlingstid private reguleringsplaner (kommunens tid)</t>
  </si>
  <si>
    <t>Gebyr byggesak enebolig</t>
  </si>
  <si>
    <t>Byggesaker med faktisk tilsyn (prosent)</t>
  </si>
  <si>
    <t>Andel kommunal vei med fast dekke</t>
  </si>
  <si>
    <t>Andel kommunale veier lagt til rette for syklister</t>
  </si>
  <si>
    <t>Andel kommunal vei med belysning</t>
  </si>
  <si>
    <t>Andel boliger tilrettelagt for rullestolbrukere</t>
  </si>
  <si>
    <t>Startlån per 1000 innbygger</t>
  </si>
  <si>
    <t>Andel innbyggere med godt vann (4 tester)</t>
  </si>
  <si>
    <t>Årsgebyr for vann, avløp og renovasjon</t>
  </si>
  <si>
    <t>Andel vannledning byttet ut siste tre år (prosent)</t>
  </si>
  <si>
    <t>Andel kloakkledning byttet ut siste tre år (prosent)</t>
  </si>
  <si>
    <t>Andel innbyggere med godkjent rensing av kloakk</t>
  </si>
  <si>
    <t>Andel søppel levert til gjenvinning</t>
  </si>
  <si>
    <t>Sykefravær prosent</t>
  </si>
  <si>
    <t xml:space="preserve">Andel hele stillinger </t>
  </si>
  <si>
    <t>Alder på kommuneplanens samfunnsdel (vedtatt år)</t>
  </si>
  <si>
    <t>Alder på kommuneplanens arealdel (vedtatt år)</t>
  </si>
  <si>
    <t>Alder på ROS-analysen (Vedtatt år)</t>
  </si>
  <si>
    <t>Antall missing</t>
  </si>
  <si>
    <t>Rang nr</t>
  </si>
  <si>
    <t>missing</t>
  </si>
  <si>
    <t>Kolonne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</si>
</sst>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\ %"/>
    <numFmt numFmtId="166" formatCode="_-* #,##0.0_-;\-* #,##0.0_-;_-* &quot;-&quot;??_-;_-@_-"/>
  </numFmts>
  <fonts count="5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 applyBorder="0"/>
    <xf numFmtId="43" fontId="1" fillId="0" borderId="0" applyFont="0" applyFill="0" applyBorder="0" applyAlignment="0" applyProtection="0"/>
    <xf numFmtId="0" fontId="1" fillId="0" borderId="0" applyNumberFormat="0" applyBorder="0" applyAlignment="0"/>
    <xf numFmtId="0" fontId="1" fillId="0" borderId="0" applyBorder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wrapText="1"/>
    </xf>
    <xf numFmtId="43" fontId="0" fillId="0" borderId="0" xfId="1" applyFont="1" applyFill="1" applyAlignment="1" applyProtection="1">
      <alignment wrapText="1"/>
    </xf>
    <xf numFmtId="164" fontId="0" fillId="0" borderId="0" xfId="1" applyNumberFormat="1" applyFont="1" applyFill="1" applyAlignment="1" applyProtection="1">
      <alignment wrapText="1"/>
    </xf>
    <xf numFmtId="43" fontId="0" fillId="0" borderId="0" xfId="1" applyFont="1" applyFill="1" applyAlignment="1" applyProtection="1"/>
    <xf numFmtId="164" fontId="0" fillId="0" borderId="0" xfId="1" applyNumberFormat="1" applyFont="1" applyFill="1" applyAlignment="1" applyProtection="1"/>
    <xf numFmtId="43" fontId="0" fillId="0" borderId="0" xfId="0" applyNumberFormat="1"/>
    <xf numFmtId="0" fontId="1" fillId="0" borderId="0" xfId="2" applyAlignment="1">
      <alignment wrapText="1"/>
    </xf>
    <xf numFmtId="164" fontId="1" fillId="0" borderId="0" xfId="1" applyNumberFormat="1" applyAlignment="1">
      <alignment wrapText="1"/>
    </xf>
    <xf numFmtId="0" fontId="1" fillId="0" borderId="0" xfId="2"/>
    <xf numFmtId="164" fontId="0" fillId="0" borderId="0" xfId="1" applyNumberFormat="1" applyFont="1" applyFill="1" applyProtection="1"/>
    <xf numFmtId="43" fontId="0" fillId="0" borderId="0" xfId="1" applyFont="1" applyFill="1" applyProtection="1"/>
    <xf numFmtId="164" fontId="1" fillId="0" borderId="0" xfId="1" applyNumberFormat="1"/>
    <xf numFmtId="0" fontId="1" fillId="2" borderId="0" xfId="2" applyFill="1"/>
    <xf numFmtId="164" fontId="0" fillId="2" borderId="0" xfId="1" applyNumberFormat="1" applyFont="1" applyFill="1" applyProtection="1"/>
    <xf numFmtId="0" fontId="1" fillId="0" borderId="0" xfId="3"/>
    <xf numFmtId="0" fontId="1" fillId="0" borderId="0" xfId="3" applyAlignment="1">
      <alignment wrapText="1"/>
    </xf>
    <xf numFmtId="9" fontId="1" fillId="0" borderId="0" xfId="4" applyAlignment="1">
      <alignment wrapText="1"/>
    </xf>
    <xf numFmtId="43" fontId="1" fillId="0" borderId="0" xfId="1" applyAlignment="1">
      <alignment wrapText="1"/>
    </xf>
    <xf numFmtId="0" fontId="2" fillId="0" borderId="0" xfId="3" applyFont="1"/>
    <xf numFmtId="9" fontId="0" fillId="0" borderId="0" xfId="4" applyFont="1" applyFill="1" applyAlignment="1" applyProtection="1"/>
    <xf numFmtId="165" fontId="0" fillId="0" borderId="0" xfId="4" applyNumberFormat="1" applyFont="1" applyFill="1" applyAlignment="1" applyProtection="1"/>
    <xf numFmtId="9" fontId="1" fillId="0" borderId="0" xfId="4"/>
    <xf numFmtId="43" fontId="1" fillId="0" borderId="0" xfId="1"/>
    <xf numFmtId="9" fontId="1" fillId="0" borderId="0" xfId="3" applyNumberFormat="1"/>
    <xf numFmtId="0" fontId="3" fillId="0" borderId="0" xfId="3" applyFont="1"/>
    <xf numFmtId="43" fontId="0" fillId="2" borderId="0" xfId="1" applyFont="1" applyFill="1" applyAlignment="1" applyProtection="1"/>
    <xf numFmtId="9" fontId="0" fillId="2" borderId="0" xfId="4" applyFont="1" applyFill="1" applyAlignment="1" applyProtection="1"/>
    <xf numFmtId="165" fontId="0" fillId="2" borderId="0" xfId="4" applyNumberFormat="1" applyFont="1" applyFill="1" applyAlignment="1" applyProtection="1"/>
    <xf numFmtId="43" fontId="0" fillId="3" borderId="0" xfId="1" applyFont="1" applyFill="1" applyAlignment="1" applyProtection="1"/>
    <xf numFmtId="0" fontId="3" fillId="0" borderId="0" xfId="3" applyFont="1" applyAlignment="1">
      <alignment wrapText="1"/>
    </xf>
    <xf numFmtId="9" fontId="0" fillId="0" borderId="0" xfId="4" applyFont="1" applyFill="1" applyAlignment="1" applyProtection="1">
      <alignment wrapText="1"/>
    </xf>
    <xf numFmtId="165" fontId="0" fillId="0" borderId="0" xfId="4" applyNumberFormat="1" applyFont="1" applyFill="1" applyAlignment="1" applyProtection="1">
      <alignment wrapText="1"/>
    </xf>
    <xf numFmtId="1" fontId="1" fillId="0" borderId="0" xfId="3" applyNumberFormat="1"/>
    <xf numFmtId="43" fontId="1" fillId="0" borderId="0" xfId="3" applyNumberFormat="1"/>
    <xf numFmtId="0" fontId="0" fillId="4" borderId="0" xfId="0" applyFill="1" applyAlignment="1">
      <alignment wrapText="1"/>
    </xf>
    <xf numFmtId="166" fontId="0" fillId="4" borderId="0" xfId="1" applyNumberFormat="1" applyFont="1" applyFill="1" applyAlignment="1" applyProtection="1">
      <alignment wrapText="1"/>
    </xf>
    <xf numFmtId="164" fontId="0" fillId="4" borderId="0" xfId="1" applyNumberFormat="1" applyFont="1" applyFill="1" applyAlignment="1" applyProtection="1">
      <alignment wrapText="1"/>
    </xf>
    <xf numFmtId="9" fontId="0" fillId="4" borderId="0" xfId="4" applyFont="1" applyFill="1" applyAlignment="1" applyProtection="1">
      <alignment wrapText="1"/>
    </xf>
    <xf numFmtId="43" fontId="0" fillId="4" borderId="0" xfId="1" applyFont="1" applyFill="1" applyAlignment="1" applyProtection="1">
      <alignment wrapText="1"/>
    </xf>
    <xf numFmtId="165" fontId="0" fillId="4" borderId="0" xfId="4" applyNumberFormat="1" applyFont="1" applyFill="1" applyAlignment="1" applyProtection="1">
      <alignment wrapText="1"/>
    </xf>
    <xf numFmtId="166" fontId="0" fillId="0" borderId="0" xfId="1" applyNumberFormat="1" applyFont="1" applyFill="1" applyAlignment="1" applyProtection="1">
      <alignment wrapText="1"/>
    </xf>
    <xf numFmtId="43" fontId="0" fillId="0" borderId="0" xfId="0" applyNumberFormat="1" applyAlignment="1">
      <alignment wrapText="1"/>
    </xf>
    <xf numFmtId="166" fontId="0" fillId="0" borderId="0" xfId="1" applyNumberFormat="1" applyFont="1" applyFill="1" applyAlignment="1" applyProtection="1"/>
    <xf numFmtId="0" fontId="0" fillId="4" borderId="0" xfId="0" applyFill="1"/>
    <xf numFmtId="166" fontId="0" fillId="4" borderId="0" xfId="1" applyNumberFormat="1" applyFont="1" applyFill="1" applyAlignment="1" applyProtection="1"/>
    <xf numFmtId="164" fontId="0" fillId="4" borderId="0" xfId="1" applyNumberFormat="1" applyFont="1" applyFill="1" applyAlignment="1" applyProtection="1"/>
    <xf numFmtId="9" fontId="0" fillId="4" borderId="0" xfId="4" applyFont="1" applyFill="1" applyAlignment="1" applyProtection="1"/>
    <xf numFmtId="43" fontId="0" fillId="4" borderId="0" xfId="1" applyFont="1" applyFill="1" applyAlignment="1" applyProtection="1"/>
    <xf numFmtId="165" fontId="0" fillId="4" borderId="0" xfId="4" applyNumberFormat="1" applyFont="1" applyFill="1" applyAlignment="1" applyProtection="1"/>
    <xf numFmtId="43" fontId="0" fillId="4" borderId="0" xfId="0" applyNumberFormat="1" applyFill="1"/>
  </cellXfs>
  <cellStyles count="5">
    <cellStyle name="Komma" xfId="1" builtinId="3"/>
    <cellStyle name="Normal" xfId="0" builtinId="0"/>
    <cellStyle name="Normal 3" xfId="2" xr:uid="{4C3D4E44-6B18-4C98-8630-D45F14D7E58F}"/>
    <cellStyle name="Normal 4 2" xfId="3" xr:uid="{9A42D155-C1D0-4AB1-9E49-76F7E17A5743}"/>
    <cellStyle name="Prosent 2" xfId="4" xr:uid="{5B2AA7D8-46AF-4124-848A-1939E9F6C3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modell%20juni%20uten%20grens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AKprosjekt/Shared%20Documents/Storebrand%20Analysearbeid%20Norges%20best%20styrte%20kommuner%202022/4.%20Prosjekt/Indikatorer%20pleie%20og%20omsorg/dat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størrelse og styring"/>
      <sheetName val="Fig histogram kvalitet"/>
      <sheetName val="Histogram finansindeks"/>
      <sheetName val="Kommuneindeks 2022"/>
      <sheetName val="Kostnadsindeks 2022"/>
      <sheetName val="Kostnadsindeks 2021 IKKE BRUK"/>
      <sheetName val="Finansindeks 2022"/>
      <sheetName val="Indikatorer kvalitet"/>
      <sheetName val="Kvalitet rangert"/>
      <sheetName val="Kvalitet hardkodet"/>
      <sheetName val="Database kvalitet"/>
      <sheetName val="PLO res"/>
      <sheetName val="Fig størrelse og kvalitet"/>
      <sheetName val="Fig kostnad og kval 2021"/>
      <sheetName val="Fig ny kostnad og kvalitet"/>
      <sheetName val="Best styrt 2020"/>
      <sheetName val="Korr Regnskap 2020"/>
      <sheetName val="Finans 2020"/>
      <sheetName val="Barnehage"/>
      <sheetName val="Grunnskolen"/>
      <sheetName val="Gr-resultat"/>
      <sheetName val="Barnevern"/>
      <sheetName val="PLO"/>
      <sheetName val="Kultur"/>
      <sheetName val="Vann og avløp"/>
      <sheetName val="Brann"/>
      <sheetName val="Plan"/>
      <sheetName val="Administrasjon"/>
      <sheetName val="Veier"/>
      <sheetName val="Sosial"/>
      <sheetName val="Helse"/>
      <sheetName val="Bolig"/>
      <sheetName val="Kommunal Rapport"/>
      <sheetName val="Kommunebarometeret topp"/>
      <sheetName val="Regnskap 2020"/>
      <sheetName val="Tjenester"/>
      <sheetName val="Kommuner kobling"/>
      <sheetName val="Rangert uten AGA"/>
    </sheetNames>
    <sheetDataSet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"/>
      <sheetName val="Ark1"/>
      <sheetName val="Ark2"/>
      <sheetName val="Ark3"/>
      <sheetName val="data (1)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C3A03-D8C4-40F3-AA24-4D14FE71035C}">
  <dimension ref="A1:K357"/>
  <sheetViews>
    <sheetView zoomScale="80" zoomScaleNormal="80" workbookViewId="0">
      <selection activeCell="M23" sqref="M23"/>
    </sheetView>
  </sheetViews>
  <sheetFormatPr baseColWidth="10" defaultRowHeight="14.4" x14ac:dyDescent="0.3"/>
  <cols>
    <col min="2" max="2" width="20.44140625" customWidth="1"/>
    <col min="3" max="3" width="11.5546875" style="4"/>
    <col min="6" max="6" width="15.33203125" customWidth="1"/>
    <col min="7" max="7" width="15.33203125" hidden="1" customWidth="1"/>
    <col min="8" max="9" width="11.5546875" style="5"/>
    <col min="11" max="11" width="11.5546875" style="4"/>
  </cols>
  <sheetData>
    <row r="1" spans="1:11" s="1" customFormat="1" ht="28.8" x14ac:dyDescent="0.3">
      <c r="A1" s="1" t="s">
        <v>376</v>
      </c>
      <c r="B1" s="1" t="s">
        <v>377</v>
      </c>
      <c r="C1" s="2" t="s">
        <v>378</v>
      </c>
      <c r="D1" s="1" t="s">
        <v>379</v>
      </c>
      <c r="E1" s="1" t="s">
        <v>380</v>
      </c>
      <c r="F1" s="1" t="s">
        <v>381</v>
      </c>
      <c r="G1" s="1" t="s">
        <v>382</v>
      </c>
      <c r="H1" s="3" t="s">
        <v>383</v>
      </c>
      <c r="I1" s="3" t="s">
        <v>15</v>
      </c>
      <c r="J1" s="1" t="s">
        <v>378</v>
      </c>
      <c r="K1" s="2" t="s">
        <v>381</v>
      </c>
    </row>
    <row r="2" spans="1:11" x14ac:dyDescent="0.3">
      <c r="A2" t="s">
        <v>385</v>
      </c>
      <c r="B2" t="s">
        <v>305</v>
      </c>
      <c r="C2" s="4">
        <v>-0.18145191821482312</v>
      </c>
      <c r="D2" s="4">
        <v>1.5255842623604241</v>
      </c>
      <c r="E2" s="4">
        <v>2.3810876668455583</v>
      </c>
      <c r="F2" s="6">
        <v>1.2417400036637198</v>
      </c>
      <c r="G2" s="6">
        <v>0.67206617207280051</v>
      </c>
      <c r="H2" s="5">
        <v>1</v>
      </c>
      <c r="I2" s="5">
        <v>6989</v>
      </c>
      <c r="J2" s="6">
        <v>-0.18145191821482312</v>
      </c>
      <c r="K2" s="4">
        <v>1.2417400036637198</v>
      </c>
    </row>
    <row r="3" spans="1:11" x14ac:dyDescent="0.3">
      <c r="A3" t="s">
        <v>387</v>
      </c>
      <c r="B3" t="s">
        <v>203</v>
      </c>
      <c r="C3" s="4">
        <v>1.6726287843776604E-2</v>
      </c>
      <c r="D3" s="4">
        <v>0.27604754518150176</v>
      </c>
      <c r="E3" s="4">
        <v>2.4345246186551419</v>
      </c>
      <c r="F3" s="6">
        <v>0.9090994838934735</v>
      </c>
      <c r="G3" s="6">
        <v>0.14638691651263919</v>
      </c>
      <c r="H3" s="5">
        <v>2</v>
      </c>
      <c r="I3" s="5">
        <v>1869</v>
      </c>
      <c r="J3" s="6">
        <v>1.6726287843776604E-2</v>
      </c>
      <c r="K3" s="4">
        <v>0.9090994838934735</v>
      </c>
    </row>
    <row r="4" spans="1:11" x14ac:dyDescent="0.3">
      <c r="A4" t="s">
        <v>389</v>
      </c>
      <c r="B4" t="s">
        <v>263</v>
      </c>
      <c r="C4" s="4">
        <v>-8.2551844966682442E-2</v>
      </c>
      <c r="D4" s="4">
        <v>-0.14787166847795941</v>
      </c>
      <c r="E4" s="4">
        <v>2.7548148948599551</v>
      </c>
      <c r="F4" s="6">
        <v>0.84146379380510439</v>
      </c>
      <c r="G4" s="6">
        <v>-0.11521175672232092</v>
      </c>
      <c r="H4" s="5">
        <v>3</v>
      </c>
      <c r="I4" s="5">
        <v>2565</v>
      </c>
      <c r="J4" s="6">
        <v>-8.2551844966682442E-2</v>
      </c>
      <c r="K4" s="4">
        <v>0.84146379380510439</v>
      </c>
    </row>
    <row r="5" spans="1:11" x14ac:dyDescent="0.3">
      <c r="A5" t="s">
        <v>391</v>
      </c>
      <c r="B5" t="s">
        <v>53</v>
      </c>
      <c r="C5" s="4">
        <v>0.22423471017651944</v>
      </c>
      <c r="D5" s="4">
        <v>1.0793196679760209</v>
      </c>
      <c r="E5" s="4">
        <v>1.0633581316005527</v>
      </c>
      <c r="F5" s="6">
        <v>0.7889708365843644</v>
      </c>
      <c r="G5" s="6">
        <v>0.65177718907627014</v>
      </c>
      <c r="H5" s="5">
        <v>4</v>
      </c>
      <c r="I5" s="5">
        <v>64943</v>
      </c>
      <c r="J5" s="6">
        <v>0.22423471017651944</v>
      </c>
      <c r="K5" s="4">
        <v>0.7889708365843644</v>
      </c>
    </row>
    <row r="6" spans="1:11" x14ac:dyDescent="0.3">
      <c r="A6" t="s">
        <v>393</v>
      </c>
      <c r="B6" t="s">
        <v>142</v>
      </c>
      <c r="C6" s="4">
        <v>9.3058612807520411E-2</v>
      </c>
      <c r="D6" s="4">
        <v>1.3274575458318485</v>
      </c>
      <c r="E6" s="4">
        <v>0.93174549488161329</v>
      </c>
      <c r="F6" s="6">
        <v>0.78408721784032742</v>
      </c>
      <c r="G6" s="6">
        <v>0.71025807931968443</v>
      </c>
      <c r="H6" s="5">
        <v>5</v>
      </c>
      <c r="I6" s="5">
        <v>20163</v>
      </c>
      <c r="J6" s="6">
        <v>9.3058612807520411E-2</v>
      </c>
      <c r="K6" s="4">
        <v>0.78408721784032742</v>
      </c>
    </row>
    <row r="7" spans="1:11" x14ac:dyDescent="0.3">
      <c r="A7" t="s">
        <v>390</v>
      </c>
      <c r="B7" t="s">
        <v>200</v>
      </c>
      <c r="C7" s="4">
        <v>2.3392460784092208E-2</v>
      </c>
      <c r="D7" s="4">
        <v>1.4055217528931738</v>
      </c>
      <c r="E7" s="4">
        <v>0.84379766095441611</v>
      </c>
      <c r="F7" s="6">
        <v>0.75757062487722748</v>
      </c>
      <c r="G7" s="6">
        <v>0.71445710683863306</v>
      </c>
      <c r="H7" s="5">
        <v>6</v>
      </c>
      <c r="I7" s="5">
        <v>19296</v>
      </c>
      <c r="J7" s="6">
        <v>2.3392460784092208E-2</v>
      </c>
      <c r="K7" s="4">
        <v>0.75757062487722748</v>
      </c>
    </row>
    <row r="8" spans="1:11" x14ac:dyDescent="0.3">
      <c r="A8" t="s">
        <v>395</v>
      </c>
      <c r="B8" t="s">
        <v>58</v>
      </c>
      <c r="C8" s="4">
        <v>0.21397914137498972</v>
      </c>
      <c r="D8" s="4">
        <v>0.85611031373699331</v>
      </c>
      <c r="E8" s="4">
        <v>1.1970985622155841</v>
      </c>
      <c r="F8" s="6">
        <v>0.75572933910918894</v>
      </c>
      <c r="G8" s="6">
        <v>0.53504472755599153</v>
      </c>
      <c r="H8" s="5">
        <v>7</v>
      </c>
      <c r="I8" s="5">
        <v>2189</v>
      </c>
      <c r="J8" s="6">
        <v>0.21397914137498972</v>
      </c>
      <c r="K8" s="4">
        <v>0.75572933910918894</v>
      </c>
    </row>
    <row r="9" spans="1:11" x14ac:dyDescent="0.3">
      <c r="A9" t="s">
        <v>396</v>
      </c>
      <c r="B9" t="s">
        <v>65</v>
      </c>
      <c r="C9" s="4">
        <v>0.19926472784817034</v>
      </c>
      <c r="D9" s="4">
        <v>9.4564697556829169E-2</v>
      </c>
      <c r="E9" s="4">
        <v>1.7458693007975259</v>
      </c>
      <c r="F9" s="6">
        <v>0.67989957540084178</v>
      </c>
      <c r="G9" s="6">
        <v>0.14691471270249976</v>
      </c>
      <c r="H9" s="5">
        <v>8</v>
      </c>
      <c r="I9" s="5">
        <v>2111</v>
      </c>
      <c r="J9" s="6">
        <v>0.19926472784817034</v>
      </c>
      <c r="K9" s="4">
        <v>0.67989957540084178</v>
      </c>
    </row>
    <row r="10" spans="1:11" x14ac:dyDescent="0.3">
      <c r="A10" t="s">
        <v>397</v>
      </c>
      <c r="B10" t="s">
        <v>49</v>
      </c>
      <c r="C10" s="4">
        <v>0.23049419634644994</v>
      </c>
      <c r="D10" s="4">
        <v>0.44180141096816572</v>
      </c>
      <c r="E10" s="4">
        <v>1.341372658273337</v>
      </c>
      <c r="F10" s="6">
        <v>0.67122275519598418</v>
      </c>
      <c r="G10" s="6">
        <v>0.33614780365730784</v>
      </c>
      <c r="H10" s="5">
        <v>9</v>
      </c>
      <c r="I10" s="5">
        <v>2789</v>
      </c>
      <c r="J10" s="6">
        <v>0.23049419634644994</v>
      </c>
      <c r="K10" s="4">
        <v>0.67122275519598418</v>
      </c>
    </row>
    <row r="11" spans="1:11" x14ac:dyDescent="0.3">
      <c r="A11" t="s">
        <v>399</v>
      </c>
      <c r="B11" t="s">
        <v>355</v>
      </c>
      <c r="C11" s="4">
        <v>-0.37787759816754285</v>
      </c>
      <c r="D11" s="4">
        <v>0.13092298047749906</v>
      </c>
      <c r="E11" s="4">
        <v>2.2568914612711359</v>
      </c>
      <c r="F11" s="6">
        <v>0.66997894786036405</v>
      </c>
      <c r="G11" s="6">
        <v>-0.12347730884502189</v>
      </c>
      <c r="H11" s="5">
        <v>10</v>
      </c>
      <c r="I11" s="5">
        <v>4572</v>
      </c>
      <c r="J11" s="6">
        <v>-0.37787759816754285</v>
      </c>
      <c r="K11" s="4">
        <v>0.66997894786036405</v>
      </c>
    </row>
    <row r="12" spans="1:11" x14ac:dyDescent="0.3">
      <c r="A12" t="s">
        <v>401</v>
      </c>
      <c r="B12" t="s">
        <v>265</v>
      </c>
      <c r="C12" s="4">
        <v>-8.8456184599061544E-2</v>
      </c>
      <c r="D12" s="4">
        <v>1.3577266457734991</v>
      </c>
      <c r="E12" s="4">
        <v>0.72801169668497179</v>
      </c>
      <c r="F12" s="6">
        <v>0.66576071928646974</v>
      </c>
      <c r="G12" s="6">
        <v>0.63463523058721882</v>
      </c>
      <c r="H12" s="5">
        <v>11</v>
      </c>
      <c r="I12" s="5">
        <v>15074</v>
      </c>
      <c r="J12" s="6">
        <v>-8.8456184599061544E-2</v>
      </c>
      <c r="K12" s="4">
        <v>0.66576071928646974</v>
      </c>
    </row>
    <row r="13" spans="1:11" x14ac:dyDescent="0.3">
      <c r="A13" t="s">
        <v>402</v>
      </c>
      <c r="B13" t="s">
        <v>61</v>
      </c>
      <c r="C13" s="4">
        <v>0.20872094664638099</v>
      </c>
      <c r="D13" s="4">
        <v>0.37185717479567909</v>
      </c>
      <c r="E13" s="4">
        <v>1.3716473228432127</v>
      </c>
      <c r="F13" s="6">
        <v>0.65074181476175763</v>
      </c>
      <c r="G13" s="6">
        <v>0.29028906072103006</v>
      </c>
      <c r="H13" s="5">
        <v>12</v>
      </c>
      <c r="I13" s="5">
        <v>13017</v>
      </c>
      <c r="J13" s="6">
        <v>0.20872094664638099</v>
      </c>
      <c r="K13" s="4">
        <v>0.65074181476175763</v>
      </c>
    </row>
    <row r="14" spans="1:11" x14ac:dyDescent="0.3">
      <c r="A14" t="s">
        <v>404</v>
      </c>
      <c r="B14" t="s">
        <v>118</v>
      </c>
      <c r="C14" s="4">
        <v>0.12008160421635254</v>
      </c>
      <c r="D14" s="4">
        <v>1.0597309063286522</v>
      </c>
      <c r="E14" s="4">
        <v>0.61023820975593257</v>
      </c>
      <c r="F14" s="6">
        <v>0.59668357343364586</v>
      </c>
      <c r="G14" s="6">
        <v>0.5899062552725024</v>
      </c>
      <c r="H14" s="5">
        <v>13</v>
      </c>
      <c r="I14" s="5">
        <v>6908</v>
      </c>
      <c r="J14" s="6">
        <v>0.12008160421635254</v>
      </c>
      <c r="K14" s="4">
        <v>0.59668357343364586</v>
      </c>
    </row>
    <row r="15" spans="1:11" x14ac:dyDescent="0.3">
      <c r="A15" t="s">
        <v>406</v>
      </c>
      <c r="B15" t="s">
        <v>186</v>
      </c>
      <c r="C15" s="4">
        <v>4.0065132261320205E-2</v>
      </c>
      <c r="D15" s="4">
        <v>1.1302340783453455</v>
      </c>
      <c r="E15" s="4">
        <v>0.57623030994726809</v>
      </c>
      <c r="F15" s="6">
        <v>0.58217650685131128</v>
      </c>
      <c r="G15" s="6">
        <v>0.58514960530333282</v>
      </c>
      <c r="H15" s="5">
        <v>14</v>
      </c>
      <c r="I15" s="5">
        <v>17754</v>
      </c>
      <c r="J15" s="6">
        <v>4.0065132261320205E-2</v>
      </c>
      <c r="K15" s="4">
        <v>0.58217650685131128</v>
      </c>
    </row>
    <row r="16" spans="1:11" x14ac:dyDescent="0.3">
      <c r="A16" t="s">
        <v>408</v>
      </c>
      <c r="B16" t="s">
        <v>341</v>
      </c>
      <c r="C16" s="4">
        <v>-0.27891257583990248</v>
      </c>
      <c r="D16" s="4">
        <v>1.2164504781447911</v>
      </c>
      <c r="E16" s="4">
        <v>0.78771581774177735</v>
      </c>
      <c r="F16" s="6">
        <v>0.57508457334888863</v>
      </c>
      <c r="G16" s="6">
        <v>0.46876895115244432</v>
      </c>
      <c r="H16" s="5">
        <v>15</v>
      </c>
      <c r="I16" s="5">
        <v>23898</v>
      </c>
      <c r="J16" s="6">
        <v>-0.27891257583990248</v>
      </c>
      <c r="K16" s="4">
        <v>0.57508457334888863</v>
      </c>
    </row>
    <row r="17" spans="1:11" x14ac:dyDescent="0.3">
      <c r="A17" t="s">
        <v>410</v>
      </c>
      <c r="B17" t="s">
        <v>222</v>
      </c>
      <c r="C17" s="4">
        <v>-1.2292825935887226E-2</v>
      </c>
      <c r="D17" s="4">
        <v>0.33670927385849037</v>
      </c>
      <c r="E17" s="4">
        <v>1.3926954792183912</v>
      </c>
      <c r="F17" s="6">
        <v>0.57237064238033142</v>
      </c>
      <c r="G17" s="6">
        <v>0.16220822396130158</v>
      </c>
      <c r="H17" s="5">
        <v>16</v>
      </c>
      <c r="I17" s="5">
        <v>1722</v>
      </c>
      <c r="J17" s="6">
        <v>-1.2292825935887226E-2</v>
      </c>
      <c r="K17" s="4">
        <v>0.57237064238033142</v>
      </c>
    </row>
    <row r="18" spans="1:11" x14ac:dyDescent="0.3">
      <c r="A18" t="s">
        <v>412</v>
      </c>
      <c r="B18" t="s">
        <v>228</v>
      </c>
      <c r="C18" s="4">
        <v>-1.8662332461793996E-2</v>
      </c>
      <c r="D18" s="4">
        <v>-0.32321031493393165</v>
      </c>
      <c r="E18" s="4">
        <v>2.007553451088115</v>
      </c>
      <c r="F18" s="6">
        <v>0.55522693456412975</v>
      </c>
      <c r="G18" s="6">
        <v>-0.17093632369786282</v>
      </c>
      <c r="H18" s="5">
        <v>17</v>
      </c>
      <c r="I18" s="5">
        <v>1629</v>
      </c>
      <c r="J18" s="6">
        <v>-1.8662332461793996E-2</v>
      </c>
      <c r="K18" s="4">
        <v>0.55522693456412975</v>
      </c>
    </row>
    <row r="19" spans="1:11" x14ac:dyDescent="0.3">
      <c r="A19" t="s">
        <v>414</v>
      </c>
      <c r="B19" t="s">
        <v>220</v>
      </c>
      <c r="C19" s="4">
        <v>-5.5081168529477892E-3</v>
      </c>
      <c r="D19" s="4">
        <v>0.80021156332304177</v>
      </c>
      <c r="E19" s="4">
        <v>0.85940757366170339</v>
      </c>
      <c r="F19" s="6">
        <v>0.55137034004393248</v>
      </c>
      <c r="G19" s="6">
        <v>0.39735172323504697</v>
      </c>
      <c r="H19" s="5">
        <v>18</v>
      </c>
      <c r="I19" s="5">
        <v>7715</v>
      </c>
      <c r="J19" s="6">
        <v>-5.5081168529477892E-3</v>
      </c>
      <c r="K19" s="4">
        <v>0.55137034004393248</v>
      </c>
    </row>
    <row r="20" spans="1:11" x14ac:dyDescent="0.3">
      <c r="A20" t="s">
        <v>416</v>
      </c>
      <c r="B20" t="s">
        <v>150</v>
      </c>
      <c r="C20" s="4">
        <v>8.5473513687683272E-2</v>
      </c>
      <c r="D20" s="4">
        <v>1.0100062445520557</v>
      </c>
      <c r="E20" s="4">
        <v>0.55491547567538335</v>
      </c>
      <c r="F20" s="6">
        <v>0.55013174463837411</v>
      </c>
      <c r="G20" s="6">
        <v>0.54773987911986943</v>
      </c>
      <c r="H20" s="5">
        <v>19</v>
      </c>
      <c r="I20" s="5">
        <v>12131</v>
      </c>
      <c r="J20" s="6">
        <v>8.5473513687683272E-2</v>
      </c>
      <c r="K20" s="4">
        <v>0.55013174463837411</v>
      </c>
    </row>
    <row r="21" spans="1:11" x14ac:dyDescent="0.3">
      <c r="A21" t="s">
        <v>418</v>
      </c>
      <c r="B21" t="s">
        <v>140</v>
      </c>
      <c r="C21" s="4">
        <v>9.700061378419117E-2</v>
      </c>
      <c r="D21" s="4">
        <v>0.74293188056236292</v>
      </c>
      <c r="E21" s="4">
        <v>0.78135025896753807</v>
      </c>
      <c r="F21" s="6">
        <v>0.54042758443803074</v>
      </c>
      <c r="G21" s="6">
        <v>0.41996624717327702</v>
      </c>
      <c r="H21" s="5">
        <v>20</v>
      </c>
      <c r="I21" s="5">
        <v>3492</v>
      </c>
      <c r="J21" s="6">
        <v>9.700061378419117E-2</v>
      </c>
      <c r="K21" s="4">
        <v>0.54042758443803074</v>
      </c>
    </row>
    <row r="22" spans="1:11" x14ac:dyDescent="0.3">
      <c r="A22" t="s">
        <v>420</v>
      </c>
      <c r="B22" t="s">
        <v>107</v>
      </c>
      <c r="C22" s="4">
        <v>0.13408350699888721</v>
      </c>
      <c r="D22" s="4">
        <v>0.38758012363506639</v>
      </c>
      <c r="E22" s="4">
        <v>1.0729729044865388</v>
      </c>
      <c r="F22" s="6">
        <v>0.53154551170683073</v>
      </c>
      <c r="G22" s="6">
        <v>0.2608318153169768</v>
      </c>
      <c r="H22" s="5">
        <v>21</v>
      </c>
      <c r="I22" s="5">
        <v>1825</v>
      </c>
      <c r="J22" s="6">
        <v>0.13408350699888721</v>
      </c>
      <c r="K22" s="4">
        <v>0.53154551170683073</v>
      </c>
    </row>
    <row r="23" spans="1:11" x14ac:dyDescent="0.3">
      <c r="A23" t="s">
        <v>421</v>
      </c>
      <c r="B23" t="s">
        <v>277</v>
      </c>
      <c r="C23" s="4">
        <v>-0.10539028223354999</v>
      </c>
      <c r="D23" s="4">
        <v>1.0436281843666231</v>
      </c>
      <c r="E23" s="4">
        <v>0.61981435016348541</v>
      </c>
      <c r="F23" s="6">
        <v>0.51935075076551951</v>
      </c>
      <c r="G23" s="6">
        <v>0.46911895106653656</v>
      </c>
      <c r="H23" s="5">
        <v>22</v>
      </c>
      <c r="I23" s="5">
        <v>3578</v>
      </c>
      <c r="J23" s="6">
        <v>-0.10539028223354999</v>
      </c>
      <c r="K23" s="4">
        <v>0.51935075076551951</v>
      </c>
    </row>
    <row r="24" spans="1:11" x14ac:dyDescent="0.3">
      <c r="A24" t="s">
        <v>411</v>
      </c>
      <c r="B24" t="s">
        <v>100</v>
      </c>
      <c r="C24" s="4">
        <v>0.14077531078620364</v>
      </c>
      <c r="D24" s="4">
        <v>1.0678954019665299</v>
      </c>
      <c r="E24" s="4">
        <v>0.34244194934219085</v>
      </c>
      <c r="F24" s="6">
        <v>0.51703755403164142</v>
      </c>
      <c r="G24" s="6">
        <v>0.60433535637636671</v>
      </c>
      <c r="H24" s="5">
        <v>23</v>
      </c>
      <c r="I24" s="5">
        <v>19353</v>
      </c>
      <c r="J24" s="6">
        <v>0.14077531078620364</v>
      </c>
      <c r="K24" s="4">
        <v>0.51703755403164142</v>
      </c>
    </row>
    <row r="25" spans="1:11" x14ac:dyDescent="0.3">
      <c r="A25" t="s">
        <v>422</v>
      </c>
      <c r="B25" t="s">
        <v>67</v>
      </c>
      <c r="C25" s="4">
        <v>0.19239133250460244</v>
      </c>
      <c r="D25" s="4">
        <v>0.97155446584978666</v>
      </c>
      <c r="E25" s="4">
        <v>0.37208042574085648</v>
      </c>
      <c r="F25" s="6">
        <v>0.5120087413650819</v>
      </c>
      <c r="G25" s="6">
        <v>0.58197289917719452</v>
      </c>
      <c r="H25" s="5">
        <v>24</v>
      </c>
      <c r="I25" s="5">
        <v>81305</v>
      </c>
      <c r="J25" s="6">
        <v>0.19239133250460244</v>
      </c>
      <c r="K25" s="4">
        <v>0.5120087413650819</v>
      </c>
    </row>
    <row r="26" spans="1:11" x14ac:dyDescent="0.3">
      <c r="A26" t="s">
        <v>386</v>
      </c>
      <c r="B26" t="s">
        <v>291</v>
      </c>
      <c r="C26" s="4">
        <v>-0.13926157451913007</v>
      </c>
      <c r="D26" s="4">
        <v>1.584403521424224</v>
      </c>
      <c r="E26" s="4">
        <v>8.8596671074290867E-2</v>
      </c>
      <c r="F26" s="6">
        <v>0.51124620599312831</v>
      </c>
      <c r="G26" s="6">
        <v>0.72257097345254695</v>
      </c>
      <c r="H26" s="5">
        <v>25</v>
      </c>
      <c r="I26" s="5">
        <v>11249</v>
      </c>
      <c r="J26" s="6">
        <v>-0.13926157451913007</v>
      </c>
      <c r="K26" s="4">
        <v>0.51124620599312831</v>
      </c>
    </row>
    <row r="27" spans="1:11" x14ac:dyDescent="0.3">
      <c r="A27" t="s">
        <v>425</v>
      </c>
      <c r="B27" t="s">
        <v>157</v>
      </c>
      <c r="C27" s="4">
        <v>7.5033183784005711E-2</v>
      </c>
      <c r="D27" s="4">
        <v>-0.15018581069875361</v>
      </c>
      <c r="E27" s="4">
        <v>1.5846321317972616</v>
      </c>
      <c r="F27" s="6">
        <v>0.50315983496083783</v>
      </c>
      <c r="G27" s="6">
        <v>-3.7576313457373951E-2</v>
      </c>
      <c r="H27" s="5">
        <v>26</v>
      </c>
      <c r="I27" s="5">
        <v>2611</v>
      </c>
      <c r="J27" s="6">
        <v>7.5033183784005711E-2</v>
      </c>
      <c r="K27" s="4">
        <v>0.50315983496083783</v>
      </c>
    </row>
    <row r="28" spans="1:11" x14ac:dyDescent="0.3">
      <c r="A28" t="s">
        <v>427</v>
      </c>
      <c r="B28" t="s">
        <v>35</v>
      </c>
      <c r="C28" s="4">
        <v>0.28630277508125263</v>
      </c>
      <c r="D28" s="4">
        <v>-0.32806471015426175</v>
      </c>
      <c r="E28" s="4">
        <v>1.5363055605054246</v>
      </c>
      <c r="F28" s="6">
        <v>0.49818120847747177</v>
      </c>
      <c r="G28" s="6">
        <v>-2.0880967536504563E-2</v>
      </c>
      <c r="H28" s="5">
        <v>27</v>
      </c>
      <c r="I28" s="5">
        <v>5246</v>
      </c>
      <c r="J28" s="6">
        <v>0.28630277508125263</v>
      </c>
      <c r="K28" s="4">
        <v>0.49818120847747177</v>
      </c>
    </row>
    <row r="29" spans="1:11" x14ac:dyDescent="0.3">
      <c r="A29" t="s">
        <v>403</v>
      </c>
      <c r="B29" t="s">
        <v>68</v>
      </c>
      <c r="C29" s="4">
        <v>0.19023893223369148</v>
      </c>
      <c r="D29" s="4">
        <v>1.0640512719265882</v>
      </c>
      <c r="E29" s="4">
        <v>0.21400694518267932</v>
      </c>
      <c r="F29" s="6">
        <v>0.48943238311431969</v>
      </c>
      <c r="G29" s="6">
        <v>0.62714510208013985</v>
      </c>
      <c r="H29" s="5">
        <v>28</v>
      </c>
      <c r="I29" s="5">
        <v>47777</v>
      </c>
      <c r="J29" s="6">
        <v>0.19023893223369148</v>
      </c>
      <c r="K29" s="4">
        <v>0.48943238311431969</v>
      </c>
    </row>
    <row r="30" spans="1:11" x14ac:dyDescent="0.3">
      <c r="A30" t="s">
        <v>430</v>
      </c>
      <c r="B30" t="s">
        <v>141</v>
      </c>
      <c r="C30" s="4">
        <v>9.3246314396553537E-2</v>
      </c>
      <c r="D30" s="4">
        <v>0.71207287336786151</v>
      </c>
      <c r="E30" s="4">
        <v>0.63687704005787549</v>
      </c>
      <c r="F30" s="6">
        <v>0.48073207594076345</v>
      </c>
      <c r="G30" s="6">
        <v>0.40265959388220751</v>
      </c>
      <c r="H30" s="5">
        <v>29</v>
      </c>
      <c r="I30" s="5">
        <v>31999</v>
      </c>
      <c r="J30" s="6">
        <v>9.3246314396553537E-2</v>
      </c>
      <c r="K30" s="4">
        <v>0.48073207594076345</v>
      </c>
    </row>
    <row r="31" spans="1:11" x14ac:dyDescent="0.3">
      <c r="A31" t="s">
        <v>432</v>
      </c>
      <c r="B31" t="s">
        <v>104</v>
      </c>
      <c r="C31" s="4">
        <v>0.13854915334790463</v>
      </c>
      <c r="D31" s="4">
        <v>0.80701623181911952</v>
      </c>
      <c r="E31" s="4">
        <v>0.43773024421028106</v>
      </c>
      <c r="F31" s="6">
        <v>0.46109854312576842</v>
      </c>
      <c r="G31" s="6">
        <v>0.47278269258351208</v>
      </c>
      <c r="H31" s="5">
        <v>30</v>
      </c>
      <c r="I31" s="5">
        <v>42541</v>
      </c>
      <c r="J31" s="6">
        <v>0.13854915334790463</v>
      </c>
      <c r="K31" s="4">
        <v>0.46109854312576842</v>
      </c>
    </row>
    <row r="32" spans="1:11" x14ac:dyDescent="0.3">
      <c r="A32" t="s">
        <v>417</v>
      </c>
      <c r="B32" t="s">
        <v>47</v>
      </c>
      <c r="C32" s="4">
        <v>0.23864646871022988</v>
      </c>
      <c r="D32" s="4">
        <v>0.94751496994107764</v>
      </c>
      <c r="E32" s="4">
        <v>0.17706049219309639</v>
      </c>
      <c r="F32" s="6">
        <v>0.45440731028146802</v>
      </c>
      <c r="G32" s="6">
        <v>0.59308071932565376</v>
      </c>
      <c r="H32" s="5">
        <v>31</v>
      </c>
      <c r="I32" s="5">
        <v>6859</v>
      </c>
      <c r="J32" s="6">
        <v>0.23864646871022988</v>
      </c>
      <c r="K32" s="4">
        <v>0.45440731028146802</v>
      </c>
    </row>
    <row r="33" spans="1:11" x14ac:dyDescent="0.3">
      <c r="A33" t="s">
        <v>431</v>
      </c>
      <c r="B33" t="s">
        <v>41</v>
      </c>
      <c r="C33" s="4">
        <v>0.25796892033054092</v>
      </c>
      <c r="D33" s="4">
        <v>0.87215866279038945</v>
      </c>
      <c r="E33" s="4">
        <v>0.22956935165974518</v>
      </c>
      <c r="F33" s="6">
        <v>0.45323231159355853</v>
      </c>
      <c r="G33" s="6">
        <v>0.56506379156046516</v>
      </c>
      <c r="H33" s="5">
        <v>32</v>
      </c>
      <c r="I33" s="5">
        <v>24017</v>
      </c>
      <c r="J33" s="6">
        <v>0.25796892033054092</v>
      </c>
      <c r="K33" s="4">
        <v>0.45323231159355853</v>
      </c>
    </row>
    <row r="34" spans="1:11" x14ac:dyDescent="0.3">
      <c r="A34" t="s">
        <v>436</v>
      </c>
      <c r="B34" t="s">
        <v>40</v>
      </c>
      <c r="C34" s="4">
        <v>0.2677825982429119</v>
      </c>
      <c r="D34" s="4">
        <v>0.82758251794646964</v>
      </c>
      <c r="E34" s="4">
        <v>0.25281833553066041</v>
      </c>
      <c r="F34" s="6">
        <v>0.44939448390668063</v>
      </c>
      <c r="G34" s="6">
        <v>0.5476825580946908</v>
      </c>
      <c r="H34" s="5">
        <v>33</v>
      </c>
      <c r="I34" s="5">
        <v>21156</v>
      </c>
      <c r="J34" s="6">
        <v>0.2677825982429119</v>
      </c>
      <c r="K34" s="4">
        <v>0.44939448390668063</v>
      </c>
    </row>
    <row r="35" spans="1:11" x14ac:dyDescent="0.3">
      <c r="A35" t="s">
        <v>438</v>
      </c>
      <c r="B35" t="s">
        <v>66</v>
      </c>
      <c r="C35" s="4">
        <v>0.19700220415539965</v>
      </c>
      <c r="D35" s="4">
        <v>0.19361396972763001</v>
      </c>
      <c r="E35" s="4">
        <v>0.9572301460217868</v>
      </c>
      <c r="F35" s="6">
        <v>0.44928210663493884</v>
      </c>
      <c r="G35" s="6">
        <v>0.19530808694151483</v>
      </c>
      <c r="H35" s="5">
        <v>34</v>
      </c>
      <c r="I35" s="5">
        <v>128982</v>
      </c>
      <c r="J35" s="6">
        <v>0.19700220415539965</v>
      </c>
      <c r="K35" s="4">
        <v>0.44928210663493884</v>
      </c>
    </row>
    <row r="36" spans="1:11" x14ac:dyDescent="0.3">
      <c r="A36" t="s">
        <v>439</v>
      </c>
      <c r="B36" t="s">
        <v>89</v>
      </c>
      <c r="C36" s="4">
        <v>0.15386921345465215</v>
      </c>
      <c r="D36" s="4">
        <v>0.66980852097823007</v>
      </c>
      <c r="E36" s="4">
        <v>0.52265944247191276</v>
      </c>
      <c r="F36" s="6">
        <v>0.44877905896826498</v>
      </c>
      <c r="G36" s="6">
        <v>0.41183886721644114</v>
      </c>
      <c r="H36" s="5">
        <v>35</v>
      </c>
      <c r="I36" s="5">
        <v>6079</v>
      </c>
      <c r="J36" s="6">
        <v>0.15386921345465215</v>
      </c>
      <c r="K36" s="4">
        <v>0.44877905896826498</v>
      </c>
    </row>
    <row r="37" spans="1:11" x14ac:dyDescent="0.3">
      <c r="A37" t="s">
        <v>440</v>
      </c>
      <c r="B37" t="s">
        <v>113</v>
      </c>
      <c r="C37" s="4">
        <v>0.12651379759946824</v>
      </c>
      <c r="D37" s="4">
        <v>0.8774313698346754</v>
      </c>
      <c r="E37" s="4">
        <v>0.3365237259671367</v>
      </c>
      <c r="F37" s="6">
        <v>0.44682296446709352</v>
      </c>
      <c r="G37" s="6">
        <v>0.50197258371707187</v>
      </c>
      <c r="H37" s="5">
        <v>36</v>
      </c>
      <c r="I37" s="5">
        <v>5775</v>
      </c>
      <c r="J37" s="6">
        <v>0.12651379759946824</v>
      </c>
      <c r="K37" s="4">
        <v>0.44682296446709352</v>
      </c>
    </row>
    <row r="38" spans="1:11" x14ac:dyDescent="0.3">
      <c r="A38" t="s">
        <v>442</v>
      </c>
      <c r="B38" t="s">
        <v>126</v>
      </c>
      <c r="C38" s="4">
        <v>0.10911315135722786</v>
      </c>
      <c r="D38" s="4">
        <v>0.56617729616878198</v>
      </c>
      <c r="E38" s="4">
        <v>0.66337619078558296</v>
      </c>
      <c r="F38" s="6">
        <v>0.44622221277053092</v>
      </c>
      <c r="G38" s="6">
        <v>0.33764522376300493</v>
      </c>
      <c r="H38" s="5">
        <v>37</v>
      </c>
      <c r="I38" s="5">
        <v>144699</v>
      </c>
      <c r="J38" s="6">
        <v>0.10911315135722786</v>
      </c>
      <c r="K38" s="4">
        <v>0.44622221277053092</v>
      </c>
    </row>
    <row r="39" spans="1:11" x14ac:dyDescent="0.3">
      <c r="A39" t="s">
        <v>443</v>
      </c>
      <c r="B39" t="s">
        <v>32</v>
      </c>
      <c r="C39" s="4">
        <v>0.31598981826353778</v>
      </c>
      <c r="D39" s="4">
        <v>0.64122600943948216</v>
      </c>
      <c r="E39" s="4">
        <v>0.37747315956125838</v>
      </c>
      <c r="F39" s="6">
        <v>0.44489632908809273</v>
      </c>
      <c r="G39" s="6">
        <v>0.47860791385150997</v>
      </c>
      <c r="H39" s="5">
        <v>38</v>
      </c>
      <c r="I39" s="5">
        <v>2349</v>
      </c>
      <c r="J39" s="6">
        <v>0.31598981826353778</v>
      </c>
      <c r="K39" s="4">
        <v>0.44489632908809273</v>
      </c>
    </row>
    <row r="40" spans="1:11" x14ac:dyDescent="0.3">
      <c r="A40" t="s">
        <v>445</v>
      </c>
      <c r="B40" t="s">
        <v>255</v>
      </c>
      <c r="C40" s="4">
        <v>-6.9950611480855907E-2</v>
      </c>
      <c r="D40" s="4">
        <v>1.0973907988462575</v>
      </c>
      <c r="E40" s="4">
        <v>0.2999696573831499</v>
      </c>
      <c r="F40" s="6">
        <v>0.44246994824951713</v>
      </c>
      <c r="G40" s="6">
        <v>0.51372009368270077</v>
      </c>
      <c r="H40" s="5">
        <v>39</v>
      </c>
      <c r="I40" s="5">
        <v>18699</v>
      </c>
      <c r="J40" s="6">
        <v>-6.9950611480855907E-2</v>
      </c>
      <c r="K40" s="4">
        <v>0.44246994824951713</v>
      </c>
    </row>
    <row r="41" spans="1:11" x14ac:dyDescent="0.3">
      <c r="A41" t="s">
        <v>447</v>
      </c>
      <c r="B41" t="s">
        <v>64</v>
      </c>
      <c r="C41" s="4">
        <v>0.20257326675987344</v>
      </c>
      <c r="D41" s="4">
        <v>0.83977743479118383</v>
      </c>
      <c r="E41" s="4">
        <v>0.26558473522097115</v>
      </c>
      <c r="F41" s="6">
        <v>0.43597847892400948</v>
      </c>
      <c r="G41" s="6">
        <v>0.52117535077552868</v>
      </c>
      <c r="H41" s="5">
        <v>40</v>
      </c>
      <c r="I41" s="5">
        <v>9622</v>
      </c>
      <c r="J41" s="6">
        <v>0.20257326675987344</v>
      </c>
      <c r="K41" s="4">
        <v>0.43597847892400948</v>
      </c>
    </row>
    <row r="42" spans="1:11" x14ac:dyDescent="0.3">
      <c r="A42" t="s">
        <v>413</v>
      </c>
      <c r="B42" t="s">
        <v>50</v>
      </c>
      <c r="C42" s="4">
        <v>0.23020180283575312</v>
      </c>
      <c r="D42" s="4">
        <v>0.9741736034004097</v>
      </c>
      <c r="E42" s="4">
        <v>9.5511965595905135E-2</v>
      </c>
      <c r="F42" s="6">
        <v>0.43329579061068935</v>
      </c>
      <c r="G42" s="6">
        <v>0.60218770311808145</v>
      </c>
      <c r="H42" s="5">
        <v>41</v>
      </c>
      <c r="I42" s="5">
        <v>20780</v>
      </c>
      <c r="J42" s="6">
        <v>0.23020180283575312</v>
      </c>
      <c r="K42" s="4">
        <v>0.43329579061068935</v>
      </c>
    </row>
    <row r="43" spans="1:11" x14ac:dyDescent="0.3">
      <c r="A43" t="s">
        <v>449</v>
      </c>
      <c r="B43" t="s">
        <v>22</v>
      </c>
      <c r="C43" s="4">
        <v>0.37713039074598437</v>
      </c>
      <c r="D43" s="4">
        <v>0.36490128933727017</v>
      </c>
      <c r="E43" s="4">
        <v>0.53177514988830965</v>
      </c>
      <c r="F43" s="6">
        <v>0.42460227665718803</v>
      </c>
      <c r="G43" s="6">
        <v>0.37101584004162724</v>
      </c>
      <c r="H43" s="5">
        <v>42</v>
      </c>
      <c r="I43" s="5">
        <v>2498</v>
      </c>
      <c r="J43" s="6">
        <v>0.37713039074598437</v>
      </c>
      <c r="K43" s="4">
        <v>0.42460227665718803</v>
      </c>
    </row>
    <row r="44" spans="1:11" x14ac:dyDescent="0.3">
      <c r="A44" t="s">
        <v>451</v>
      </c>
      <c r="B44" t="s">
        <v>230</v>
      </c>
      <c r="C44" s="4">
        <v>-2.2664380165004043E-2</v>
      </c>
      <c r="D44" s="4">
        <v>0.78335661149487323</v>
      </c>
      <c r="E44" s="4">
        <v>0.50728428875496168</v>
      </c>
      <c r="F44" s="6">
        <v>0.42265884002827692</v>
      </c>
      <c r="G44" s="6">
        <v>0.38034611566493459</v>
      </c>
      <c r="H44" s="5">
        <v>43</v>
      </c>
      <c r="I44" s="5">
        <v>17949</v>
      </c>
      <c r="J44" s="6">
        <v>-2.2664380165004043E-2</v>
      </c>
      <c r="K44" s="4">
        <v>0.42265884002827692</v>
      </c>
    </row>
    <row r="45" spans="1:11" x14ac:dyDescent="0.3">
      <c r="A45" t="s">
        <v>453</v>
      </c>
      <c r="B45" t="s">
        <v>133</v>
      </c>
      <c r="C45" s="4">
        <v>0.10349711792767244</v>
      </c>
      <c r="D45" s="4">
        <v>-1.9032240671749165</v>
      </c>
      <c r="E45" s="4">
        <v>3.0637602043288732</v>
      </c>
      <c r="F45" s="6">
        <v>0.42134441836054304</v>
      </c>
      <c r="G45" s="6">
        <v>-0.89986347462362204</v>
      </c>
      <c r="H45" s="5">
        <v>44</v>
      </c>
      <c r="I45" s="5">
        <v>3784</v>
      </c>
      <c r="J45" s="6">
        <v>0.10349711792767244</v>
      </c>
      <c r="K45" s="4">
        <v>0.42134441836054304</v>
      </c>
    </row>
    <row r="46" spans="1:11" x14ac:dyDescent="0.3">
      <c r="A46" t="s">
        <v>454</v>
      </c>
      <c r="B46" t="s">
        <v>149</v>
      </c>
      <c r="C46" s="4">
        <v>8.5603949999720458E-2</v>
      </c>
      <c r="D46" s="4">
        <v>0.82599796432599448</v>
      </c>
      <c r="E46" s="4">
        <v>0.34738744454735015</v>
      </c>
      <c r="F46" s="6">
        <v>0.41966311962435504</v>
      </c>
      <c r="G46" s="6">
        <v>0.45580095716285746</v>
      </c>
      <c r="H46" s="5">
        <v>45</v>
      </c>
      <c r="I46" s="5">
        <v>210496</v>
      </c>
      <c r="J46" s="6">
        <v>8.5603949999720458E-2</v>
      </c>
      <c r="K46" s="4">
        <v>0.41966311962435504</v>
      </c>
    </row>
    <row r="47" spans="1:11" x14ac:dyDescent="0.3">
      <c r="A47" t="s">
        <v>446</v>
      </c>
      <c r="B47" t="s">
        <v>84</v>
      </c>
      <c r="C47" s="4">
        <v>0.15764620570892321</v>
      </c>
      <c r="D47" s="4">
        <v>0.89644634839407722</v>
      </c>
      <c r="E47" s="4">
        <v>0.19354525090874808</v>
      </c>
      <c r="F47" s="6">
        <v>0.41587926833724947</v>
      </c>
      <c r="G47" s="6">
        <v>0.5270462770515002</v>
      </c>
      <c r="H47" s="5">
        <v>46</v>
      </c>
      <c r="I47" s="5">
        <v>27584</v>
      </c>
      <c r="J47" s="6">
        <v>0.15764620570892321</v>
      </c>
      <c r="K47" s="4">
        <v>0.41587926833724947</v>
      </c>
    </row>
    <row r="48" spans="1:11" x14ac:dyDescent="0.3">
      <c r="A48" t="s">
        <v>429</v>
      </c>
      <c r="B48" t="s">
        <v>146</v>
      </c>
      <c r="C48" s="4">
        <v>8.6119050051932863E-2</v>
      </c>
      <c r="D48" s="4">
        <v>1.0509975649626884</v>
      </c>
      <c r="E48" s="4">
        <v>0.10848005690869486</v>
      </c>
      <c r="F48" s="6">
        <v>0.41519889064110532</v>
      </c>
      <c r="G48" s="6">
        <v>0.56855830750731062</v>
      </c>
      <c r="H48" s="5">
        <v>47</v>
      </c>
      <c r="I48" s="5">
        <v>57794</v>
      </c>
      <c r="J48" s="6">
        <v>8.6119050051932863E-2</v>
      </c>
      <c r="K48" s="4">
        <v>0.41519889064110532</v>
      </c>
    </row>
    <row r="49" spans="1:11" x14ac:dyDescent="0.3">
      <c r="A49" t="s">
        <v>457</v>
      </c>
      <c r="B49" t="s">
        <v>86</v>
      </c>
      <c r="C49" s="4">
        <v>0.15652015319494428</v>
      </c>
      <c r="D49" s="4">
        <v>0.1999502662615277</v>
      </c>
      <c r="E49" s="4">
        <v>0.88692800715852205</v>
      </c>
      <c r="F49" s="6">
        <v>0.414466142204998</v>
      </c>
      <c r="G49" s="6">
        <v>0.17823520972823598</v>
      </c>
      <c r="H49" s="5">
        <v>48</v>
      </c>
      <c r="I49" s="5">
        <v>1981</v>
      </c>
      <c r="J49" s="6">
        <v>0.15652015319494428</v>
      </c>
      <c r="K49" s="4">
        <v>0.414466142204998</v>
      </c>
    </row>
    <row r="50" spans="1:11" x14ac:dyDescent="0.3">
      <c r="A50" t="s">
        <v>459</v>
      </c>
      <c r="B50" t="s">
        <v>38</v>
      </c>
      <c r="C50" s="4">
        <v>0.26954114142539987</v>
      </c>
      <c r="D50" s="4">
        <v>0.29818290504657674</v>
      </c>
      <c r="E50" s="4">
        <v>0.67515660284437651</v>
      </c>
      <c r="F50" s="6">
        <v>0.41429354977211769</v>
      </c>
      <c r="G50" s="6">
        <v>0.2838620232359883</v>
      </c>
      <c r="H50" s="5">
        <v>49</v>
      </c>
      <c r="I50" s="5">
        <v>7066</v>
      </c>
      <c r="J50" s="6">
        <v>0.26954114142539987</v>
      </c>
      <c r="K50" s="4">
        <v>0.41429354977211769</v>
      </c>
    </row>
    <row r="51" spans="1:11" x14ac:dyDescent="0.3">
      <c r="A51" t="s">
        <v>433</v>
      </c>
      <c r="B51" t="s">
        <v>103</v>
      </c>
      <c r="C51" s="4">
        <v>0.13887439148346276</v>
      </c>
      <c r="D51" s="4">
        <v>0.97282804342223717</v>
      </c>
      <c r="E51" s="4">
        <v>0.12700997378750675</v>
      </c>
      <c r="F51" s="6">
        <v>0.41290413623106886</v>
      </c>
      <c r="G51" s="6">
        <v>0.55585121745284993</v>
      </c>
      <c r="H51" s="5">
        <v>50</v>
      </c>
      <c r="I51" s="5">
        <v>113737</v>
      </c>
      <c r="J51" s="6">
        <v>0.13887439148346276</v>
      </c>
      <c r="K51" s="4">
        <v>0.41290413623106886</v>
      </c>
    </row>
    <row r="52" spans="1:11" x14ac:dyDescent="0.3">
      <c r="A52" t="s">
        <v>462</v>
      </c>
      <c r="B52" t="s">
        <v>122</v>
      </c>
      <c r="C52" s="4">
        <v>0.11644346748104156</v>
      </c>
      <c r="D52" s="4">
        <v>0.33517250714708158</v>
      </c>
      <c r="E52" s="4">
        <v>0.78454301117077296</v>
      </c>
      <c r="F52" s="6">
        <v>0.41205299526629874</v>
      </c>
      <c r="G52" s="6">
        <v>0.22580798731406157</v>
      </c>
      <c r="H52" s="5">
        <v>51</v>
      </c>
      <c r="I52" s="5">
        <v>1801</v>
      </c>
      <c r="J52" s="6">
        <v>0.11644346748104156</v>
      </c>
      <c r="K52" s="4">
        <v>0.41205299526629874</v>
      </c>
    </row>
    <row r="53" spans="1:11" x14ac:dyDescent="0.3">
      <c r="A53" t="s">
        <v>448</v>
      </c>
      <c r="B53" t="s">
        <v>161</v>
      </c>
      <c r="C53" s="4">
        <v>7.047592925018395E-2</v>
      </c>
      <c r="D53" s="4">
        <v>0.97858896052967936</v>
      </c>
      <c r="E53" s="4">
        <v>0.18170073439713874</v>
      </c>
      <c r="F53" s="6">
        <v>0.41025520805900068</v>
      </c>
      <c r="G53" s="6">
        <v>0.52453244488993167</v>
      </c>
      <c r="H53" s="5">
        <v>52</v>
      </c>
      <c r="I53" s="5">
        <v>19939</v>
      </c>
      <c r="J53" s="6">
        <v>7.047592925018395E-2</v>
      </c>
      <c r="K53" s="4">
        <v>0.41025520805900068</v>
      </c>
    </row>
    <row r="54" spans="1:11" x14ac:dyDescent="0.3">
      <c r="A54" t="s">
        <v>437</v>
      </c>
      <c r="B54" t="s">
        <v>276</v>
      </c>
      <c r="C54" s="4">
        <v>-0.10478512746510719</v>
      </c>
      <c r="D54" s="4">
        <v>1.2069561109995515</v>
      </c>
      <c r="E54" s="4">
        <v>0.12650420287690145</v>
      </c>
      <c r="F54" s="6">
        <v>0.40955839547044853</v>
      </c>
      <c r="G54" s="6">
        <v>0.5510854917672221</v>
      </c>
      <c r="H54" s="5">
        <v>53</v>
      </c>
      <c r="I54" s="5">
        <v>5913</v>
      </c>
      <c r="J54" s="6">
        <v>-0.10478512746510719</v>
      </c>
      <c r="K54" s="4">
        <v>0.40955839547044853</v>
      </c>
    </row>
    <row r="55" spans="1:11" x14ac:dyDescent="0.3">
      <c r="A55" t="s">
        <v>464</v>
      </c>
      <c r="B55" t="s">
        <v>77</v>
      </c>
      <c r="C55" s="4">
        <v>0.1730380536066678</v>
      </c>
      <c r="D55" s="4">
        <v>0.48225432365451176</v>
      </c>
      <c r="E55" s="4">
        <v>0.54936724884209442</v>
      </c>
      <c r="F55" s="6">
        <v>0.40155320870109135</v>
      </c>
      <c r="G55" s="6">
        <v>0.32764618863058981</v>
      </c>
      <c r="H55" s="5">
        <v>54</v>
      </c>
      <c r="I55" s="5">
        <v>8775</v>
      </c>
      <c r="J55" s="6">
        <v>0.1730380536066678</v>
      </c>
      <c r="K55" s="4">
        <v>0.40155320870109135</v>
      </c>
    </row>
    <row r="56" spans="1:11" x14ac:dyDescent="0.3">
      <c r="A56" t="s">
        <v>465</v>
      </c>
      <c r="B56" t="s">
        <v>24</v>
      </c>
      <c r="C56" s="4">
        <v>0.33921151589449472</v>
      </c>
      <c r="D56" s="4">
        <v>0.10604546465415894</v>
      </c>
      <c r="E56" s="4">
        <v>0.75206559377253179</v>
      </c>
      <c r="F56" s="6">
        <v>0.39910752477372852</v>
      </c>
      <c r="G56" s="6">
        <v>0.22262849027432682</v>
      </c>
      <c r="H56" s="5">
        <v>55</v>
      </c>
      <c r="I56" s="5">
        <v>2211</v>
      </c>
      <c r="J56" s="6">
        <v>0.33921151589449472</v>
      </c>
      <c r="K56" s="4">
        <v>0.39910752477372852</v>
      </c>
    </row>
    <row r="57" spans="1:11" x14ac:dyDescent="0.3">
      <c r="A57" t="s">
        <v>466</v>
      </c>
      <c r="B57" t="s">
        <v>302</v>
      </c>
      <c r="C57" s="4">
        <v>-0.17839651158477832</v>
      </c>
      <c r="D57" s="4">
        <v>7.0877884815954251E-2</v>
      </c>
      <c r="E57" s="4">
        <v>1.2926641049879057</v>
      </c>
      <c r="F57" s="6">
        <v>0.39504849273969384</v>
      </c>
      <c r="G57" s="6">
        <v>-5.3759313384412033E-2</v>
      </c>
      <c r="H57" s="5">
        <v>56</v>
      </c>
      <c r="I57" s="5">
        <v>523</v>
      </c>
      <c r="J57" s="6">
        <v>-0.17839651158477832</v>
      </c>
      <c r="K57" s="4">
        <v>0.39504849273969384</v>
      </c>
    </row>
    <row r="58" spans="1:11" x14ac:dyDescent="0.3">
      <c r="A58" t="s">
        <v>394</v>
      </c>
      <c r="B58" t="s">
        <v>39</v>
      </c>
      <c r="C58" s="4">
        <v>0.26791369042721597</v>
      </c>
      <c r="D58" s="4">
        <v>1.0925559350095657</v>
      </c>
      <c r="E58" s="4">
        <v>-0.18831829429808677</v>
      </c>
      <c r="F58" s="6">
        <v>0.39071711037956497</v>
      </c>
      <c r="G58" s="6">
        <v>0.68023481271839081</v>
      </c>
      <c r="H58" s="5">
        <v>57</v>
      </c>
      <c r="I58" s="5">
        <v>9547</v>
      </c>
      <c r="J58" s="6">
        <v>0.26791369042721597</v>
      </c>
      <c r="K58" s="4">
        <v>0.39071711037956497</v>
      </c>
    </row>
    <row r="59" spans="1:11" x14ac:dyDescent="0.3">
      <c r="A59" t="s">
        <v>469</v>
      </c>
      <c r="B59" t="s">
        <v>251</v>
      </c>
      <c r="C59" s="4">
        <v>-5.6506931996945932E-2</v>
      </c>
      <c r="D59" s="4">
        <v>0.62609552972844262</v>
      </c>
      <c r="E59" s="4">
        <v>0.59944999683512545</v>
      </c>
      <c r="F59" s="6">
        <v>0.38967953152220741</v>
      </c>
      <c r="G59" s="6">
        <v>0.28479429886574836</v>
      </c>
      <c r="H59" s="5">
        <v>58</v>
      </c>
      <c r="I59" s="5">
        <v>6577</v>
      </c>
      <c r="J59" s="6">
        <v>-5.6506931996945932E-2</v>
      </c>
      <c r="K59" s="4">
        <v>0.38967953152220741</v>
      </c>
    </row>
    <row r="60" spans="1:11" x14ac:dyDescent="0.3">
      <c r="A60" t="s">
        <v>426</v>
      </c>
      <c r="B60" t="s">
        <v>42</v>
      </c>
      <c r="C60" s="4">
        <v>0.2555820226376409</v>
      </c>
      <c r="D60" s="4">
        <v>0.88455174768907185</v>
      </c>
      <c r="E60" s="4">
        <v>2.8129230392790607E-2</v>
      </c>
      <c r="F60" s="6">
        <v>0.38942100023983445</v>
      </c>
      <c r="G60" s="6">
        <v>0.57006688516335635</v>
      </c>
      <c r="H60" s="5">
        <v>59</v>
      </c>
      <c r="I60" s="5">
        <v>14827</v>
      </c>
      <c r="J60" s="6">
        <v>0.2555820226376409</v>
      </c>
      <c r="K60" s="4">
        <v>0.38942100023983445</v>
      </c>
    </row>
    <row r="61" spans="1:11" x14ac:dyDescent="0.3">
      <c r="A61" t="s">
        <v>441</v>
      </c>
      <c r="B61" t="s">
        <v>184</v>
      </c>
      <c r="C61" s="4">
        <v>4.1035668115090129E-2</v>
      </c>
      <c r="D61" s="4">
        <v>1.0472566154360987</v>
      </c>
      <c r="E61" s="4">
        <v>5.3262874147102054E-2</v>
      </c>
      <c r="F61" s="6">
        <v>0.38051838589943027</v>
      </c>
      <c r="G61" s="6">
        <v>0.54414614177559439</v>
      </c>
      <c r="H61" s="5">
        <v>60</v>
      </c>
      <c r="I61" s="5">
        <v>13633</v>
      </c>
      <c r="J61" s="6">
        <v>4.1035668115090129E-2</v>
      </c>
      <c r="K61" s="4">
        <v>0.38051838589943027</v>
      </c>
    </row>
    <row r="62" spans="1:11" x14ac:dyDescent="0.3">
      <c r="A62" t="s">
        <v>472</v>
      </c>
      <c r="B62" t="s">
        <v>102</v>
      </c>
      <c r="C62" s="4">
        <v>0.1389573529804265</v>
      </c>
      <c r="D62" s="4">
        <v>-9.4582716250493373E-2</v>
      </c>
      <c r="E62" s="4">
        <v>1.0749192284420603</v>
      </c>
      <c r="F62" s="6">
        <v>0.37309795505733118</v>
      </c>
      <c r="G62" s="6">
        <v>2.2187318364966561E-2</v>
      </c>
      <c r="H62" s="5">
        <v>61</v>
      </c>
      <c r="I62" s="5">
        <v>2151</v>
      </c>
      <c r="J62" s="6">
        <v>0.1389573529804265</v>
      </c>
      <c r="K62" s="4">
        <v>0.37309795505733118</v>
      </c>
    </row>
    <row r="63" spans="1:11" x14ac:dyDescent="0.3">
      <c r="A63" t="s">
        <v>463</v>
      </c>
      <c r="B63" t="s">
        <v>87</v>
      </c>
      <c r="C63" s="4">
        <v>0.15623035751055803</v>
      </c>
      <c r="D63" s="4">
        <v>0.79983113804389883</v>
      </c>
      <c r="E63" s="4">
        <v>0.11305324415820259</v>
      </c>
      <c r="F63" s="6">
        <v>0.3563715799042198</v>
      </c>
      <c r="G63" s="6">
        <v>0.47803074777722843</v>
      </c>
      <c r="H63" s="5">
        <v>62</v>
      </c>
      <c r="I63" s="5">
        <v>14273</v>
      </c>
      <c r="J63" s="6">
        <v>0.15623035751055803</v>
      </c>
      <c r="K63" s="4">
        <v>0.3563715799042198</v>
      </c>
    </row>
    <row r="64" spans="1:11" x14ac:dyDescent="0.3">
      <c r="A64" t="s">
        <v>475</v>
      </c>
      <c r="B64" t="s">
        <v>320</v>
      </c>
      <c r="C64" s="4">
        <v>-0.22091399051315425</v>
      </c>
      <c r="D64" s="4">
        <v>0.14724015254267489</v>
      </c>
      <c r="E64" s="4">
        <v>1.1407299599782168</v>
      </c>
      <c r="F64" s="6">
        <v>0.35568537400257916</v>
      </c>
      <c r="G64" s="6">
        <v>-3.6836918985239678E-2</v>
      </c>
      <c r="H64" s="5">
        <v>63</v>
      </c>
      <c r="I64" s="5">
        <v>4458</v>
      </c>
      <c r="J64" s="6">
        <v>-0.22091399051315425</v>
      </c>
      <c r="K64" s="4">
        <v>0.35568537400257916</v>
      </c>
    </row>
    <row r="65" spans="1:11" x14ac:dyDescent="0.3">
      <c r="A65" t="s">
        <v>477</v>
      </c>
      <c r="B65" t="s">
        <v>154</v>
      </c>
      <c r="C65" s="4">
        <v>7.7324609104966746E-2</v>
      </c>
      <c r="D65" s="4">
        <v>-1.5762459856456985E-2</v>
      </c>
      <c r="E65" s="4">
        <v>0.99671513244462195</v>
      </c>
      <c r="F65" s="6">
        <v>0.35275909389771054</v>
      </c>
      <c r="G65" s="6">
        <v>3.0781074624254882E-2</v>
      </c>
      <c r="H65" s="5">
        <v>64</v>
      </c>
      <c r="I65" s="5">
        <v>1323</v>
      </c>
      <c r="J65" s="6">
        <v>7.7324609104966746E-2</v>
      </c>
      <c r="K65" s="4">
        <v>0.35275909389771054</v>
      </c>
    </row>
    <row r="66" spans="1:11" x14ac:dyDescent="0.3">
      <c r="A66" t="s">
        <v>423</v>
      </c>
      <c r="B66" t="s">
        <v>108</v>
      </c>
      <c r="C66" s="4">
        <v>0.13391804983373928</v>
      </c>
      <c r="D66" s="4">
        <v>1.0207715420335448</v>
      </c>
      <c r="E66" s="4">
        <v>-0.11060142512598298</v>
      </c>
      <c r="F66" s="6">
        <v>0.34802938891376706</v>
      </c>
      <c r="G66" s="6">
        <v>0.57734479593364207</v>
      </c>
      <c r="H66" s="5">
        <v>65</v>
      </c>
      <c r="I66" s="5">
        <v>20015</v>
      </c>
      <c r="J66" s="6">
        <v>0.13391804983373928</v>
      </c>
      <c r="K66" s="4">
        <v>0.34802938891376706</v>
      </c>
    </row>
    <row r="67" spans="1:11" x14ac:dyDescent="0.3">
      <c r="A67" t="s">
        <v>480</v>
      </c>
      <c r="B67" t="s">
        <v>174</v>
      </c>
      <c r="C67" s="4">
        <v>5.4678754751096403E-2</v>
      </c>
      <c r="D67" s="4">
        <v>0.78437252889982534</v>
      </c>
      <c r="E67" s="4">
        <v>0.19976485244321343</v>
      </c>
      <c r="F67" s="6">
        <v>0.34627204536471173</v>
      </c>
      <c r="G67" s="6">
        <v>0.41952564182546087</v>
      </c>
      <c r="H67" s="5">
        <v>66</v>
      </c>
      <c r="I67" s="5">
        <v>24287</v>
      </c>
      <c r="J67" s="6">
        <v>5.4678754751096403E-2</v>
      </c>
      <c r="K67" s="4">
        <v>0.34627204536471173</v>
      </c>
    </row>
    <row r="68" spans="1:11" x14ac:dyDescent="0.3">
      <c r="A68" t="s">
        <v>435</v>
      </c>
      <c r="B68" t="s">
        <v>168</v>
      </c>
      <c r="C68" s="4">
        <v>5.9979879087207949E-2</v>
      </c>
      <c r="D68" s="4">
        <v>1.0454237634953896</v>
      </c>
      <c r="E68" s="4">
        <v>-7.3924335003734729E-2</v>
      </c>
      <c r="F68" s="6">
        <v>0.34382643585962097</v>
      </c>
      <c r="G68" s="6">
        <v>0.55270182129129874</v>
      </c>
      <c r="H68" s="5">
        <v>67</v>
      </c>
      <c r="I68" s="5">
        <v>17123</v>
      </c>
      <c r="J68" s="6">
        <v>5.9979879087207949E-2</v>
      </c>
      <c r="K68" s="4">
        <v>0.34382643585962097</v>
      </c>
    </row>
    <row r="69" spans="1:11" x14ac:dyDescent="0.3">
      <c r="A69" t="s">
        <v>398</v>
      </c>
      <c r="B69" t="s">
        <v>62</v>
      </c>
      <c r="C69" s="4">
        <v>0.20565074904597799</v>
      </c>
      <c r="D69" s="4">
        <v>1.0900882621585015</v>
      </c>
      <c r="E69" s="4">
        <v>-0.26861024456079319</v>
      </c>
      <c r="F69" s="6">
        <v>0.34237625554789547</v>
      </c>
      <c r="G69" s="6">
        <v>0.64786950560223977</v>
      </c>
      <c r="H69" s="5">
        <v>68</v>
      </c>
      <c r="I69" s="5">
        <v>19024</v>
      </c>
      <c r="J69" s="6">
        <v>0.20565074904597799</v>
      </c>
      <c r="K69" s="4">
        <v>0.34237625554789547</v>
      </c>
    </row>
    <row r="70" spans="1:11" x14ac:dyDescent="0.3">
      <c r="A70" t="s">
        <v>484</v>
      </c>
      <c r="B70" t="s">
        <v>234</v>
      </c>
      <c r="C70" s="4">
        <v>-2.8230633047481034E-2</v>
      </c>
      <c r="D70" s="4">
        <v>0.85851904119417621</v>
      </c>
      <c r="E70" s="4">
        <v>0.18728069405324083</v>
      </c>
      <c r="F70" s="6">
        <v>0.33918970073331201</v>
      </c>
      <c r="G70" s="6">
        <v>0.41514420407334757</v>
      </c>
      <c r="H70" s="5">
        <v>69</v>
      </c>
      <c r="I70" s="5">
        <v>50290</v>
      </c>
      <c r="J70" s="6">
        <v>-2.8230633047481034E-2</v>
      </c>
      <c r="K70" s="4">
        <v>0.33918970073331201</v>
      </c>
    </row>
    <row r="71" spans="1:11" x14ac:dyDescent="0.3">
      <c r="A71" t="s">
        <v>486</v>
      </c>
      <c r="B71" t="s">
        <v>347</v>
      </c>
      <c r="C71" s="4">
        <v>-0.33409438272634023</v>
      </c>
      <c r="D71" s="4">
        <v>1.0531392686185459</v>
      </c>
      <c r="E71" s="4">
        <v>0.29754872215431372</v>
      </c>
      <c r="F71" s="6">
        <v>0.33886453601550642</v>
      </c>
      <c r="G71" s="6">
        <v>0.3595224429461028</v>
      </c>
      <c r="H71" s="5">
        <v>70</v>
      </c>
      <c r="I71" s="5">
        <v>2905</v>
      </c>
      <c r="J71" s="6">
        <v>-0.33409438272634023</v>
      </c>
      <c r="K71" s="4">
        <v>0.33886453601550642</v>
      </c>
    </row>
    <row r="72" spans="1:11" x14ac:dyDescent="0.3">
      <c r="A72" t="s">
        <v>456</v>
      </c>
      <c r="B72" t="s">
        <v>180</v>
      </c>
      <c r="C72" s="4">
        <v>5.1384897174192548E-2</v>
      </c>
      <c r="D72" s="4">
        <v>0.94960731642578333</v>
      </c>
      <c r="E72" s="4">
        <v>1.2061253493990703E-2</v>
      </c>
      <c r="F72" s="6">
        <v>0.3376844890313222</v>
      </c>
      <c r="G72" s="6">
        <v>0.50049610679998791</v>
      </c>
      <c r="H72" s="5">
        <v>71</v>
      </c>
      <c r="I72" s="5">
        <v>24947</v>
      </c>
      <c r="J72" s="6">
        <v>5.1384897174192548E-2</v>
      </c>
      <c r="K72" s="4">
        <v>0.3376844890313222</v>
      </c>
    </row>
    <row r="73" spans="1:11" x14ac:dyDescent="0.3">
      <c r="A73" t="s">
        <v>482</v>
      </c>
      <c r="B73" t="s">
        <v>249</v>
      </c>
      <c r="C73" s="4">
        <v>-5.0680249736162558E-2</v>
      </c>
      <c r="D73" s="4">
        <v>0.91520853502170063</v>
      </c>
      <c r="E73" s="4">
        <v>0.14040740445430405</v>
      </c>
      <c r="F73" s="6">
        <v>0.33497856324661401</v>
      </c>
      <c r="G73" s="6">
        <v>0.43226414264276902</v>
      </c>
      <c r="H73" s="5">
        <v>72</v>
      </c>
      <c r="I73" s="5">
        <v>89095</v>
      </c>
      <c r="J73" s="6">
        <v>-5.0680249736162558E-2</v>
      </c>
      <c r="K73" s="4">
        <v>0.33497856324661401</v>
      </c>
    </row>
    <row r="74" spans="1:11" x14ac:dyDescent="0.3">
      <c r="A74" t="s">
        <v>400</v>
      </c>
      <c r="B74" t="s">
        <v>43</v>
      </c>
      <c r="C74" s="4">
        <v>0.24740980478893959</v>
      </c>
      <c r="D74" s="4">
        <v>1.0246582249827674</v>
      </c>
      <c r="E74" s="4">
        <v>-0.26939994438042308</v>
      </c>
      <c r="F74" s="6">
        <v>0.3342226951304279</v>
      </c>
      <c r="G74" s="6">
        <v>0.63603401488585343</v>
      </c>
      <c r="H74" s="5">
        <v>73</v>
      </c>
      <c r="I74" s="5">
        <v>27502</v>
      </c>
      <c r="J74" s="6">
        <v>0.24740980478893959</v>
      </c>
      <c r="K74" s="4">
        <v>0.3342226951304279</v>
      </c>
    </row>
    <row r="75" spans="1:11" x14ac:dyDescent="0.3">
      <c r="A75" t="s">
        <v>470</v>
      </c>
      <c r="B75" t="s">
        <v>78</v>
      </c>
      <c r="C75" s="4">
        <v>0.17159063988914813</v>
      </c>
      <c r="D75" s="4">
        <v>0.74349258121406703</v>
      </c>
      <c r="E75" s="4">
        <v>8.0110672815648681E-2</v>
      </c>
      <c r="F75" s="6">
        <v>0.33173129797295459</v>
      </c>
      <c r="G75" s="6">
        <v>0.45754161055160758</v>
      </c>
      <c r="H75" s="5">
        <v>74</v>
      </c>
      <c r="I75" s="5">
        <v>27568</v>
      </c>
      <c r="J75" s="6">
        <v>0.17159063988914813</v>
      </c>
      <c r="K75" s="4">
        <v>0.33173129797295459</v>
      </c>
    </row>
    <row r="76" spans="1:11" x14ac:dyDescent="0.3">
      <c r="A76" t="s">
        <v>489</v>
      </c>
      <c r="B76" t="s">
        <v>151</v>
      </c>
      <c r="C76" s="4">
        <v>8.5461870760817321E-2</v>
      </c>
      <c r="D76" s="4">
        <v>0.742708443865849</v>
      </c>
      <c r="E76" s="4">
        <v>0.16298707195610268</v>
      </c>
      <c r="F76" s="6">
        <v>0.33038579552758968</v>
      </c>
      <c r="G76" s="6">
        <v>0.41408515731333317</v>
      </c>
      <c r="H76" s="5">
        <v>75</v>
      </c>
      <c r="I76" s="5">
        <v>30267</v>
      </c>
      <c r="J76" s="6">
        <v>8.5461870760817321E-2</v>
      </c>
      <c r="K76" s="4">
        <v>0.33038579552758968</v>
      </c>
    </row>
    <row r="77" spans="1:11" x14ac:dyDescent="0.3">
      <c r="A77" t="s">
        <v>424</v>
      </c>
      <c r="B77" t="s">
        <v>81</v>
      </c>
      <c r="C77" s="4">
        <v>0.16401394319282114</v>
      </c>
      <c r="D77" s="4">
        <v>0.98512090129719498</v>
      </c>
      <c r="E77" s="4">
        <v>-0.15970231648360483</v>
      </c>
      <c r="F77" s="6">
        <v>0.32981084266880378</v>
      </c>
      <c r="G77" s="6">
        <v>0.57456742224500812</v>
      </c>
      <c r="H77" s="5">
        <v>76</v>
      </c>
      <c r="I77" s="5">
        <v>27165</v>
      </c>
      <c r="J77" s="6">
        <v>0.16401394319282114</v>
      </c>
      <c r="K77" s="4">
        <v>0.32981084266880378</v>
      </c>
    </row>
    <row r="78" spans="1:11" x14ac:dyDescent="0.3">
      <c r="A78" t="s">
        <v>471</v>
      </c>
      <c r="B78" t="s">
        <v>46</v>
      </c>
      <c r="C78" s="4">
        <v>0.24526532380641364</v>
      </c>
      <c r="D78" s="4">
        <v>0.66235136116593452</v>
      </c>
      <c r="E78" s="4">
        <v>7.6090774418015761E-2</v>
      </c>
      <c r="F78" s="6">
        <v>0.3279024864634546</v>
      </c>
      <c r="G78" s="6">
        <v>0.45380834248617408</v>
      </c>
      <c r="H78" s="5">
        <v>77</v>
      </c>
      <c r="I78" s="5">
        <v>37444</v>
      </c>
      <c r="J78" s="6">
        <v>0.24526532380641364</v>
      </c>
      <c r="K78" s="4">
        <v>0.3279024864634546</v>
      </c>
    </row>
    <row r="79" spans="1:11" x14ac:dyDescent="0.3">
      <c r="A79" t="s">
        <v>407</v>
      </c>
      <c r="B79" t="s">
        <v>98</v>
      </c>
      <c r="C79" s="4">
        <v>0.14129962516923342</v>
      </c>
      <c r="D79" s="4">
        <v>1.0836392394348484</v>
      </c>
      <c r="E79" s="4">
        <v>-0.30095047780950301</v>
      </c>
      <c r="F79" s="6">
        <v>0.30799612893152623</v>
      </c>
      <c r="G79" s="6">
        <v>0.61246943230204087</v>
      </c>
      <c r="H79" s="5">
        <v>78</v>
      </c>
      <c r="I79" s="5">
        <v>2427</v>
      </c>
      <c r="J79" s="6">
        <v>0.14129962516923342</v>
      </c>
      <c r="K79" s="4">
        <v>0.30799612893152623</v>
      </c>
    </row>
    <row r="80" spans="1:11" x14ac:dyDescent="0.3">
      <c r="A80" t="s">
        <v>419</v>
      </c>
      <c r="B80" t="s">
        <v>51</v>
      </c>
      <c r="C80" s="4">
        <v>0.22859366313043866</v>
      </c>
      <c r="D80" s="4">
        <v>0.95205058020801958</v>
      </c>
      <c r="E80" s="4">
        <v>-0.26233929868715328</v>
      </c>
      <c r="F80" s="6">
        <v>0.30610164821710167</v>
      </c>
      <c r="G80" s="6">
        <v>0.59032212166922915</v>
      </c>
      <c r="H80" s="5">
        <v>79</v>
      </c>
      <c r="I80" s="5">
        <v>45509</v>
      </c>
      <c r="J80" s="6">
        <v>0.22859366313043866</v>
      </c>
      <c r="K80" s="4">
        <v>0.30610164821710167</v>
      </c>
    </row>
    <row r="81" spans="1:11" x14ac:dyDescent="0.3">
      <c r="A81" t="s">
        <v>428</v>
      </c>
      <c r="B81" t="s">
        <v>59</v>
      </c>
      <c r="C81" s="4">
        <v>0.21183882574747789</v>
      </c>
      <c r="D81" s="4">
        <v>0.92793905186757897</v>
      </c>
      <c r="E81" s="4">
        <v>-0.22275759381051047</v>
      </c>
      <c r="F81" s="6">
        <v>0.30567342793484881</v>
      </c>
      <c r="G81" s="6">
        <v>0.56988893880752844</v>
      </c>
      <c r="H81" s="5">
        <v>80</v>
      </c>
      <c r="I81" s="5">
        <v>14425</v>
      </c>
      <c r="J81" s="6">
        <v>0.21183882574747789</v>
      </c>
      <c r="K81" s="4">
        <v>0.30567342793484881</v>
      </c>
    </row>
    <row r="82" spans="1:11" x14ac:dyDescent="0.3">
      <c r="A82" t="s">
        <v>388</v>
      </c>
      <c r="B82" t="s">
        <v>75</v>
      </c>
      <c r="C82" s="4">
        <v>0.17623487470945925</v>
      </c>
      <c r="D82" s="4">
        <v>1.26097069774962</v>
      </c>
      <c r="E82" s="4">
        <v>-0.52315656865530236</v>
      </c>
      <c r="F82" s="6">
        <v>0.30468300126792563</v>
      </c>
      <c r="G82" s="6">
        <v>0.71860278622953966</v>
      </c>
      <c r="H82" s="5">
        <v>81</v>
      </c>
      <c r="I82" s="5">
        <v>10480</v>
      </c>
      <c r="J82" s="6">
        <v>0.17623487470945925</v>
      </c>
      <c r="K82" s="4">
        <v>0.30468300126792563</v>
      </c>
    </row>
    <row r="83" spans="1:11" x14ac:dyDescent="0.3">
      <c r="A83" t="s">
        <v>450</v>
      </c>
      <c r="B83" t="s">
        <v>29</v>
      </c>
      <c r="C83" s="4">
        <v>0.32489282101779682</v>
      </c>
      <c r="D83" s="4">
        <v>0.71550570525489776</v>
      </c>
      <c r="E83" s="4">
        <v>-0.12717420897440487</v>
      </c>
      <c r="F83" s="6">
        <v>0.3044081057660965</v>
      </c>
      <c r="G83" s="6">
        <v>0.52019926313634723</v>
      </c>
      <c r="H83" s="5">
        <v>82</v>
      </c>
      <c r="I83" s="5">
        <v>58182</v>
      </c>
      <c r="J83" s="6">
        <v>0.32489282101779682</v>
      </c>
      <c r="K83" s="4">
        <v>0.3044081057660965</v>
      </c>
    </row>
    <row r="84" spans="1:11" x14ac:dyDescent="0.3">
      <c r="A84" t="s">
        <v>494</v>
      </c>
      <c r="B84" t="s">
        <v>295</v>
      </c>
      <c r="C84" s="4">
        <v>-0.15047126221036311</v>
      </c>
      <c r="D84" s="4">
        <v>0.72952366830790372</v>
      </c>
      <c r="E84" s="4">
        <v>0.32933462153914156</v>
      </c>
      <c r="F84" s="6">
        <v>0.30279567587889405</v>
      </c>
      <c r="G84" s="6">
        <v>0.2895262030487703</v>
      </c>
      <c r="H84" s="5">
        <v>83</v>
      </c>
      <c r="I84" s="5">
        <v>45608</v>
      </c>
      <c r="J84" s="6">
        <v>-0.15047126221036311</v>
      </c>
      <c r="K84" s="4">
        <v>0.30279567587889405</v>
      </c>
    </row>
    <row r="85" spans="1:11" x14ac:dyDescent="0.3">
      <c r="A85" t="s">
        <v>495</v>
      </c>
      <c r="B85" t="s">
        <v>196</v>
      </c>
      <c r="C85" s="4">
        <v>2.6621535400893199E-2</v>
      </c>
      <c r="D85" s="4">
        <v>0.37336735938144433</v>
      </c>
      <c r="E85" s="4">
        <v>0.50450248262682107</v>
      </c>
      <c r="F85" s="6">
        <v>0.30149712580305282</v>
      </c>
      <c r="G85" s="6">
        <v>0.19999444739116876</v>
      </c>
      <c r="H85" s="5">
        <v>84</v>
      </c>
      <c r="I85" s="5">
        <v>26092</v>
      </c>
      <c r="J85" s="6">
        <v>2.6621535400893199E-2</v>
      </c>
      <c r="K85" s="4">
        <v>0.30149712580305282</v>
      </c>
    </row>
    <row r="86" spans="1:11" x14ac:dyDescent="0.3">
      <c r="A86" t="s">
        <v>497</v>
      </c>
      <c r="B86" t="s">
        <v>69</v>
      </c>
      <c r="C86" s="4">
        <v>0.18954621508074243</v>
      </c>
      <c r="D86" s="4">
        <v>0.32750645802195355</v>
      </c>
      <c r="E86" s="4">
        <v>0.38504955408710817</v>
      </c>
      <c r="F86" s="6">
        <v>0.30070074239660138</v>
      </c>
      <c r="G86" s="6">
        <v>0.25852633655134799</v>
      </c>
      <c r="H86" s="5">
        <v>85</v>
      </c>
      <c r="I86" s="5">
        <v>3064</v>
      </c>
      <c r="J86" s="6">
        <v>0.18954621508074243</v>
      </c>
      <c r="K86" s="4">
        <v>0.30070074239660138</v>
      </c>
    </row>
    <row r="87" spans="1:11" x14ac:dyDescent="0.3">
      <c r="A87" t="s">
        <v>461</v>
      </c>
      <c r="B87" t="s">
        <v>201</v>
      </c>
      <c r="C87" s="4">
        <v>2.2909576700663126E-2</v>
      </c>
      <c r="D87" s="4">
        <v>0.94287661234575149</v>
      </c>
      <c r="E87" s="4">
        <v>-7.2245595059771087E-2</v>
      </c>
      <c r="F87" s="6">
        <v>0.29784686466221449</v>
      </c>
      <c r="G87" s="6">
        <v>0.48289309452320728</v>
      </c>
      <c r="H87" s="5">
        <v>86</v>
      </c>
      <c r="I87" s="5">
        <v>9144</v>
      </c>
      <c r="J87" s="6">
        <v>2.2909576700663126E-2</v>
      </c>
      <c r="K87" s="4">
        <v>0.29784686466221449</v>
      </c>
    </row>
    <row r="88" spans="1:11" x14ac:dyDescent="0.3">
      <c r="A88" t="s">
        <v>499</v>
      </c>
      <c r="B88" t="s">
        <v>93</v>
      </c>
      <c r="C88" s="4">
        <v>0.150046455008369</v>
      </c>
      <c r="D88" s="4">
        <v>0.48860393877332237</v>
      </c>
      <c r="E88" s="4">
        <v>0.25455193134992082</v>
      </c>
      <c r="F88" s="6">
        <v>0.2977341083772041</v>
      </c>
      <c r="G88" s="6">
        <v>0.31932519689084571</v>
      </c>
      <c r="H88" s="5">
        <v>87</v>
      </c>
      <c r="I88" s="5">
        <v>286930</v>
      </c>
      <c r="J88" s="6">
        <v>0.150046455008369</v>
      </c>
      <c r="K88" s="4">
        <v>0.2977341083772041</v>
      </c>
    </row>
    <row r="89" spans="1:11" x14ac:dyDescent="0.3">
      <c r="A89" t="s">
        <v>458</v>
      </c>
      <c r="B89" t="s">
        <v>60</v>
      </c>
      <c r="C89" s="4">
        <v>0.21060581175073773</v>
      </c>
      <c r="D89" s="4">
        <v>0.7791345036252344</v>
      </c>
      <c r="E89" s="4">
        <v>-0.10004307551722857</v>
      </c>
      <c r="F89" s="6">
        <v>0.29656574661958118</v>
      </c>
      <c r="G89" s="6">
        <v>0.49487015768798603</v>
      </c>
      <c r="H89" s="5">
        <v>88</v>
      </c>
      <c r="I89" s="5">
        <v>55513</v>
      </c>
      <c r="J89" s="6">
        <v>0.21060581175073773</v>
      </c>
      <c r="K89" s="4">
        <v>0.29656574661958118</v>
      </c>
    </row>
    <row r="90" spans="1:11" x14ac:dyDescent="0.3">
      <c r="A90" t="s">
        <v>409</v>
      </c>
      <c r="B90" t="s">
        <v>197</v>
      </c>
      <c r="C90" s="4">
        <v>2.6457335837154497E-2</v>
      </c>
      <c r="D90" s="4">
        <v>1.1921315691197456</v>
      </c>
      <c r="E90" s="4">
        <v>-0.34452225873171605</v>
      </c>
      <c r="F90" s="6">
        <v>0.29135554874172803</v>
      </c>
      <c r="G90" s="6">
        <v>0.60929445247845004</v>
      </c>
      <c r="H90" s="5">
        <v>89</v>
      </c>
      <c r="I90" s="5">
        <v>29816</v>
      </c>
      <c r="J90" s="6">
        <v>2.6457335837154497E-2</v>
      </c>
      <c r="K90" s="4">
        <v>0.29135554874172803</v>
      </c>
    </row>
    <row r="91" spans="1:11" x14ac:dyDescent="0.3">
      <c r="A91" t="s">
        <v>502</v>
      </c>
      <c r="B91" t="s">
        <v>158</v>
      </c>
      <c r="C91" s="4">
        <v>7.4755824251408282E-2</v>
      </c>
      <c r="D91" s="4">
        <v>0.39470769623563645</v>
      </c>
      <c r="E91" s="4">
        <v>0.39622463464133906</v>
      </c>
      <c r="F91" s="6">
        <v>0.28856271837612796</v>
      </c>
      <c r="G91" s="6">
        <v>0.23473176024352238</v>
      </c>
      <c r="H91" s="5">
        <v>90</v>
      </c>
      <c r="I91" s="5">
        <v>25213</v>
      </c>
      <c r="J91" s="6">
        <v>7.4755824251408282E-2</v>
      </c>
      <c r="K91" s="4">
        <v>0.28856271837612796</v>
      </c>
    </row>
    <row r="92" spans="1:11" x14ac:dyDescent="0.3">
      <c r="A92" t="s">
        <v>504</v>
      </c>
      <c r="B92" t="s">
        <v>48</v>
      </c>
      <c r="C92" s="4">
        <v>0.23411247875030922</v>
      </c>
      <c r="D92" s="4">
        <v>7.213860878393126E-2</v>
      </c>
      <c r="E92" s="4">
        <v>0.55764800318201102</v>
      </c>
      <c r="F92" s="6">
        <v>0.28796636357208383</v>
      </c>
      <c r="G92" s="6">
        <v>0.15312554376712023</v>
      </c>
      <c r="H92" s="5">
        <v>91</v>
      </c>
      <c r="I92" s="5">
        <v>1986</v>
      </c>
      <c r="J92" s="6">
        <v>0.23411247875030922</v>
      </c>
      <c r="K92" s="4">
        <v>0.28796636357208383</v>
      </c>
    </row>
    <row r="93" spans="1:11" x14ac:dyDescent="0.3">
      <c r="A93" t="s">
        <v>506</v>
      </c>
      <c r="B93" t="s">
        <v>261</v>
      </c>
      <c r="C93" s="4">
        <v>-7.7618326643947522E-2</v>
      </c>
      <c r="D93" s="4">
        <v>0.78451859124634749</v>
      </c>
      <c r="E93" s="4">
        <v>0.15669057675317444</v>
      </c>
      <c r="F93" s="6">
        <v>0.28786361378519149</v>
      </c>
      <c r="G93" s="6">
        <v>0.35345013230119998</v>
      </c>
      <c r="H93" s="5">
        <v>92</v>
      </c>
      <c r="I93" s="5">
        <v>35073</v>
      </c>
      <c r="J93" s="6">
        <v>-7.7618326643947522E-2</v>
      </c>
      <c r="K93" s="4">
        <v>0.28786361378519149</v>
      </c>
    </row>
    <row r="94" spans="1:11" x14ac:dyDescent="0.3">
      <c r="A94" t="s">
        <v>455</v>
      </c>
      <c r="B94" t="s">
        <v>111</v>
      </c>
      <c r="C94" s="4">
        <v>0.12979228925712644</v>
      </c>
      <c r="D94" s="4">
        <v>0.89378476987430111</v>
      </c>
      <c r="E94" s="4">
        <v>-0.1613207692272885</v>
      </c>
      <c r="F94" s="6">
        <v>0.28741876330137966</v>
      </c>
      <c r="G94" s="6">
        <v>0.51178852956571375</v>
      </c>
      <c r="H94" s="5">
        <v>93</v>
      </c>
      <c r="I94" s="5">
        <v>61032</v>
      </c>
      <c r="J94" s="6">
        <v>0.12979228925712644</v>
      </c>
      <c r="K94" s="4">
        <v>0.28741876330137966</v>
      </c>
    </row>
    <row r="95" spans="1:11" x14ac:dyDescent="0.3">
      <c r="A95" t="s">
        <v>508</v>
      </c>
      <c r="B95" t="s">
        <v>44</v>
      </c>
      <c r="C95" s="4">
        <v>0.24675736117842587</v>
      </c>
      <c r="D95" s="4">
        <v>2.3562358511905195E-3</v>
      </c>
      <c r="E95" s="4">
        <v>0.58684365847244135</v>
      </c>
      <c r="F95" s="6">
        <v>0.27865241850068595</v>
      </c>
      <c r="G95" s="6">
        <v>0.12455679851480819</v>
      </c>
      <c r="H95" s="5">
        <v>94</v>
      </c>
      <c r="I95" s="5">
        <v>1855</v>
      </c>
      <c r="J95" s="6">
        <v>0.24675736117842587</v>
      </c>
      <c r="K95" s="4">
        <v>0.27865241850068595</v>
      </c>
    </row>
    <row r="96" spans="1:11" x14ac:dyDescent="0.3">
      <c r="A96" t="s">
        <v>405</v>
      </c>
      <c r="B96" t="s">
        <v>199</v>
      </c>
      <c r="C96" s="4">
        <v>2.3900106288353207E-2</v>
      </c>
      <c r="D96" s="4">
        <v>1.2053082916760156</v>
      </c>
      <c r="E96" s="4">
        <v>-0.398207150608064</v>
      </c>
      <c r="F96" s="6">
        <v>0.27700041578543494</v>
      </c>
      <c r="G96" s="6">
        <v>0.61460419898218444</v>
      </c>
      <c r="H96" s="5">
        <v>95</v>
      </c>
      <c r="I96" s="5">
        <v>41565</v>
      </c>
      <c r="J96" s="6">
        <v>2.3900106288353207E-2</v>
      </c>
      <c r="K96" s="4">
        <v>0.27700041578543494</v>
      </c>
    </row>
    <row r="97" spans="1:11" x14ac:dyDescent="0.3">
      <c r="A97" t="s">
        <v>511</v>
      </c>
      <c r="B97" t="s">
        <v>90</v>
      </c>
      <c r="C97" s="4">
        <v>0.15286952173029369</v>
      </c>
      <c r="D97" s="4">
        <v>-3.0205398981280789</v>
      </c>
      <c r="E97" s="4">
        <v>3.6860106437132436</v>
      </c>
      <c r="F97" s="6">
        <v>0.27278008910515278</v>
      </c>
      <c r="G97" s="6">
        <v>-1.4338351881988927</v>
      </c>
      <c r="H97" s="5">
        <v>96</v>
      </c>
      <c r="I97" s="5">
        <v>3518</v>
      </c>
      <c r="J97" s="6">
        <v>0.15286952173029369</v>
      </c>
      <c r="K97" s="4">
        <v>0.27278008910515278</v>
      </c>
    </row>
    <row r="98" spans="1:11" x14ac:dyDescent="0.3">
      <c r="A98" t="s">
        <v>476</v>
      </c>
      <c r="B98" t="s">
        <v>256</v>
      </c>
      <c r="C98" s="4">
        <v>-7.1015161838278537E-2</v>
      </c>
      <c r="D98" s="4">
        <v>0.95993689928944315</v>
      </c>
      <c r="E98" s="4">
        <v>-0.10253436467928576</v>
      </c>
      <c r="F98" s="6">
        <v>0.26212912425729296</v>
      </c>
      <c r="G98" s="6">
        <v>0.44446086872558233</v>
      </c>
      <c r="H98" s="5">
        <v>97</v>
      </c>
      <c r="I98" s="5">
        <v>8360</v>
      </c>
      <c r="J98" s="6">
        <v>-7.1015161838278537E-2</v>
      </c>
      <c r="K98" s="4">
        <v>0.26212912425729296</v>
      </c>
    </row>
    <row r="99" spans="1:11" x14ac:dyDescent="0.3">
      <c r="A99" t="s">
        <v>434</v>
      </c>
      <c r="B99" t="s">
        <v>152</v>
      </c>
      <c r="C99" s="4">
        <v>8.5155331025999523E-2</v>
      </c>
      <c r="D99" s="4">
        <v>1.0245343721459068</v>
      </c>
      <c r="E99" s="4">
        <v>-0.32460931546715355</v>
      </c>
      <c r="F99" s="6">
        <v>0.26169346256825093</v>
      </c>
      <c r="G99" s="6">
        <v>0.5548448515859532</v>
      </c>
      <c r="H99" s="5">
        <v>98</v>
      </c>
      <c r="I99" s="5">
        <v>44693</v>
      </c>
      <c r="J99" s="6">
        <v>8.5155331025999523E-2</v>
      </c>
      <c r="K99" s="4">
        <v>0.26169346256825093</v>
      </c>
    </row>
    <row r="100" spans="1:11" x14ac:dyDescent="0.3">
      <c r="A100" t="s">
        <v>513</v>
      </c>
      <c r="B100" t="s">
        <v>123</v>
      </c>
      <c r="C100" s="4">
        <v>0.11132315128404022</v>
      </c>
      <c r="D100" s="4">
        <v>0.42715809848892983</v>
      </c>
      <c r="E100" s="4">
        <v>0.21340931813774638</v>
      </c>
      <c r="F100" s="6">
        <v>0.25063018930357212</v>
      </c>
      <c r="G100" s="6">
        <v>0.26924062488648504</v>
      </c>
      <c r="H100" s="5">
        <v>99</v>
      </c>
      <c r="I100" s="5">
        <v>96088</v>
      </c>
      <c r="J100" s="6">
        <v>0.11132315128404022</v>
      </c>
      <c r="K100" s="4">
        <v>0.25063018930357212</v>
      </c>
    </row>
    <row r="101" spans="1:11" x14ac:dyDescent="0.3">
      <c r="A101" t="s">
        <v>491</v>
      </c>
      <c r="B101" t="s">
        <v>275</v>
      </c>
      <c r="C101" s="4">
        <v>-0.10313373964439555</v>
      </c>
      <c r="D101" s="4">
        <v>0.90183506179625916</v>
      </c>
      <c r="E101" s="4">
        <v>-5.9857542119321178E-2</v>
      </c>
      <c r="F101" s="6">
        <v>0.24628126001084749</v>
      </c>
      <c r="G101" s="6">
        <v>0.39935066107593181</v>
      </c>
      <c r="H101" s="5">
        <v>100</v>
      </c>
      <c r="I101" s="5">
        <v>25681</v>
      </c>
      <c r="J101" s="6">
        <v>-0.10313373964439555</v>
      </c>
      <c r="K101" s="4">
        <v>0.24628126001084749</v>
      </c>
    </row>
    <row r="102" spans="1:11" x14ac:dyDescent="0.3">
      <c r="A102" t="s">
        <v>516</v>
      </c>
      <c r="B102" t="s">
        <v>33</v>
      </c>
      <c r="C102" s="4">
        <v>0.29684011700321455</v>
      </c>
      <c r="D102" s="4">
        <v>-1.3104015404686125E-2</v>
      </c>
      <c r="E102" s="4">
        <v>0.43082156111029768</v>
      </c>
      <c r="F102" s="6">
        <v>0.23818588756960871</v>
      </c>
      <c r="G102" s="6">
        <v>0.14186805079926421</v>
      </c>
      <c r="H102" s="5">
        <v>101</v>
      </c>
      <c r="I102" s="5">
        <v>5883</v>
      </c>
      <c r="J102" s="6">
        <v>0.29684011700321455</v>
      </c>
      <c r="K102" s="4">
        <v>0.23818588756960871</v>
      </c>
    </row>
    <row r="103" spans="1:11" x14ac:dyDescent="0.3">
      <c r="A103" t="s">
        <v>518</v>
      </c>
      <c r="B103" t="s">
        <v>164</v>
      </c>
      <c r="C103" s="4">
        <v>6.6464287689309995E-2</v>
      </c>
      <c r="D103" s="4">
        <v>0.24532704628666374</v>
      </c>
      <c r="E103" s="4">
        <v>0.39761960765750415</v>
      </c>
      <c r="F103" s="6">
        <v>0.23647031387782599</v>
      </c>
      <c r="G103" s="6">
        <v>0.15589566698798688</v>
      </c>
      <c r="H103" s="5">
        <v>102</v>
      </c>
      <c r="I103" s="5">
        <v>5531</v>
      </c>
      <c r="J103" s="6">
        <v>6.6464287689309995E-2</v>
      </c>
      <c r="K103" s="4">
        <v>0.23647031387782599</v>
      </c>
    </row>
    <row r="104" spans="1:11" x14ac:dyDescent="0.3">
      <c r="A104" t="s">
        <v>501</v>
      </c>
      <c r="B104" t="s">
        <v>330</v>
      </c>
      <c r="C104" s="4">
        <v>-0.25765231541208833</v>
      </c>
      <c r="D104" s="4">
        <v>0.98025406033301543</v>
      </c>
      <c r="E104" s="4">
        <v>-1.549515310338417E-2</v>
      </c>
      <c r="F104" s="6">
        <v>0.23570219727251432</v>
      </c>
      <c r="G104" s="6">
        <v>0.36130087246046355</v>
      </c>
      <c r="H104" s="5">
        <v>103</v>
      </c>
      <c r="I104" s="5">
        <v>7978</v>
      </c>
      <c r="J104" s="6">
        <v>-0.25765231541208833</v>
      </c>
      <c r="K104" s="4">
        <v>0.23570219727251432</v>
      </c>
    </row>
    <row r="105" spans="1:11" x14ac:dyDescent="0.3">
      <c r="A105" t="s">
        <v>485</v>
      </c>
      <c r="B105" t="s">
        <v>188</v>
      </c>
      <c r="C105" s="4">
        <v>3.8909848864962293E-2</v>
      </c>
      <c r="D105" s="4">
        <v>0.81496128780247046</v>
      </c>
      <c r="E105" s="4">
        <v>-0.14703128923739978</v>
      </c>
      <c r="F105" s="6">
        <v>0.23561328247667768</v>
      </c>
      <c r="G105" s="6">
        <v>0.42693556833371638</v>
      </c>
      <c r="H105" s="5">
        <v>104</v>
      </c>
      <c r="I105" s="5">
        <v>102302</v>
      </c>
      <c r="J105" s="6">
        <v>3.8909848864962293E-2</v>
      </c>
      <c r="K105" s="4">
        <v>0.23561328247667768</v>
      </c>
    </row>
    <row r="106" spans="1:11" x14ac:dyDescent="0.3">
      <c r="A106" t="s">
        <v>521</v>
      </c>
      <c r="B106" t="s">
        <v>176</v>
      </c>
      <c r="C106" s="4">
        <v>5.2517271853615641E-2</v>
      </c>
      <c r="D106" s="4">
        <v>0.39866622945295982</v>
      </c>
      <c r="E106" s="4">
        <v>0.25075571975769806</v>
      </c>
      <c r="F106" s="6">
        <v>0.23397974035475785</v>
      </c>
      <c r="G106" s="6">
        <v>0.22559175065328774</v>
      </c>
      <c r="H106" s="5">
        <v>105</v>
      </c>
      <c r="I106" s="5">
        <v>8497</v>
      </c>
      <c r="J106" s="6">
        <v>5.2517271853615641E-2</v>
      </c>
      <c r="K106" s="4">
        <v>0.23397974035475785</v>
      </c>
    </row>
    <row r="107" spans="1:11" x14ac:dyDescent="0.3">
      <c r="A107" t="s">
        <v>490</v>
      </c>
      <c r="B107" t="s">
        <v>260</v>
      </c>
      <c r="C107" s="4">
        <v>-7.6403987588661071E-2</v>
      </c>
      <c r="D107" s="4">
        <v>0.90473947801966503</v>
      </c>
      <c r="E107" s="4">
        <v>-0.13574742660549305</v>
      </c>
      <c r="F107" s="6">
        <v>0.23086268794183695</v>
      </c>
      <c r="G107" s="6">
        <v>0.41416774521550198</v>
      </c>
      <c r="H107" s="5">
        <v>106</v>
      </c>
      <c r="I107" s="5">
        <v>6120</v>
      </c>
      <c r="J107" s="6">
        <v>-7.6403987588661071E-2</v>
      </c>
      <c r="K107" s="4">
        <v>0.23086268794183695</v>
      </c>
    </row>
    <row r="108" spans="1:11" x14ac:dyDescent="0.3">
      <c r="A108" t="s">
        <v>524</v>
      </c>
      <c r="B108" t="s">
        <v>181</v>
      </c>
      <c r="C108" s="4">
        <v>4.8395290268241527E-2</v>
      </c>
      <c r="D108" s="4">
        <v>0.56167742202183357</v>
      </c>
      <c r="E108" s="4">
        <v>6.6631562163952301E-2</v>
      </c>
      <c r="F108" s="6">
        <v>0.2255680914846758</v>
      </c>
      <c r="G108" s="6">
        <v>0.30503635614503755</v>
      </c>
      <c r="H108" s="5">
        <v>107</v>
      </c>
      <c r="I108" s="5">
        <v>3846</v>
      </c>
      <c r="J108" s="6">
        <v>4.8395290268241527E-2</v>
      </c>
      <c r="K108" s="4">
        <v>0.2255680914846758</v>
      </c>
    </row>
    <row r="109" spans="1:11" x14ac:dyDescent="0.3">
      <c r="A109" t="s">
        <v>526</v>
      </c>
      <c r="B109" t="s">
        <v>97</v>
      </c>
      <c r="C109" s="4">
        <v>0.14143799417839434</v>
      </c>
      <c r="D109" s="4">
        <v>-6.9629215740958345E-2</v>
      </c>
      <c r="E109" s="4">
        <v>0.60118769441664244</v>
      </c>
      <c r="F109" s="6">
        <v>0.22433215761802616</v>
      </c>
      <c r="G109" s="6">
        <v>3.5904389218717997E-2</v>
      </c>
      <c r="H109" s="5">
        <v>108</v>
      </c>
      <c r="I109" s="5">
        <v>11283</v>
      </c>
      <c r="J109" s="6">
        <v>0.14143799417839434</v>
      </c>
      <c r="K109" s="4">
        <v>0.22433215761802616</v>
      </c>
    </row>
    <row r="110" spans="1:11" x14ac:dyDescent="0.3">
      <c r="A110" t="s">
        <v>528</v>
      </c>
      <c r="B110" t="s">
        <v>245</v>
      </c>
      <c r="C110" s="4">
        <v>-4.6149892602240887E-2</v>
      </c>
      <c r="D110" s="4">
        <v>0.12553291086187585</v>
      </c>
      <c r="E110" s="4">
        <v>0.59354853420892384</v>
      </c>
      <c r="F110" s="6">
        <v>0.22431051748951961</v>
      </c>
      <c r="G110" s="6">
        <v>3.9691509129817476E-2</v>
      </c>
      <c r="H110" s="5">
        <v>109</v>
      </c>
      <c r="I110" s="5">
        <v>5628</v>
      </c>
      <c r="J110" s="6">
        <v>-4.6149892602240887E-2</v>
      </c>
      <c r="K110" s="4">
        <v>0.22431051748951961</v>
      </c>
    </row>
    <row r="111" spans="1:11" x14ac:dyDescent="0.3">
      <c r="A111" t="s">
        <v>515</v>
      </c>
      <c r="B111" t="s">
        <v>283</v>
      </c>
      <c r="C111" s="4">
        <v>-0.12621809905346484</v>
      </c>
      <c r="D111" s="4">
        <v>0.78875710886622841</v>
      </c>
      <c r="E111" s="4">
        <v>5.8565010756347763E-3</v>
      </c>
      <c r="F111" s="6">
        <v>0.2227985036294661</v>
      </c>
      <c r="G111" s="6">
        <v>0.3312695049063818</v>
      </c>
      <c r="H111" s="5">
        <v>110</v>
      </c>
      <c r="I111" s="5">
        <v>7633</v>
      </c>
      <c r="J111" s="6">
        <v>-0.12621809905346484</v>
      </c>
      <c r="K111" s="4">
        <v>0.2227985036294661</v>
      </c>
    </row>
    <row r="112" spans="1:11" x14ac:dyDescent="0.3">
      <c r="A112" t="s">
        <v>530</v>
      </c>
      <c r="B112" t="s">
        <v>288</v>
      </c>
      <c r="C112" s="4">
        <v>-0.13314126403740045</v>
      </c>
      <c r="D112" s="4">
        <v>0.6919344086706698</v>
      </c>
      <c r="E112" s="4">
        <v>0.10727182141603794</v>
      </c>
      <c r="F112" s="6">
        <v>0.22202165534976911</v>
      </c>
      <c r="G112" s="6">
        <v>0.27939657231663467</v>
      </c>
      <c r="H112" s="5">
        <v>111</v>
      </c>
      <c r="I112" s="5">
        <v>2608</v>
      </c>
      <c r="J112" s="6">
        <v>-0.13314126403740045</v>
      </c>
      <c r="K112" s="4">
        <v>0.22202165534976911</v>
      </c>
    </row>
    <row r="113" spans="1:11" x14ac:dyDescent="0.3">
      <c r="A113" t="s">
        <v>493</v>
      </c>
      <c r="B113" t="s">
        <v>135</v>
      </c>
      <c r="C113" s="4">
        <v>0.10229356909541457</v>
      </c>
      <c r="D113" s="4">
        <v>0.67790173389048713</v>
      </c>
      <c r="E113" s="4">
        <v>-0.12452152352591517</v>
      </c>
      <c r="F113" s="6">
        <v>0.21855792648666217</v>
      </c>
      <c r="G113" s="6">
        <v>0.39009765149295084</v>
      </c>
      <c r="H113" s="5">
        <v>112</v>
      </c>
      <c r="I113" s="5">
        <v>28440</v>
      </c>
      <c r="J113" s="6">
        <v>0.10229356909541457</v>
      </c>
      <c r="K113" s="4">
        <v>0.21855792648666217</v>
      </c>
    </row>
    <row r="114" spans="1:11" x14ac:dyDescent="0.3">
      <c r="A114" t="s">
        <v>415</v>
      </c>
      <c r="B114" t="s">
        <v>76</v>
      </c>
      <c r="C114" s="4">
        <v>0.17525341206256209</v>
      </c>
      <c r="D114" s="4">
        <v>1.0278532450802098</v>
      </c>
      <c r="E114" s="4">
        <v>-0.54990277995090553</v>
      </c>
      <c r="F114" s="6">
        <v>0.21773462573062216</v>
      </c>
      <c r="G114" s="6">
        <v>0.60155332857138599</v>
      </c>
      <c r="H114" s="5">
        <v>113</v>
      </c>
      <c r="I114" s="5">
        <v>8597</v>
      </c>
      <c r="J114" s="6">
        <v>0.17525341206256209</v>
      </c>
      <c r="K114" s="4">
        <v>0.21773462573062216</v>
      </c>
    </row>
    <row r="115" spans="1:11" x14ac:dyDescent="0.3">
      <c r="A115" t="s">
        <v>534</v>
      </c>
      <c r="B115" t="s">
        <v>91</v>
      </c>
      <c r="C115" s="4">
        <v>0.15283558061673674</v>
      </c>
      <c r="D115" s="4">
        <v>-0.25712830287225658</v>
      </c>
      <c r="E115" s="4">
        <v>0.75391987480850142</v>
      </c>
      <c r="F115" s="6">
        <v>0.21654238418432717</v>
      </c>
      <c r="G115" s="6">
        <v>-5.2146361127759916E-2</v>
      </c>
      <c r="H115" s="5">
        <v>114</v>
      </c>
      <c r="I115" s="5">
        <v>1256</v>
      </c>
      <c r="J115" s="6">
        <v>0.15283558061673674</v>
      </c>
      <c r="K115" s="4">
        <v>0.21654238418432717</v>
      </c>
    </row>
    <row r="116" spans="1:11" x14ac:dyDescent="0.3">
      <c r="A116" t="s">
        <v>533</v>
      </c>
      <c r="B116" t="s">
        <v>208</v>
      </c>
      <c r="C116" s="4">
        <v>1.2501346163183383E-2</v>
      </c>
      <c r="D116" s="4">
        <v>0.614655987536741</v>
      </c>
      <c r="E116" s="4">
        <v>2.179740054175458E-2</v>
      </c>
      <c r="F116" s="6">
        <v>0.21631824474722636</v>
      </c>
      <c r="G116" s="6">
        <v>0.31357866684996222</v>
      </c>
      <c r="H116" s="5">
        <v>115</v>
      </c>
      <c r="I116" s="5">
        <v>2445</v>
      </c>
      <c r="J116" s="6">
        <v>1.2501346163183383E-2</v>
      </c>
      <c r="K116" s="4">
        <v>0.21631824474722636</v>
      </c>
    </row>
    <row r="117" spans="1:11" x14ac:dyDescent="0.3">
      <c r="A117" t="s">
        <v>507</v>
      </c>
      <c r="B117" t="s">
        <v>175</v>
      </c>
      <c r="C117" s="4">
        <v>5.3807829871820423E-2</v>
      </c>
      <c r="D117" s="4">
        <v>0.63748895779209847</v>
      </c>
      <c r="E117" s="4">
        <v>-4.6204384415945432E-2</v>
      </c>
      <c r="F117" s="6">
        <v>0.21503080108265782</v>
      </c>
      <c r="G117" s="6">
        <v>0.34564839383195944</v>
      </c>
      <c r="H117" s="5">
        <v>116</v>
      </c>
      <c r="I117" s="5">
        <v>4043</v>
      </c>
      <c r="J117" s="6">
        <v>5.3807829871820423E-2</v>
      </c>
      <c r="K117" s="4">
        <v>0.21503080108265782</v>
      </c>
    </row>
    <row r="118" spans="1:11" x14ac:dyDescent="0.3">
      <c r="A118" t="s">
        <v>538</v>
      </c>
      <c r="B118" t="s">
        <v>128</v>
      </c>
      <c r="C118" s="4">
        <v>0.10727001170761377</v>
      </c>
      <c r="D118" s="4">
        <v>0.49539189320414811</v>
      </c>
      <c r="E118" s="4">
        <v>3.1828154245875526E-2</v>
      </c>
      <c r="F118" s="6">
        <v>0.21149668638587912</v>
      </c>
      <c r="G118" s="6">
        <v>0.30133095245588093</v>
      </c>
      <c r="H118" s="5">
        <v>117</v>
      </c>
      <c r="I118" s="5">
        <v>6494</v>
      </c>
      <c r="J118" s="6">
        <v>0.10727001170761377</v>
      </c>
      <c r="K118" s="4">
        <v>0.21149668638587912</v>
      </c>
    </row>
    <row r="119" spans="1:11" x14ac:dyDescent="0.3">
      <c r="A119" t="s">
        <v>540</v>
      </c>
      <c r="B119" t="s">
        <v>237</v>
      </c>
      <c r="C119" s="4">
        <v>-2.9965128582462058E-2</v>
      </c>
      <c r="D119" s="4">
        <v>0.53855412087219734</v>
      </c>
      <c r="E119" s="4">
        <v>0.1144198960064399</v>
      </c>
      <c r="F119" s="6">
        <v>0.20766962943205838</v>
      </c>
      <c r="G119" s="6">
        <v>0.25429449614486765</v>
      </c>
      <c r="H119" s="5">
        <v>118</v>
      </c>
      <c r="I119" s="5">
        <v>18502</v>
      </c>
      <c r="J119" s="6">
        <v>-2.9965128582462058E-2</v>
      </c>
      <c r="K119" s="4">
        <v>0.20766962943205838</v>
      </c>
    </row>
    <row r="120" spans="1:11" x14ac:dyDescent="0.3">
      <c r="A120" t="s">
        <v>392</v>
      </c>
      <c r="B120" t="s">
        <v>167</v>
      </c>
      <c r="C120" s="4">
        <v>6.2378529080730161E-2</v>
      </c>
      <c r="D120" s="4">
        <v>1.3648480005594306</v>
      </c>
      <c r="E120" s="4">
        <v>-0.82897543140332541</v>
      </c>
      <c r="F120" s="6">
        <v>0.19941703274561176</v>
      </c>
      <c r="G120" s="6">
        <v>0.71361326482008036</v>
      </c>
      <c r="H120" s="5">
        <v>119</v>
      </c>
      <c r="I120" s="5">
        <v>6098</v>
      </c>
      <c r="J120" s="6">
        <v>6.2378529080730161E-2</v>
      </c>
      <c r="K120" s="4">
        <v>0.19941703274561176</v>
      </c>
    </row>
    <row r="121" spans="1:11" x14ac:dyDescent="0.3">
      <c r="A121" t="s">
        <v>543</v>
      </c>
      <c r="B121" t="s">
        <v>223</v>
      </c>
      <c r="C121" s="4">
        <v>-1.290443367514189E-2</v>
      </c>
      <c r="D121" s="4">
        <v>0.5395470849187991</v>
      </c>
      <c r="E121" s="4">
        <v>5.6541868585116423E-2</v>
      </c>
      <c r="F121" s="6">
        <v>0.19439483994292453</v>
      </c>
      <c r="G121" s="6">
        <v>0.26332132562182858</v>
      </c>
      <c r="H121" s="5">
        <v>120</v>
      </c>
      <c r="I121" s="5">
        <v>15123</v>
      </c>
      <c r="J121" s="6">
        <v>-1.290443367514189E-2</v>
      </c>
      <c r="K121" s="4">
        <v>0.19439483994292453</v>
      </c>
    </row>
    <row r="122" spans="1:11" x14ac:dyDescent="0.3">
      <c r="A122" t="s">
        <v>544</v>
      </c>
      <c r="B122" t="s">
        <v>109</v>
      </c>
      <c r="C122" s="4">
        <v>0.13223954807974023</v>
      </c>
      <c r="D122" s="4">
        <v>0.20574935562909349</v>
      </c>
      <c r="E122" s="4">
        <v>0.24020079836308117</v>
      </c>
      <c r="F122" s="6">
        <v>0.19272990069063831</v>
      </c>
      <c r="G122" s="6">
        <v>0.16899445185441686</v>
      </c>
      <c r="H122" s="5">
        <v>121</v>
      </c>
      <c r="I122" s="5">
        <v>2883</v>
      </c>
      <c r="J122" s="6">
        <v>0.13223954807974023</v>
      </c>
      <c r="K122" s="4">
        <v>0.19272990069063831</v>
      </c>
    </row>
    <row r="123" spans="1:11" x14ac:dyDescent="0.3">
      <c r="A123" t="s">
        <v>444</v>
      </c>
      <c r="B123" t="s">
        <v>72</v>
      </c>
      <c r="C123" s="4">
        <v>0.179809750127081</v>
      </c>
      <c r="D123" s="4">
        <v>0.87955356643589544</v>
      </c>
      <c r="E123" s="4">
        <v>-0.48268526402153439</v>
      </c>
      <c r="F123" s="6">
        <v>0.19222601751381405</v>
      </c>
      <c r="G123" s="6">
        <v>0.52968165828148828</v>
      </c>
      <c r="H123" s="5">
        <v>122</v>
      </c>
      <c r="I123" s="5">
        <v>21435</v>
      </c>
      <c r="J123" s="6">
        <v>0.179809750127081</v>
      </c>
      <c r="K123" s="4">
        <v>0.19222601751381405</v>
      </c>
    </row>
    <row r="124" spans="1:11" x14ac:dyDescent="0.3">
      <c r="A124" t="s">
        <v>503</v>
      </c>
      <c r="B124" t="s">
        <v>125</v>
      </c>
      <c r="C124" s="4">
        <v>0.11005435903432713</v>
      </c>
      <c r="D124" s="4">
        <v>0.60803947991571727</v>
      </c>
      <c r="E124" s="4">
        <v>-0.14179885181018406</v>
      </c>
      <c r="F124" s="6">
        <v>0.19209832904662014</v>
      </c>
      <c r="G124" s="6">
        <v>0.35904691947502221</v>
      </c>
      <c r="H124" s="5">
        <v>123</v>
      </c>
      <c r="I124" s="5">
        <v>9048</v>
      </c>
      <c r="J124" s="6">
        <v>0.11005435903432713</v>
      </c>
      <c r="K124" s="4">
        <v>0.19209832904662014</v>
      </c>
    </row>
    <row r="125" spans="1:11" x14ac:dyDescent="0.3">
      <c r="A125" t="s">
        <v>547</v>
      </c>
      <c r="B125" t="s">
        <v>252</v>
      </c>
      <c r="C125" s="4">
        <v>-5.6576839666342429E-2</v>
      </c>
      <c r="D125" s="4">
        <v>0.24938535675604034</v>
      </c>
      <c r="E125" s="4">
        <v>0.34765883867360559</v>
      </c>
      <c r="F125" s="6">
        <v>0.18015578525443451</v>
      </c>
      <c r="G125" s="6">
        <v>9.6404258544848964E-2</v>
      </c>
      <c r="H125" s="5">
        <v>124</v>
      </c>
      <c r="I125" s="5">
        <v>3591</v>
      </c>
      <c r="J125" s="6">
        <v>-5.6576839666342429E-2</v>
      </c>
      <c r="K125" s="4">
        <v>0.18015578525443451</v>
      </c>
    </row>
    <row r="126" spans="1:11" x14ac:dyDescent="0.3">
      <c r="A126" t="s">
        <v>549</v>
      </c>
      <c r="B126" t="s">
        <v>57</v>
      </c>
      <c r="C126" s="4">
        <v>0.21527504941536713</v>
      </c>
      <c r="D126" s="4">
        <v>-0.28394039094407142</v>
      </c>
      <c r="E126" s="4">
        <v>0.59865525156481258</v>
      </c>
      <c r="F126" s="6">
        <v>0.17666330334536942</v>
      </c>
      <c r="G126" s="6">
        <v>-3.4332670764352147E-2</v>
      </c>
      <c r="H126" s="5">
        <v>125</v>
      </c>
      <c r="I126" s="5">
        <v>1057</v>
      </c>
      <c r="J126" s="6">
        <v>0.21527504941536713</v>
      </c>
      <c r="K126" s="4">
        <v>0.17666330334536942</v>
      </c>
    </row>
    <row r="127" spans="1:11" x14ac:dyDescent="0.3">
      <c r="A127" t="s">
        <v>551</v>
      </c>
      <c r="B127" t="s">
        <v>147</v>
      </c>
      <c r="C127" s="4">
        <v>8.5751340551910776E-2</v>
      </c>
      <c r="D127" s="4">
        <v>0.44102940754917402</v>
      </c>
      <c r="E127" s="4">
        <v>-7.1466378295941893E-3</v>
      </c>
      <c r="F127" s="6">
        <v>0.17321137009049684</v>
      </c>
      <c r="G127" s="6">
        <v>0.26339037405054239</v>
      </c>
      <c r="H127" s="5">
        <v>126</v>
      </c>
      <c r="I127" s="5">
        <v>14860</v>
      </c>
      <c r="J127" s="6">
        <v>8.5751340551910776E-2</v>
      </c>
      <c r="K127" s="4">
        <v>0.17321137009049684</v>
      </c>
    </row>
    <row r="128" spans="1:11" x14ac:dyDescent="0.3">
      <c r="A128" t="s">
        <v>522</v>
      </c>
      <c r="B128" t="s">
        <v>171</v>
      </c>
      <c r="C128" s="4">
        <v>5.787907004526182E-2</v>
      </c>
      <c r="D128" s="4">
        <v>0.58856280023943941</v>
      </c>
      <c r="E128" s="4">
        <v>-0.13556113521856986</v>
      </c>
      <c r="F128" s="6">
        <v>0.17029357835537715</v>
      </c>
      <c r="G128" s="6">
        <v>0.32322093514235062</v>
      </c>
      <c r="H128" s="5">
        <v>127</v>
      </c>
      <c r="I128" s="5">
        <v>9527</v>
      </c>
      <c r="J128" s="6">
        <v>5.787907004526182E-2</v>
      </c>
      <c r="K128" s="4">
        <v>0.17029357835537715</v>
      </c>
    </row>
    <row r="129" spans="1:11" x14ac:dyDescent="0.3">
      <c r="A129" t="s">
        <v>552</v>
      </c>
      <c r="B129" t="s">
        <v>26</v>
      </c>
      <c r="C129" s="4">
        <v>0.33804013300191499</v>
      </c>
      <c r="D129" s="4">
        <v>-0.17916670504719465</v>
      </c>
      <c r="E129" s="4">
        <v>0.351472172578501</v>
      </c>
      <c r="F129" s="6">
        <v>0.17011520017774043</v>
      </c>
      <c r="G129" s="6">
        <v>7.9436713977360171E-2</v>
      </c>
      <c r="H129" s="5">
        <v>128</v>
      </c>
      <c r="I129" s="5">
        <v>699827</v>
      </c>
      <c r="J129" s="6">
        <v>0.33804013300191499</v>
      </c>
      <c r="K129" s="4">
        <v>0.17011520017774043</v>
      </c>
    </row>
    <row r="130" spans="1:11" x14ac:dyDescent="0.3">
      <c r="A130" t="s">
        <v>553</v>
      </c>
      <c r="B130" t="s">
        <v>101</v>
      </c>
      <c r="C130" s="4">
        <v>0.13923032851420147</v>
      </c>
      <c r="D130" s="4">
        <v>0.11492685736667906</v>
      </c>
      <c r="E130" s="4">
        <v>0.25576004944107078</v>
      </c>
      <c r="F130" s="6">
        <v>0.16997241177398378</v>
      </c>
      <c r="G130" s="6">
        <v>0.12707859294044027</v>
      </c>
      <c r="H130" s="5">
        <v>129</v>
      </c>
      <c r="I130" s="5">
        <v>904</v>
      </c>
      <c r="J130" s="6">
        <v>0.13923032851420147</v>
      </c>
      <c r="K130" s="4">
        <v>0.16997241177398378</v>
      </c>
    </row>
    <row r="131" spans="1:11" x14ac:dyDescent="0.3">
      <c r="A131" t="s">
        <v>487</v>
      </c>
      <c r="B131" t="s">
        <v>23</v>
      </c>
      <c r="C131" s="4">
        <v>0.36966346013724211</v>
      </c>
      <c r="D131" s="4">
        <v>0.47606510089351362</v>
      </c>
      <c r="E131" s="4">
        <v>-0.35696843756467417</v>
      </c>
      <c r="F131" s="6">
        <v>0.16292004115536049</v>
      </c>
      <c r="G131" s="6">
        <v>0.42286428051537783</v>
      </c>
      <c r="H131" s="5">
        <v>130</v>
      </c>
      <c r="I131" s="5">
        <v>3653</v>
      </c>
      <c r="J131" s="6">
        <v>0.36966346013724211</v>
      </c>
      <c r="K131" s="4">
        <v>0.16292004115536049</v>
      </c>
    </row>
    <row r="132" spans="1:11" x14ac:dyDescent="0.3">
      <c r="A132" t="s">
        <v>483</v>
      </c>
      <c r="B132" t="s">
        <v>31</v>
      </c>
      <c r="C132" s="4">
        <v>0.31794574873747211</v>
      </c>
      <c r="D132" s="4">
        <v>0.53932774672047812</v>
      </c>
      <c r="E132" s="4">
        <v>-0.37477840216247948</v>
      </c>
      <c r="F132" s="6">
        <v>0.16083169776515691</v>
      </c>
      <c r="G132" s="6">
        <v>0.42863674772897509</v>
      </c>
      <c r="H132" s="5">
        <v>131</v>
      </c>
      <c r="I132" s="5">
        <v>5875</v>
      </c>
      <c r="J132" s="6">
        <v>0.31794574873747211</v>
      </c>
      <c r="K132" s="4">
        <v>0.16083169776515691</v>
      </c>
    </row>
    <row r="133" spans="1:11" x14ac:dyDescent="0.3">
      <c r="A133" t="s">
        <v>520</v>
      </c>
      <c r="B133" t="s">
        <v>207</v>
      </c>
      <c r="C133" s="4">
        <v>1.3520785757948798E-2</v>
      </c>
      <c r="D133" s="4">
        <v>0.63494394831826151</v>
      </c>
      <c r="E133" s="4">
        <v>-0.16688681082906373</v>
      </c>
      <c r="F133" s="6">
        <v>0.16052597441571551</v>
      </c>
      <c r="G133" s="6">
        <v>0.32423236703810515</v>
      </c>
      <c r="H133" s="5">
        <v>132</v>
      </c>
      <c r="I133" s="5">
        <v>6794</v>
      </c>
      <c r="J133" s="6">
        <v>1.3520785757948798E-2</v>
      </c>
      <c r="K133" s="4">
        <v>0.16052597441571551</v>
      </c>
    </row>
    <row r="134" spans="1:11" x14ac:dyDescent="0.3">
      <c r="A134" t="s">
        <v>555</v>
      </c>
      <c r="B134" t="s">
        <v>138</v>
      </c>
      <c r="C134" s="4">
        <v>9.8886226834085461E-2</v>
      </c>
      <c r="D134" s="4">
        <v>0.18465329196281363</v>
      </c>
      <c r="E134" s="4">
        <v>0.1961099677748383</v>
      </c>
      <c r="F134" s="6">
        <v>0.15988316219057913</v>
      </c>
      <c r="G134" s="6">
        <v>0.14176975939844955</v>
      </c>
      <c r="H134" s="5">
        <v>133</v>
      </c>
      <c r="I134" s="5">
        <v>12097</v>
      </c>
      <c r="J134" s="6">
        <v>9.8886226834085461E-2</v>
      </c>
      <c r="K134" s="4">
        <v>0.15988316219057913</v>
      </c>
    </row>
    <row r="135" spans="1:11" x14ac:dyDescent="0.3">
      <c r="A135" t="s">
        <v>510</v>
      </c>
      <c r="B135" t="s">
        <v>88</v>
      </c>
      <c r="C135" s="4">
        <v>0.15555262671232001</v>
      </c>
      <c r="D135" s="4">
        <v>0.52525609928136141</v>
      </c>
      <c r="E135" s="4">
        <v>-0.21079580528824404</v>
      </c>
      <c r="F135" s="6">
        <v>0.15667097356847914</v>
      </c>
      <c r="G135" s="6">
        <v>0.34040436299684074</v>
      </c>
      <c r="H135" s="5">
        <v>134</v>
      </c>
      <c r="I135" s="5">
        <v>3117</v>
      </c>
      <c r="J135" s="6">
        <v>0.15555262671232001</v>
      </c>
      <c r="K135" s="4">
        <v>0.15667097356847914</v>
      </c>
    </row>
    <row r="136" spans="1:11" x14ac:dyDescent="0.3">
      <c r="A136" t="s">
        <v>478</v>
      </c>
      <c r="B136" t="s">
        <v>211</v>
      </c>
      <c r="C136" s="4">
        <v>1.128795810508534E-2</v>
      </c>
      <c r="D136" s="4">
        <v>0.87724197157429606</v>
      </c>
      <c r="E136" s="4">
        <v>-0.42062185653814782</v>
      </c>
      <c r="F136" s="6">
        <v>0.15596935771374451</v>
      </c>
      <c r="G136" s="6">
        <v>0.44426496483969069</v>
      </c>
      <c r="H136" s="5">
        <v>135</v>
      </c>
      <c r="I136" s="5">
        <v>31444</v>
      </c>
      <c r="J136" s="6">
        <v>1.128795810508534E-2</v>
      </c>
      <c r="K136" s="4">
        <v>0.15596935771374451</v>
      </c>
    </row>
    <row r="137" spans="1:11" x14ac:dyDescent="0.3">
      <c r="A137" t="s">
        <v>557</v>
      </c>
      <c r="B137" t="s">
        <v>344</v>
      </c>
      <c r="C137" s="4">
        <v>-0.30480756557262784</v>
      </c>
      <c r="D137" s="4">
        <v>0.58667001413403819</v>
      </c>
      <c r="E137" s="4">
        <v>0.18410678186578594</v>
      </c>
      <c r="F137" s="6">
        <v>0.15532307680906543</v>
      </c>
      <c r="G137" s="6">
        <v>0.14093122428070518</v>
      </c>
      <c r="H137" s="5">
        <v>136</v>
      </c>
      <c r="I137" s="5">
        <v>1315</v>
      </c>
      <c r="J137" s="6">
        <v>-0.30480756557262784</v>
      </c>
      <c r="K137" s="4">
        <v>0.15532307680906543</v>
      </c>
    </row>
    <row r="138" spans="1:11" x14ac:dyDescent="0.3">
      <c r="A138" t="s">
        <v>548</v>
      </c>
      <c r="B138" t="s">
        <v>345</v>
      </c>
      <c r="C138" s="4">
        <v>-0.31123980656906053</v>
      </c>
      <c r="D138" s="4">
        <v>0.90348804522347825</v>
      </c>
      <c r="E138" s="4">
        <v>-0.1381097596511176</v>
      </c>
      <c r="F138" s="6">
        <v>0.15137949300110001</v>
      </c>
      <c r="G138" s="6">
        <v>0.29612411932720883</v>
      </c>
      <c r="H138" s="5">
        <v>137</v>
      </c>
      <c r="I138" s="5">
        <v>26716</v>
      </c>
      <c r="J138" s="6">
        <v>-0.31123980656906053</v>
      </c>
      <c r="K138" s="4">
        <v>0.15137949300110001</v>
      </c>
    </row>
    <row r="139" spans="1:11" x14ac:dyDescent="0.3">
      <c r="A139" t="s">
        <v>539</v>
      </c>
      <c r="B139" t="s">
        <v>214</v>
      </c>
      <c r="C139" s="4">
        <v>6.3863128861780388E-3</v>
      </c>
      <c r="D139" s="4">
        <v>0.60693495807053632</v>
      </c>
      <c r="E139" s="4">
        <v>-0.17542066979082427</v>
      </c>
      <c r="F139" s="6">
        <v>0.14596686705529671</v>
      </c>
      <c r="G139" s="6">
        <v>0.3066606354783572</v>
      </c>
      <c r="H139" s="5">
        <v>138</v>
      </c>
      <c r="I139" s="5">
        <v>7211</v>
      </c>
      <c r="J139" s="6">
        <v>6.3863128861780388E-3</v>
      </c>
      <c r="K139" s="4">
        <v>0.14596686705529671</v>
      </c>
    </row>
    <row r="140" spans="1:11" x14ac:dyDescent="0.3">
      <c r="A140" t="s">
        <v>525</v>
      </c>
      <c r="B140" t="s">
        <v>37</v>
      </c>
      <c r="C140" s="4">
        <v>0.27099822841025123</v>
      </c>
      <c r="D140" s="4">
        <v>0.37108679026527958</v>
      </c>
      <c r="E140" s="4">
        <v>-0.21071245545968681</v>
      </c>
      <c r="F140" s="6">
        <v>0.14379085440528133</v>
      </c>
      <c r="G140" s="6">
        <v>0.3210425093377654</v>
      </c>
      <c r="H140" s="5">
        <v>139</v>
      </c>
      <c r="I140" s="5">
        <v>14056</v>
      </c>
      <c r="J140" s="6">
        <v>0.27099822841025123</v>
      </c>
      <c r="K140" s="4">
        <v>0.14379085440528133</v>
      </c>
    </row>
    <row r="141" spans="1:11" x14ac:dyDescent="0.3">
      <c r="A141" t="s">
        <v>559</v>
      </c>
      <c r="B141" t="s">
        <v>137</v>
      </c>
      <c r="C141" s="4">
        <v>9.9735847618177845E-2</v>
      </c>
      <c r="D141" s="4">
        <v>0.36588126505808188</v>
      </c>
      <c r="E141" s="4">
        <v>-4.290472816646354E-2</v>
      </c>
      <c r="F141" s="6">
        <v>0.14090412816993206</v>
      </c>
      <c r="G141" s="6">
        <v>0.23280855633812986</v>
      </c>
      <c r="H141" s="5">
        <v>140</v>
      </c>
      <c r="I141" s="5">
        <v>4090</v>
      </c>
      <c r="J141" s="6">
        <v>9.9735847618177845E-2</v>
      </c>
      <c r="K141" s="4">
        <v>0.14090412816993206</v>
      </c>
    </row>
    <row r="142" spans="1:11" x14ac:dyDescent="0.3">
      <c r="A142" t="s">
        <v>561</v>
      </c>
      <c r="B142" t="s">
        <v>20</v>
      </c>
      <c r="C142" s="4">
        <v>0.40376930944184131</v>
      </c>
      <c r="D142" s="4">
        <v>-0.84316948078879839</v>
      </c>
      <c r="E142" s="4">
        <v>0.85870638611205918</v>
      </c>
      <c r="F142" s="6">
        <v>0.13976873825503403</v>
      </c>
      <c r="G142" s="6">
        <v>-0.21970008567347854</v>
      </c>
      <c r="H142" s="5">
        <v>141</v>
      </c>
      <c r="I142" s="5">
        <v>1406</v>
      </c>
      <c r="J142" s="6">
        <v>0.40376930944184131</v>
      </c>
      <c r="K142" s="4">
        <v>0.13976873825503403</v>
      </c>
    </row>
    <row r="143" spans="1:11" x14ac:dyDescent="0.3">
      <c r="A143" t="s">
        <v>473</v>
      </c>
      <c r="B143" t="s">
        <v>163</v>
      </c>
      <c r="C143" s="4">
        <v>6.6707242630779179E-2</v>
      </c>
      <c r="D143" s="4">
        <v>0.83731580615352508</v>
      </c>
      <c r="E143" s="4">
        <v>-0.49235839862253</v>
      </c>
      <c r="F143" s="6">
        <v>0.13722155005392475</v>
      </c>
      <c r="G143" s="6">
        <v>0.45201152439215214</v>
      </c>
      <c r="H143" s="5">
        <v>142</v>
      </c>
      <c r="I143" s="5">
        <v>7558</v>
      </c>
      <c r="J143" s="6">
        <v>6.6707242630779179E-2</v>
      </c>
      <c r="K143" s="4">
        <v>0.13722155005392475</v>
      </c>
    </row>
    <row r="144" spans="1:11" x14ac:dyDescent="0.3">
      <c r="A144" t="s">
        <v>481</v>
      </c>
      <c r="B144" t="s">
        <v>238</v>
      </c>
      <c r="C144" s="4">
        <v>-3.0249696201153729E-2</v>
      </c>
      <c r="D144" s="4">
        <v>0.90190701938781936</v>
      </c>
      <c r="E144" s="4">
        <v>-0.46463304786956955</v>
      </c>
      <c r="F144" s="6">
        <v>0.13567475843903204</v>
      </c>
      <c r="G144" s="6">
        <v>0.43582866159333283</v>
      </c>
      <c r="H144" s="5">
        <v>143</v>
      </c>
      <c r="I144" s="5">
        <v>16084</v>
      </c>
      <c r="J144" s="6">
        <v>-3.0249696201153729E-2</v>
      </c>
      <c r="K144" s="4">
        <v>0.13567475843903204</v>
      </c>
    </row>
    <row r="145" spans="1:11" x14ac:dyDescent="0.3">
      <c r="A145" t="s">
        <v>562</v>
      </c>
      <c r="B145" t="s">
        <v>105</v>
      </c>
      <c r="C145" s="4">
        <v>0.13730834579688142</v>
      </c>
      <c r="D145" s="4">
        <v>0.35206058903183274</v>
      </c>
      <c r="E145" s="4">
        <v>-8.6151353848072515E-2</v>
      </c>
      <c r="F145" s="6">
        <v>0.13440586032688054</v>
      </c>
      <c r="G145" s="6">
        <v>0.24468446741435707</v>
      </c>
      <c r="H145" s="5">
        <v>144</v>
      </c>
      <c r="I145" s="5">
        <v>23147</v>
      </c>
      <c r="J145" s="6">
        <v>0.13730834579688142</v>
      </c>
      <c r="K145" s="4">
        <v>0.13440586032688054</v>
      </c>
    </row>
    <row r="146" spans="1:11" x14ac:dyDescent="0.3">
      <c r="A146" t="s">
        <v>564</v>
      </c>
      <c r="B146" t="s">
        <v>212</v>
      </c>
      <c r="C146" s="4">
        <v>1.0370056410492226E-2</v>
      </c>
      <c r="D146" s="4">
        <v>-0.17966806311401326</v>
      </c>
      <c r="E146" s="4">
        <v>0.57224856998331186</v>
      </c>
      <c r="F146" s="6">
        <v>0.13431685442659694</v>
      </c>
      <c r="G146" s="6">
        <v>-8.464900335176051E-2</v>
      </c>
      <c r="H146" s="5">
        <v>145</v>
      </c>
      <c r="I146" s="5">
        <v>2117</v>
      </c>
      <c r="J146" s="6">
        <v>1.0370056410492226E-2</v>
      </c>
      <c r="K146" s="4">
        <v>0.13431685442659694</v>
      </c>
    </row>
    <row r="147" spans="1:11" x14ac:dyDescent="0.3">
      <c r="A147" t="s">
        <v>566</v>
      </c>
      <c r="B147" t="s">
        <v>195</v>
      </c>
      <c r="C147" s="4">
        <v>2.7089669911634948E-2</v>
      </c>
      <c r="D147" s="4">
        <v>0.25148830688283136</v>
      </c>
      <c r="E147" s="4">
        <v>0.12112396992328645</v>
      </c>
      <c r="F147" s="6">
        <v>0.13323398223925093</v>
      </c>
      <c r="G147" s="6">
        <v>0.13928898839723317</v>
      </c>
      <c r="H147" s="5">
        <v>146</v>
      </c>
      <c r="I147" s="5">
        <v>3281</v>
      </c>
      <c r="J147" s="6">
        <v>2.7089669911634948E-2</v>
      </c>
      <c r="K147" s="4">
        <v>0.13323398223925093</v>
      </c>
    </row>
    <row r="148" spans="1:11" x14ac:dyDescent="0.3">
      <c r="A148" t="s">
        <v>567</v>
      </c>
      <c r="B148" t="s">
        <v>243</v>
      </c>
      <c r="C148" s="4">
        <v>-3.9281529349587695E-2</v>
      </c>
      <c r="D148" s="4">
        <v>0.13937767618221977</v>
      </c>
      <c r="E148" s="4">
        <v>0.29472221154427819</v>
      </c>
      <c r="F148" s="6">
        <v>0.13160611945897008</v>
      </c>
      <c r="G148" s="6">
        <v>5.0048073416316036E-2</v>
      </c>
      <c r="H148" s="5">
        <v>147</v>
      </c>
      <c r="I148" s="5">
        <v>6603</v>
      </c>
      <c r="J148" s="6">
        <v>-3.9281529349587695E-2</v>
      </c>
      <c r="K148" s="4">
        <v>0.13160611945897008</v>
      </c>
    </row>
    <row r="149" spans="1:11" x14ac:dyDescent="0.3">
      <c r="A149" t="s">
        <v>568</v>
      </c>
      <c r="B149" t="s">
        <v>96</v>
      </c>
      <c r="C149" s="4">
        <v>0.14429777629612056</v>
      </c>
      <c r="D149" s="4">
        <v>0.28589232644086338</v>
      </c>
      <c r="E149" s="4">
        <v>-4.8295319696311428E-2</v>
      </c>
      <c r="F149" s="6">
        <v>0.12729826101355748</v>
      </c>
      <c r="G149" s="6">
        <v>0.21509505136849197</v>
      </c>
      <c r="H149" s="5">
        <v>148</v>
      </c>
      <c r="I149" s="5">
        <v>5581</v>
      </c>
      <c r="J149" s="6">
        <v>0.14429777629612056</v>
      </c>
      <c r="K149" s="4">
        <v>0.12729826101355748</v>
      </c>
    </row>
    <row r="150" spans="1:11" x14ac:dyDescent="0.3">
      <c r="A150" t="s">
        <v>468</v>
      </c>
      <c r="B150" t="s">
        <v>166</v>
      </c>
      <c r="C150" s="4">
        <v>6.413696024923303E-2</v>
      </c>
      <c r="D150" s="4">
        <v>0.85645866345603627</v>
      </c>
      <c r="E150" s="4">
        <v>-0.54621691024681585</v>
      </c>
      <c r="F150" s="6">
        <v>0.12479290448615114</v>
      </c>
      <c r="G150" s="6">
        <v>0.46029781185263463</v>
      </c>
      <c r="H150" s="5">
        <v>149</v>
      </c>
      <c r="I150" s="5">
        <v>14955</v>
      </c>
      <c r="J150" s="6">
        <v>6.413696024923303E-2</v>
      </c>
      <c r="K150" s="4">
        <v>0.12479290448615114</v>
      </c>
    </row>
    <row r="151" spans="1:11" x14ac:dyDescent="0.3">
      <c r="A151" t="s">
        <v>571</v>
      </c>
      <c r="B151" t="s">
        <v>215</v>
      </c>
      <c r="C151" s="4">
        <v>6.1373088560594674E-3</v>
      </c>
      <c r="D151" s="4">
        <v>-0.60876949112814249</v>
      </c>
      <c r="E151" s="4">
        <v>0.96512094212210386</v>
      </c>
      <c r="F151" s="6">
        <v>0.1208295866166736</v>
      </c>
      <c r="G151" s="6">
        <v>-0.30131609113604152</v>
      </c>
      <c r="H151" s="5">
        <v>150</v>
      </c>
      <c r="I151" s="5">
        <v>1070</v>
      </c>
      <c r="J151" s="6">
        <v>6.1373088560594674E-3</v>
      </c>
      <c r="K151" s="4">
        <v>0.1208295866166736</v>
      </c>
    </row>
    <row r="152" spans="1:11" x14ac:dyDescent="0.3">
      <c r="A152" t="s">
        <v>572</v>
      </c>
      <c r="B152" t="s">
        <v>314</v>
      </c>
      <c r="C152" s="4">
        <v>-0.20516603169846098</v>
      </c>
      <c r="D152" s="4">
        <v>0.3718791825284723</v>
      </c>
      <c r="E152" s="4">
        <v>0.19573530587655585</v>
      </c>
      <c r="F152" s="6">
        <v>0.12081615223552239</v>
      </c>
      <c r="G152" s="6">
        <v>8.3356575415005657E-2</v>
      </c>
      <c r="H152" s="5">
        <v>151</v>
      </c>
      <c r="I152" s="5">
        <v>3178</v>
      </c>
      <c r="J152" s="6">
        <v>-0.20516603169846098</v>
      </c>
      <c r="K152" s="4">
        <v>0.12081615223552239</v>
      </c>
    </row>
    <row r="153" spans="1:11" x14ac:dyDescent="0.3">
      <c r="A153" t="s">
        <v>574</v>
      </c>
      <c r="B153" t="s">
        <v>262</v>
      </c>
      <c r="C153" s="4">
        <v>-7.912002055585389E-2</v>
      </c>
      <c r="D153" s="4">
        <v>0.37026231129146137</v>
      </c>
      <c r="E153" s="4">
        <v>6.2462522707257995E-2</v>
      </c>
      <c r="F153" s="6">
        <v>0.11786827114762183</v>
      </c>
      <c r="G153" s="6">
        <v>0.14557114536780374</v>
      </c>
      <c r="H153" s="5">
        <v>152</v>
      </c>
      <c r="I153" s="5">
        <v>15875</v>
      </c>
      <c r="J153" s="6">
        <v>-7.912002055585389E-2</v>
      </c>
      <c r="K153" s="4">
        <v>0.11786827114762183</v>
      </c>
    </row>
    <row r="154" spans="1:11" x14ac:dyDescent="0.3">
      <c r="A154" t="s">
        <v>492</v>
      </c>
      <c r="B154" t="s">
        <v>191</v>
      </c>
      <c r="C154" s="4">
        <v>3.5529685085396008E-2</v>
      </c>
      <c r="D154" s="4">
        <v>0.74522106496355067</v>
      </c>
      <c r="E154" s="4">
        <v>-0.43871085405546528</v>
      </c>
      <c r="F154" s="6">
        <v>0.11401329866449379</v>
      </c>
      <c r="G154" s="6">
        <v>0.39037537502447334</v>
      </c>
      <c r="H154" s="5">
        <v>153</v>
      </c>
      <c r="I154" s="5">
        <v>13268</v>
      </c>
      <c r="J154" s="6">
        <v>3.5529685085396008E-2</v>
      </c>
      <c r="K154" s="4">
        <v>0.11401329866449379</v>
      </c>
    </row>
    <row r="155" spans="1:11" x14ac:dyDescent="0.3">
      <c r="A155" t="s">
        <v>550</v>
      </c>
      <c r="B155" t="s">
        <v>110</v>
      </c>
      <c r="C155" s="4">
        <v>0.13068728315651978</v>
      </c>
      <c r="D155" s="4">
        <v>0.4575069614814532</v>
      </c>
      <c r="E155" s="4">
        <v>-0.24974203505877607</v>
      </c>
      <c r="F155" s="6">
        <v>0.11281740319306564</v>
      </c>
      <c r="G155" s="6">
        <v>0.29409712231898649</v>
      </c>
      <c r="H155" s="5">
        <v>154</v>
      </c>
      <c r="I155" s="5">
        <v>6735</v>
      </c>
      <c r="J155" s="6">
        <v>0.13068728315651978</v>
      </c>
      <c r="K155" s="4">
        <v>0.11281740319306564</v>
      </c>
    </row>
    <row r="156" spans="1:11" x14ac:dyDescent="0.3">
      <c r="A156" t="s">
        <v>570</v>
      </c>
      <c r="B156" t="s">
        <v>297</v>
      </c>
      <c r="C156" s="4">
        <v>-0.1604296486084113</v>
      </c>
      <c r="D156" s="4">
        <v>0.60984792648645325</v>
      </c>
      <c r="E156" s="4">
        <v>-0.11245965778644779</v>
      </c>
      <c r="F156" s="6">
        <v>0.11231954003053139</v>
      </c>
      <c r="G156" s="6">
        <v>0.22470913893902097</v>
      </c>
      <c r="H156" s="5">
        <v>155</v>
      </c>
      <c r="I156" s="5">
        <v>13287</v>
      </c>
      <c r="J156" s="6">
        <v>-0.1604296486084113</v>
      </c>
      <c r="K156" s="4">
        <v>0.11231954003053139</v>
      </c>
    </row>
    <row r="157" spans="1:11" x14ac:dyDescent="0.3">
      <c r="A157" t="s">
        <v>514</v>
      </c>
      <c r="B157" t="s">
        <v>153</v>
      </c>
      <c r="C157" s="4">
        <v>8.4193649200876602E-2</v>
      </c>
      <c r="D157" s="4">
        <v>0.58328998007606692</v>
      </c>
      <c r="E157" s="4">
        <v>-0.34754138300255399</v>
      </c>
      <c r="F157" s="6">
        <v>0.1066474154247965</v>
      </c>
      <c r="G157" s="6">
        <v>0.33374181463847175</v>
      </c>
      <c r="H157" s="5">
        <v>156</v>
      </c>
      <c r="I157" s="5">
        <v>13029</v>
      </c>
      <c r="J157" s="6">
        <v>8.4193649200876602E-2</v>
      </c>
      <c r="K157" s="4">
        <v>0.1066474154247965</v>
      </c>
    </row>
    <row r="158" spans="1:11" x14ac:dyDescent="0.3">
      <c r="A158" t="s">
        <v>578</v>
      </c>
      <c r="B158" t="s">
        <v>236</v>
      </c>
      <c r="C158" s="4">
        <v>-2.9079317062800022E-2</v>
      </c>
      <c r="D158" s="4">
        <v>0.14086406430404802</v>
      </c>
      <c r="E158" s="4">
        <v>0.18319893015899336</v>
      </c>
      <c r="F158" s="6">
        <v>9.8327892466747113E-2</v>
      </c>
      <c r="G158" s="6">
        <v>5.5892373620623999E-2</v>
      </c>
      <c r="H158" s="5">
        <v>157</v>
      </c>
      <c r="I158" s="5">
        <v>2033</v>
      </c>
      <c r="J158" s="6">
        <v>-2.9079317062800022E-2</v>
      </c>
      <c r="K158" s="4">
        <v>9.8327892466747113E-2</v>
      </c>
    </row>
    <row r="159" spans="1:11" x14ac:dyDescent="0.3">
      <c r="A159" t="s">
        <v>488</v>
      </c>
      <c r="B159" t="s">
        <v>55</v>
      </c>
      <c r="C159" s="4">
        <v>0.22052135934971401</v>
      </c>
      <c r="D159" s="4">
        <v>0.61585518932836514</v>
      </c>
      <c r="E159" s="4">
        <v>-0.54756864979793196</v>
      </c>
      <c r="F159" s="6">
        <v>9.6269299626715751E-2</v>
      </c>
      <c r="G159" s="6">
        <v>0.4181882743390396</v>
      </c>
      <c r="H159" s="5">
        <v>158</v>
      </c>
      <c r="I159" s="5">
        <v>83892</v>
      </c>
      <c r="J159" s="6">
        <v>0.22052135934971401</v>
      </c>
      <c r="K159" s="4">
        <v>9.6269299626715751E-2</v>
      </c>
    </row>
    <row r="160" spans="1:11" x14ac:dyDescent="0.3">
      <c r="A160" t="s">
        <v>580</v>
      </c>
      <c r="B160" t="s">
        <v>74</v>
      </c>
      <c r="C160" s="4">
        <v>0.17650097592806352</v>
      </c>
      <c r="D160" s="4">
        <v>-0.35334963987082568</v>
      </c>
      <c r="E160" s="4">
        <v>0.46391093929806826</v>
      </c>
      <c r="F160" s="6">
        <v>9.5687425118435365E-2</v>
      </c>
      <c r="G160" s="6">
        <v>-8.8424331971381082E-2</v>
      </c>
      <c r="H160" s="5">
        <v>159</v>
      </c>
      <c r="I160" s="5">
        <v>855</v>
      </c>
      <c r="J160" s="6">
        <v>0.17650097592806352</v>
      </c>
      <c r="K160" s="4">
        <v>9.5687425118435365E-2</v>
      </c>
    </row>
    <row r="161" spans="1:11" x14ac:dyDescent="0.3">
      <c r="A161" t="s">
        <v>582</v>
      </c>
      <c r="B161" t="s">
        <v>241</v>
      </c>
      <c r="C161" s="4">
        <v>-3.7281944116293521E-2</v>
      </c>
      <c r="D161" s="4">
        <v>-2.2423494053931577E-2</v>
      </c>
      <c r="E161" s="4">
        <v>0.34643374713333086</v>
      </c>
      <c r="F161" s="6">
        <v>9.5576102987701916E-2</v>
      </c>
      <c r="G161" s="6">
        <v>-2.9852719085112549E-2</v>
      </c>
      <c r="H161" s="5">
        <v>160</v>
      </c>
      <c r="I161" s="5">
        <v>6354</v>
      </c>
      <c r="J161" s="6">
        <v>-3.7281944116293521E-2</v>
      </c>
      <c r="K161" s="4">
        <v>9.5576102987701916E-2</v>
      </c>
    </row>
    <row r="162" spans="1:11" x14ac:dyDescent="0.3">
      <c r="A162" t="s">
        <v>535</v>
      </c>
      <c r="B162" t="s">
        <v>119</v>
      </c>
      <c r="C162" s="4">
        <v>0.11913347956769063</v>
      </c>
      <c r="D162" s="4">
        <v>0.50620781119420843</v>
      </c>
      <c r="E162" s="4">
        <v>-0.34413053912938718</v>
      </c>
      <c r="F162" s="6">
        <v>9.3736917210837281E-2</v>
      </c>
      <c r="G162" s="6">
        <v>0.31267064538094952</v>
      </c>
      <c r="H162" s="5">
        <v>161</v>
      </c>
      <c r="I162" s="5">
        <v>36624</v>
      </c>
      <c r="J162" s="6">
        <v>0.11913347956769063</v>
      </c>
      <c r="K162" s="4">
        <v>9.3736917210837281E-2</v>
      </c>
    </row>
    <row r="163" spans="1:11" x14ac:dyDescent="0.3">
      <c r="A163" t="s">
        <v>584</v>
      </c>
      <c r="B163" t="s">
        <v>165</v>
      </c>
      <c r="C163" s="4">
        <v>6.5780874890895874E-2</v>
      </c>
      <c r="D163" s="4">
        <v>0.23310996752297691</v>
      </c>
      <c r="E163" s="4">
        <v>-2.0995382725249048E-2</v>
      </c>
      <c r="F163" s="6">
        <v>9.2631819896207904E-2</v>
      </c>
      <c r="G163" s="6">
        <v>0.14944542120693638</v>
      </c>
      <c r="H163" s="5">
        <v>162</v>
      </c>
      <c r="I163" s="5">
        <v>2501</v>
      </c>
      <c r="J163" s="6">
        <v>6.5780874890895874E-2</v>
      </c>
      <c r="K163" s="4">
        <v>9.2631819896207904E-2</v>
      </c>
    </row>
    <row r="164" spans="1:11" x14ac:dyDescent="0.3">
      <c r="A164" t="s">
        <v>556</v>
      </c>
      <c r="B164" t="s">
        <v>143</v>
      </c>
      <c r="C164" s="4">
        <v>8.8373101220036956E-2</v>
      </c>
      <c r="D164" s="4">
        <v>0.43748603276682907</v>
      </c>
      <c r="E164" s="4">
        <v>-0.24844469255128498</v>
      </c>
      <c r="F164" s="6">
        <v>9.2471480478527004E-2</v>
      </c>
      <c r="G164" s="6">
        <v>0.26292956699343301</v>
      </c>
      <c r="H164" s="5">
        <v>163</v>
      </c>
      <c r="I164" s="5">
        <v>1704</v>
      </c>
      <c r="J164" s="6">
        <v>8.8373101220036956E-2</v>
      </c>
      <c r="K164" s="4">
        <v>9.2471480478527004E-2</v>
      </c>
    </row>
    <row r="165" spans="1:11" x14ac:dyDescent="0.3">
      <c r="A165" t="s">
        <v>586</v>
      </c>
      <c r="B165" t="s">
        <v>129</v>
      </c>
      <c r="C165" s="4">
        <v>0.1062194029847259</v>
      </c>
      <c r="D165" s="4">
        <v>-1.4765216382434319</v>
      </c>
      <c r="E165" s="4">
        <v>1.6425034357115011</v>
      </c>
      <c r="F165" s="6">
        <v>9.0733733484265056E-2</v>
      </c>
      <c r="G165" s="6">
        <v>-0.68515111762935299</v>
      </c>
      <c r="H165" s="5">
        <v>164</v>
      </c>
      <c r="I165" s="5">
        <v>1587</v>
      </c>
      <c r="J165" s="6">
        <v>0.1062194029847259</v>
      </c>
      <c r="K165" s="4">
        <v>9.0733733484265056E-2</v>
      </c>
    </row>
    <row r="166" spans="1:11" x14ac:dyDescent="0.3">
      <c r="A166" t="s">
        <v>587</v>
      </c>
      <c r="B166" t="s">
        <v>52</v>
      </c>
      <c r="C166" s="4">
        <v>0.22602046873109763</v>
      </c>
      <c r="D166" s="4">
        <v>-0.34294590948038661</v>
      </c>
      <c r="E166" s="4">
        <v>0.37932825119610514</v>
      </c>
      <c r="F166" s="6">
        <v>8.7467603482272047E-2</v>
      </c>
      <c r="G166" s="6">
        <v>-5.8462720374644492E-2</v>
      </c>
      <c r="H166" s="5">
        <v>165</v>
      </c>
      <c r="I166" s="5">
        <v>6932</v>
      </c>
      <c r="J166" s="6">
        <v>0.22602046873109763</v>
      </c>
      <c r="K166" s="4">
        <v>8.7467603482272047E-2</v>
      </c>
    </row>
    <row r="167" spans="1:11" x14ac:dyDescent="0.3">
      <c r="A167" t="s">
        <v>531</v>
      </c>
      <c r="B167" t="s">
        <v>56</v>
      </c>
      <c r="C167" s="4">
        <v>0.21792948763414818</v>
      </c>
      <c r="D167" s="4">
        <v>0.42056693855297922</v>
      </c>
      <c r="E167" s="4">
        <v>-0.39877299927861526</v>
      </c>
      <c r="F167" s="6">
        <v>7.9907808969504057E-2</v>
      </c>
      <c r="G167" s="6">
        <v>0.31924821309356372</v>
      </c>
      <c r="H167" s="5">
        <v>166</v>
      </c>
      <c r="I167" s="5">
        <v>22116</v>
      </c>
      <c r="J167" s="6">
        <v>0.21792948763414818</v>
      </c>
      <c r="K167" s="4">
        <v>7.9907808969504057E-2</v>
      </c>
    </row>
    <row r="168" spans="1:11" x14ac:dyDescent="0.3">
      <c r="A168" t="s">
        <v>588</v>
      </c>
      <c r="B168" t="s">
        <v>45</v>
      </c>
      <c r="C168" s="4">
        <v>0.24608535422101063</v>
      </c>
      <c r="D168" s="4">
        <v>-8.775236556723548E-2</v>
      </c>
      <c r="E168" s="4">
        <v>6.5792622883602644E-2</v>
      </c>
      <c r="F168" s="6">
        <v>7.4708537179125942E-2</v>
      </c>
      <c r="G168" s="6">
        <v>7.9166494326887576E-2</v>
      </c>
      <c r="H168" s="5">
        <v>167</v>
      </c>
      <c r="I168" s="5">
        <v>1551</v>
      </c>
      <c r="J168" s="6">
        <v>0.24608535422101063</v>
      </c>
      <c r="K168" s="4">
        <v>7.4708537179125942E-2</v>
      </c>
    </row>
    <row r="169" spans="1:11" x14ac:dyDescent="0.3">
      <c r="A169" t="s">
        <v>589</v>
      </c>
      <c r="B169" t="s">
        <v>266</v>
      </c>
      <c r="C169" s="4">
        <v>-8.9886592737298557E-2</v>
      </c>
      <c r="D169" s="4">
        <v>0.29388941471953745</v>
      </c>
      <c r="E169" s="4">
        <v>1.9028079914328311E-2</v>
      </c>
      <c r="F169" s="6">
        <v>7.4343633965522404E-2</v>
      </c>
      <c r="G169" s="6">
        <v>0.10200141099111945</v>
      </c>
      <c r="H169" s="5">
        <v>168</v>
      </c>
      <c r="I169" s="5">
        <v>5283</v>
      </c>
      <c r="J169" s="6">
        <v>-8.9886592737298557E-2</v>
      </c>
      <c r="K169" s="4">
        <v>7.4343633965522404E-2</v>
      </c>
    </row>
    <row r="170" spans="1:11" x14ac:dyDescent="0.3">
      <c r="A170" t="s">
        <v>590</v>
      </c>
      <c r="B170" t="s">
        <v>30</v>
      </c>
      <c r="C170" s="4">
        <v>0.31965626222404314</v>
      </c>
      <c r="D170" s="4">
        <v>-2.0328248248384546</v>
      </c>
      <c r="E170" s="4">
        <v>1.9359870990289214</v>
      </c>
      <c r="F170" s="6">
        <v>7.4272845471503299E-2</v>
      </c>
      <c r="G170" s="6">
        <v>-0.85658428130720576</v>
      </c>
      <c r="H170" s="5">
        <v>169</v>
      </c>
      <c r="I170" s="5">
        <v>912</v>
      </c>
      <c r="J170" s="6">
        <v>0.31965626222404314</v>
      </c>
      <c r="K170" s="4">
        <v>7.4272845471503299E-2</v>
      </c>
    </row>
    <row r="171" spans="1:11" x14ac:dyDescent="0.3">
      <c r="A171" t="s">
        <v>527</v>
      </c>
      <c r="B171" t="s">
        <v>294</v>
      </c>
      <c r="C171" s="4">
        <v>-0.14752679350306724</v>
      </c>
      <c r="D171" s="4">
        <v>0.7895659385436995</v>
      </c>
      <c r="E171" s="4">
        <v>-0.43766603469829907</v>
      </c>
      <c r="F171" s="6">
        <v>6.8124370114111044E-2</v>
      </c>
      <c r="G171" s="6">
        <v>0.3210195725203161</v>
      </c>
      <c r="H171" s="5">
        <v>170</v>
      </c>
      <c r="I171" s="5">
        <v>24004</v>
      </c>
      <c r="J171" s="6">
        <v>-0.14752679350306724</v>
      </c>
      <c r="K171" s="4">
        <v>6.8124370114111044E-2</v>
      </c>
    </row>
    <row r="172" spans="1:11" x14ac:dyDescent="0.3">
      <c r="A172" t="s">
        <v>591</v>
      </c>
      <c r="B172" t="s">
        <v>83</v>
      </c>
      <c r="C172" s="4">
        <v>0.16215195726800583</v>
      </c>
      <c r="D172" s="4">
        <v>0.11921635410951843</v>
      </c>
      <c r="E172" s="4">
        <v>-8.9622327799932386E-2</v>
      </c>
      <c r="F172" s="6">
        <v>6.3915327859197291E-2</v>
      </c>
      <c r="G172" s="6">
        <v>0.14068415568876214</v>
      </c>
      <c r="H172" s="5">
        <v>171</v>
      </c>
      <c r="I172" s="5">
        <v>4385</v>
      </c>
      <c r="J172" s="6">
        <v>0.16215195726800583</v>
      </c>
      <c r="K172" s="4">
        <v>6.3915327859197291E-2</v>
      </c>
    </row>
    <row r="173" spans="1:11" x14ac:dyDescent="0.3">
      <c r="A173" t="s">
        <v>592</v>
      </c>
      <c r="B173" t="s">
        <v>71</v>
      </c>
      <c r="C173" s="4">
        <v>0.18068655696174446</v>
      </c>
      <c r="D173" s="4">
        <v>-0.94599528261813715</v>
      </c>
      <c r="E173" s="4">
        <v>0.95553793976073131</v>
      </c>
      <c r="F173" s="6">
        <v>6.3409738034779561E-2</v>
      </c>
      <c r="G173" s="6">
        <v>-0.38265436282819631</v>
      </c>
      <c r="H173" s="5">
        <v>172</v>
      </c>
      <c r="I173" s="5">
        <v>2534</v>
      </c>
      <c r="J173" s="6">
        <v>0.18068655696174446</v>
      </c>
      <c r="K173" s="4">
        <v>6.3409738034779561E-2</v>
      </c>
    </row>
    <row r="174" spans="1:11" x14ac:dyDescent="0.3">
      <c r="A174" t="s">
        <v>460</v>
      </c>
      <c r="B174" t="s">
        <v>112</v>
      </c>
      <c r="C174" s="4">
        <v>0.12679839745554317</v>
      </c>
      <c r="D174" s="4">
        <v>0.850696863950682</v>
      </c>
      <c r="E174" s="4">
        <v>-0.78967689794608265</v>
      </c>
      <c r="F174" s="6">
        <v>6.2606121153380823E-2</v>
      </c>
      <c r="G174" s="6">
        <v>0.48874763070311256</v>
      </c>
      <c r="H174" s="5">
        <v>173</v>
      </c>
      <c r="I174" s="5">
        <v>20171</v>
      </c>
      <c r="J174" s="6">
        <v>0.12679839745554317</v>
      </c>
      <c r="K174" s="4">
        <v>6.2606121153380823E-2</v>
      </c>
    </row>
    <row r="175" spans="1:11" x14ac:dyDescent="0.3">
      <c r="A175" t="s">
        <v>593</v>
      </c>
      <c r="B175" t="s">
        <v>170</v>
      </c>
      <c r="C175" s="4">
        <v>5.8419146244526876E-2</v>
      </c>
      <c r="D175" s="4">
        <v>0.20484527291525645</v>
      </c>
      <c r="E175" s="4">
        <v>-7.5951827149645101E-2</v>
      </c>
      <c r="F175" s="6">
        <v>6.2437530670046072E-2</v>
      </c>
      <c r="G175" s="6">
        <v>0.13163220957989166</v>
      </c>
      <c r="H175" s="5">
        <v>174</v>
      </c>
      <c r="I175" s="5">
        <v>2452</v>
      </c>
      <c r="J175" s="6">
        <v>5.8419146244526876E-2</v>
      </c>
      <c r="K175" s="4">
        <v>6.2437530670046072E-2</v>
      </c>
    </row>
    <row r="176" spans="1:11" x14ac:dyDescent="0.3">
      <c r="A176" t="s">
        <v>505</v>
      </c>
      <c r="B176" t="s">
        <v>218</v>
      </c>
      <c r="C176" s="4">
        <v>3.4934596584323303E-3</v>
      </c>
      <c r="D176" s="4">
        <v>0.7117521047809886</v>
      </c>
      <c r="E176" s="4">
        <v>-0.52796385375229593</v>
      </c>
      <c r="F176" s="6">
        <v>6.2427236895708317E-2</v>
      </c>
      <c r="G176" s="6">
        <v>0.35762278221971044</v>
      </c>
      <c r="H176" s="5">
        <v>175</v>
      </c>
      <c r="I176" s="5">
        <v>31011</v>
      </c>
      <c r="J176" s="6">
        <v>3.4934596584323303E-3</v>
      </c>
      <c r="K176" s="4">
        <v>6.2427236895708317E-2</v>
      </c>
    </row>
    <row r="177" spans="1:11" x14ac:dyDescent="0.3">
      <c r="A177" t="s">
        <v>523</v>
      </c>
      <c r="B177" t="s">
        <v>155</v>
      </c>
      <c r="C177" s="4">
        <v>7.5891367609632665E-2</v>
      </c>
      <c r="D177" s="4">
        <v>0.5689295034237134</v>
      </c>
      <c r="E177" s="4">
        <v>-0.46254921520511816</v>
      </c>
      <c r="F177" s="6">
        <v>6.0757218609409303E-2</v>
      </c>
      <c r="G177" s="6">
        <v>0.32241043551667303</v>
      </c>
      <c r="H177" s="5">
        <v>176</v>
      </c>
      <c r="I177" s="5">
        <v>8312</v>
      </c>
      <c r="J177" s="6">
        <v>7.5891367609632665E-2</v>
      </c>
      <c r="K177" s="4">
        <v>6.0757218609409303E-2</v>
      </c>
    </row>
    <row r="178" spans="1:11" x14ac:dyDescent="0.3">
      <c r="A178" t="s">
        <v>467</v>
      </c>
      <c r="B178" t="s">
        <v>139</v>
      </c>
      <c r="C178" s="4">
        <v>9.8198288477666942E-2</v>
      </c>
      <c r="D178" s="4">
        <v>0.83707809100136232</v>
      </c>
      <c r="E178" s="4">
        <v>-0.75870252861012544</v>
      </c>
      <c r="F178" s="6">
        <v>5.8857950289634621E-2</v>
      </c>
      <c r="G178" s="6">
        <v>0.46763818973951465</v>
      </c>
      <c r="H178" s="5">
        <v>177</v>
      </c>
      <c r="I178" s="5">
        <v>11279</v>
      </c>
      <c r="J178" s="6">
        <v>9.8198288477666942E-2</v>
      </c>
      <c r="K178" s="4">
        <v>5.8857950289634621E-2</v>
      </c>
    </row>
    <row r="179" spans="1:11" x14ac:dyDescent="0.3">
      <c r="A179" t="s">
        <v>594</v>
      </c>
      <c r="B179" t="s">
        <v>315</v>
      </c>
      <c r="C179" s="4">
        <v>-0.21368083682195776</v>
      </c>
      <c r="D179" s="4">
        <v>-0.93727246213450877</v>
      </c>
      <c r="E179" s="4">
        <v>1.3239408036857927</v>
      </c>
      <c r="F179" s="6">
        <v>5.7662501576442038E-2</v>
      </c>
      <c r="G179" s="6">
        <v>-0.57547664947823329</v>
      </c>
      <c r="H179" s="5">
        <v>178</v>
      </c>
      <c r="I179" s="5">
        <v>5265</v>
      </c>
      <c r="J179" s="6">
        <v>-0.21368083682195776</v>
      </c>
      <c r="K179" s="4">
        <v>5.7662501576442038E-2</v>
      </c>
    </row>
    <row r="180" spans="1:11" x14ac:dyDescent="0.3">
      <c r="A180" t="s">
        <v>569</v>
      </c>
      <c r="B180" t="s">
        <v>227</v>
      </c>
      <c r="C180" s="4">
        <v>-1.8639401294896087E-2</v>
      </c>
      <c r="D180" s="4">
        <v>0.46832323518179275</v>
      </c>
      <c r="E180" s="4">
        <v>-0.27838578038691641</v>
      </c>
      <c r="F180" s="6">
        <v>5.7099351166660074E-2</v>
      </c>
      <c r="G180" s="6">
        <v>0.22484191694344832</v>
      </c>
      <c r="H180" s="5">
        <v>179</v>
      </c>
      <c r="I180" s="5">
        <v>29593</v>
      </c>
      <c r="J180" s="6">
        <v>-1.8639401294896087E-2</v>
      </c>
      <c r="K180" s="4">
        <v>5.7099351166660074E-2</v>
      </c>
    </row>
    <row r="181" spans="1:11" x14ac:dyDescent="0.3">
      <c r="A181" t="s">
        <v>596</v>
      </c>
      <c r="B181" t="s">
        <v>134</v>
      </c>
      <c r="C181" s="4">
        <v>0.10342181427006167</v>
      </c>
      <c r="D181" s="4">
        <v>-0.20319466525781521</v>
      </c>
      <c r="E181" s="4">
        <v>0.26962176614841582</v>
      </c>
      <c r="F181" s="6">
        <v>5.661630505355409E-2</v>
      </c>
      <c r="G181" s="6">
        <v>-4.9886425493876771E-2</v>
      </c>
      <c r="H181" s="5">
        <v>180</v>
      </c>
      <c r="I181" s="5">
        <v>2399</v>
      </c>
      <c r="J181" s="6">
        <v>0.10342181427006167</v>
      </c>
      <c r="K181" s="4">
        <v>5.661630505355409E-2</v>
      </c>
    </row>
    <row r="182" spans="1:11" x14ac:dyDescent="0.3">
      <c r="A182" t="s">
        <v>537</v>
      </c>
      <c r="B182" t="s">
        <v>210</v>
      </c>
      <c r="C182" s="4">
        <v>1.1481062646480172E-2</v>
      </c>
      <c r="D182" s="4">
        <v>0.60893738905804129</v>
      </c>
      <c r="E182" s="4">
        <v>-0.4510816683624902</v>
      </c>
      <c r="F182" s="6">
        <v>5.6445594447343761E-2</v>
      </c>
      <c r="G182" s="6">
        <v>0.31020922585226074</v>
      </c>
      <c r="H182" s="5">
        <v>181</v>
      </c>
      <c r="I182" s="5">
        <v>10371</v>
      </c>
      <c r="J182" s="6">
        <v>1.1481062646480172E-2</v>
      </c>
      <c r="K182" s="4">
        <v>5.6445594447343761E-2</v>
      </c>
    </row>
    <row r="183" spans="1:11" x14ac:dyDescent="0.3">
      <c r="A183" t="s">
        <v>597</v>
      </c>
      <c r="B183" t="s">
        <v>136</v>
      </c>
      <c r="C183" s="4">
        <v>9.9754265148905757E-2</v>
      </c>
      <c r="D183" s="4">
        <v>0.12951705518604459</v>
      </c>
      <c r="E183" s="4">
        <v>-6.0711108090273469E-2</v>
      </c>
      <c r="F183" s="6">
        <v>5.6186737414892295E-2</v>
      </c>
      <c r="G183" s="6">
        <v>0.11463566016747517</v>
      </c>
      <c r="H183" s="5">
        <v>182</v>
      </c>
      <c r="I183" s="5">
        <v>7333</v>
      </c>
      <c r="J183" s="6">
        <v>9.9754265148905757E-2</v>
      </c>
      <c r="K183" s="4">
        <v>5.6186737414892295E-2</v>
      </c>
    </row>
    <row r="184" spans="1:11" x14ac:dyDescent="0.3">
      <c r="A184" t="s">
        <v>536</v>
      </c>
      <c r="B184" t="s">
        <v>202</v>
      </c>
      <c r="C184" s="4">
        <v>2.0584813476564684E-2</v>
      </c>
      <c r="D184" s="4">
        <v>0.6014700141922843</v>
      </c>
      <c r="E184" s="4">
        <v>-0.45778028397318538</v>
      </c>
      <c r="F184" s="6">
        <v>5.475818123188788E-2</v>
      </c>
      <c r="G184" s="6">
        <v>0.3110274138344245</v>
      </c>
      <c r="H184" s="5">
        <v>183</v>
      </c>
      <c r="I184" s="5">
        <v>8131</v>
      </c>
      <c r="J184" s="6">
        <v>2.0584813476564684E-2</v>
      </c>
      <c r="K184" s="4">
        <v>5.475818123188788E-2</v>
      </c>
    </row>
    <row r="185" spans="1:11" x14ac:dyDescent="0.3">
      <c r="A185" t="s">
        <v>601</v>
      </c>
      <c r="B185" t="s">
        <v>268</v>
      </c>
      <c r="C185" s="4">
        <v>-9.3743309258409763E-2</v>
      </c>
      <c r="D185" s="4">
        <v>-8.5998653553409337E-3</v>
      </c>
      <c r="E185" s="4">
        <v>0.26442758411280198</v>
      </c>
      <c r="F185" s="6">
        <v>5.4028136499683764E-2</v>
      </c>
      <c r="G185" s="6">
        <v>-5.1171587306875349E-2</v>
      </c>
      <c r="H185" s="5">
        <v>184</v>
      </c>
      <c r="I185" s="5">
        <v>3252</v>
      </c>
      <c r="J185" s="6">
        <v>-9.3743309258409763E-2</v>
      </c>
      <c r="K185" s="4">
        <v>5.4028136499683764E-2</v>
      </c>
    </row>
    <row r="186" spans="1:11" x14ac:dyDescent="0.3">
      <c r="A186" t="s">
        <v>603</v>
      </c>
      <c r="B186" t="s">
        <v>271</v>
      </c>
      <c r="C186" s="4">
        <v>-9.8397740746990162E-2</v>
      </c>
      <c r="D186" s="4">
        <v>1.3437213194641948E-2</v>
      </c>
      <c r="E186" s="4">
        <v>0.22710052400685196</v>
      </c>
      <c r="F186" s="6">
        <v>4.7379998818167922E-2</v>
      </c>
      <c r="G186" s="6">
        <v>-4.2480263776174108E-2</v>
      </c>
      <c r="H186" s="5">
        <v>185</v>
      </c>
      <c r="I186" s="5">
        <v>1370</v>
      </c>
      <c r="J186" s="6">
        <v>-9.8397740746990162E-2</v>
      </c>
      <c r="K186" s="4">
        <v>4.7379998818167922E-2</v>
      </c>
    </row>
    <row r="187" spans="1:11" x14ac:dyDescent="0.3">
      <c r="A187" t="s">
        <v>474</v>
      </c>
      <c r="B187" t="s">
        <v>70</v>
      </c>
      <c r="C187" s="4">
        <v>0.18835255228901804</v>
      </c>
      <c r="D187" s="4">
        <v>0.71336095399805965</v>
      </c>
      <c r="E187" s="4">
        <v>-0.76341333780644038</v>
      </c>
      <c r="F187" s="6">
        <v>4.6100056160212434E-2</v>
      </c>
      <c r="G187" s="6">
        <v>0.45085675314353885</v>
      </c>
      <c r="H187" s="5">
        <v>186</v>
      </c>
      <c r="I187" s="5">
        <v>18919</v>
      </c>
      <c r="J187" s="6">
        <v>0.18835255228901804</v>
      </c>
      <c r="K187" s="4">
        <v>4.6100056160212434E-2</v>
      </c>
    </row>
    <row r="188" spans="1:11" x14ac:dyDescent="0.3">
      <c r="A188" t="s">
        <v>606</v>
      </c>
      <c r="B188" t="s">
        <v>221</v>
      </c>
      <c r="C188" s="4">
        <v>-1.2214523087575965E-2</v>
      </c>
      <c r="D188" s="4">
        <v>-0.42857083802747592</v>
      </c>
      <c r="E188" s="4">
        <v>0.56763067920200594</v>
      </c>
      <c r="F188" s="6">
        <v>4.2281772695651344E-2</v>
      </c>
      <c r="G188" s="6">
        <v>-0.22039268055752595</v>
      </c>
      <c r="H188" s="5">
        <v>187</v>
      </c>
      <c r="I188" s="5">
        <v>1461</v>
      </c>
      <c r="J188" s="6">
        <v>-1.2214523087575965E-2</v>
      </c>
      <c r="K188" s="4">
        <v>4.2281772695651344E-2</v>
      </c>
    </row>
    <row r="189" spans="1:11" x14ac:dyDescent="0.3">
      <c r="A189" t="s">
        <v>496</v>
      </c>
      <c r="B189" t="s">
        <v>36</v>
      </c>
      <c r="C189" s="4">
        <v>0.28250048644271752</v>
      </c>
      <c r="D189" s="4">
        <v>0.47128161029350019</v>
      </c>
      <c r="E189" s="4">
        <v>-0.63861674836018756</v>
      </c>
      <c r="F189" s="6">
        <v>3.8388449458676699E-2</v>
      </c>
      <c r="G189" s="6">
        <v>0.37689104836810883</v>
      </c>
      <c r="H189" s="5">
        <v>188</v>
      </c>
      <c r="I189" s="5">
        <v>11454</v>
      </c>
      <c r="J189" s="6">
        <v>0.28250048644271752</v>
      </c>
      <c r="K189" s="4">
        <v>3.8388449458676699E-2</v>
      </c>
    </row>
    <row r="190" spans="1:11" x14ac:dyDescent="0.3">
      <c r="A190" t="s">
        <v>554</v>
      </c>
      <c r="B190" t="s">
        <v>106</v>
      </c>
      <c r="C190" s="4">
        <v>0.13637571864553305</v>
      </c>
      <c r="D190" s="4">
        <v>0.39576552711816543</v>
      </c>
      <c r="E190" s="4">
        <v>-0.43542573767254039</v>
      </c>
      <c r="F190" s="6">
        <v>3.2238502697052696E-2</v>
      </c>
      <c r="G190" s="6">
        <v>0.26607062288184924</v>
      </c>
      <c r="H190" s="5">
        <v>189</v>
      </c>
      <c r="I190" s="5">
        <v>6032</v>
      </c>
      <c r="J190" s="6">
        <v>0.13637571864553305</v>
      </c>
      <c r="K190" s="4">
        <v>3.2238502697052696E-2</v>
      </c>
    </row>
    <row r="191" spans="1:11" x14ac:dyDescent="0.3">
      <c r="A191" t="s">
        <v>608</v>
      </c>
      <c r="B191" t="s">
        <v>366</v>
      </c>
      <c r="C191" s="4">
        <v>-0.48446660777808043</v>
      </c>
      <c r="D191" s="4">
        <v>-0.24682510245618694</v>
      </c>
      <c r="E191" s="4">
        <v>0.82476524161035747</v>
      </c>
      <c r="F191" s="6">
        <v>3.1157843792030054E-2</v>
      </c>
      <c r="G191" s="6">
        <v>-0.36564585511713366</v>
      </c>
      <c r="H191" s="5">
        <v>190</v>
      </c>
      <c r="I191" s="5">
        <v>678</v>
      </c>
      <c r="J191" s="6">
        <v>-0.48446660777808043</v>
      </c>
      <c r="K191" s="4">
        <v>3.1157843792030054E-2</v>
      </c>
    </row>
    <row r="192" spans="1:11" x14ac:dyDescent="0.3">
      <c r="A192" t="s">
        <v>479</v>
      </c>
      <c r="B192" t="s">
        <v>124</v>
      </c>
      <c r="C192" s="4">
        <v>0.11109539239228118</v>
      </c>
      <c r="D192" s="4">
        <v>0.767467483383663</v>
      </c>
      <c r="E192" s="4">
        <v>-0.78565008984029294</v>
      </c>
      <c r="F192" s="6">
        <v>3.0970928645217072E-2</v>
      </c>
      <c r="G192" s="6">
        <v>0.43928143788797208</v>
      </c>
      <c r="H192" s="5">
        <v>191</v>
      </c>
      <c r="I192" s="5">
        <v>10809</v>
      </c>
      <c r="J192" s="6">
        <v>0.11109539239228118</v>
      </c>
      <c r="K192" s="4">
        <v>3.0970928645217072E-2</v>
      </c>
    </row>
    <row r="193" spans="1:11" x14ac:dyDescent="0.3">
      <c r="A193" t="s">
        <v>576</v>
      </c>
      <c r="B193" t="s">
        <v>194</v>
      </c>
      <c r="C193" s="4">
        <v>2.9302767707455948E-2</v>
      </c>
      <c r="D193" s="4">
        <v>0.38772065353515855</v>
      </c>
      <c r="E193" s="4">
        <v>-0.33382695923684824</v>
      </c>
      <c r="F193" s="6">
        <v>2.7732154001922082E-2</v>
      </c>
      <c r="G193" s="6">
        <v>0.20851171062130724</v>
      </c>
      <c r="H193" s="5">
        <v>192</v>
      </c>
      <c r="I193" s="5">
        <v>5535</v>
      </c>
      <c r="J193" s="6">
        <v>2.9302767707455948E-2</v>
      </c>
      <c r="K193" s="4">
        <v>2.7732154001922082E-2</v>
      </c>
    </row>
    <row r="194" spans="1:11" x14ac:dyDescent="0.3">
      <c r="A194" t="s">
        <v>498</v>
      </c>
      <c r="B194" t="s">
        <v>79</v>
      </c>
      <c r="C194" s="4">
        <v>0.17021038875578884</v>
      </c>
      <c r="D194" s="4">
        <v>0.57514174413765295</v>
      </c>
      <c r="E194" s="4">
        <v>-0.66746931979651114</v>
      </c>
      <c r="F194" s="6">
        <v>2.5960937698976894E-2</v>
      </c>
      <c r="G194" s="6">
        <v>0.37267606644672091</v>
      </c>
      <c r="H194" s="5">
        <v>193</v>
      </c>
      <c r="I194" s="5">
        <v>27879</v>
      </c>
      <c r="J194" s="6">
        <v>0.17021038875578884</v>
      </c>
      <c r="K194" s="4">
        <v>2.5960937698976894E-2</v>
      </c>
    </row>
    <row r="195" spans="1:11" x14ac:dyDescent="0.3">
      <c r="A195" t="s">
        <v>563</v>
      </c>
      <c r="B195" t="s">
        <v>94</v>
      </c>
      <c r="C195" s="4">
        <v>0.14598619179522404</v>
      </c>
      <c r="D195" s="4">
        <v>0.32085191697907661</v>
      </c>
      <c r="E195" s="4">
        <v>-0.39506478338070211</v>
      </c>
      <c r="F195" s="6">
        <v>2.3924441797866181E-2</v>
      </c>
      <c r="G195" s="6">
        <v>0.23341905438715033</v>
      </c>
      <c r="H195" s="5">
        <v>194</v>
      </c>
      <c r="I195" s="5">
        <v>4093</v>
      </c>
      <c r="J195" s="6">
        <v>0.14598619179522404</v>
      </c>
      <c r="K195" s="4">
        <v>2.3924441797866181E-2</v>
      </c>
    </row>
    <row r="196" spans="1:11" x14ac:dyDescent="0.3">
      <c r="A196" t="s">
        <v>611</v>
      </c>
      <c r="B196" t="s">
        <v>325</v>
      </c>
      <c r="C196" s="4">
        <v>-0.237684277280482</v>
      </c>
      <c r="D196" s="4">
        <v>0.28928762509699246</v>
      </c>
      <c r="E196" s="4">
        <v>1.4773072881945043E-2</v>
      </c>
      <c r="F196" s="6">
        <v>2.2125473566151837E-2</v>
      </c>
      <c r="G196" s="6">
        <v>2.5801673908255232E-2</v>
      </c>
      <c r="H196" s="5">
        <v>195</v>
      </c>
      <c r="I196" s="5">
        <v>2889</v>
      </c>
      <c r="J196" s="6">
        <v>-0.237684277280482</v>
      </c>
      <c r="K196" s="4">
        <v>2.2125473566151837E-2</v>
      </c>
    </row>
    <row r="197" spans="1:11" x14ac:dyDescent="0.3">
      <c r="A197" t="s">
        <v>500</v>
      </c>
      <c r="B197" t="s">
        <v>80</v>
      </c>
      <c r="C197" s="4">
        <v>0.16722379331425777</v>
      </c>
      <c r="D197" s="4">
        <v>0.56355531832969274</v>
      </c>
      <c r="E197" s="4">
        <v>-0.67037534496061446</v>
      </c>
      <c r="F197" s="6">
        <v>2.0134588894445343E-2</v>
      </c>
      <c r="G197" s="6">
        <v>0.36538955582197524</v>
      </c>
      <c r="H197" s="5">
        <v>196</v>
      </c>
      <c r="I197" s="5">
        <v>24013</v>
      </c>
      <c r="J197" s="6">
        <v>0.16722379331425777</v>
      </c>
      <c r="K197" s="4">
        <v>2.0134588894445343E-2</v>
      </c>
    </row>
    <row r="198" spans="1:11" x14ac:dyDescent="0.3">
      <c r="A198" t="s">
        <v>614</v>
      </c>
      <c r="B198" t="s">
        <v>21</v>
      </c>
      <c r="C198" s="4">
        <v>0.38063570548744885</v>
      </c>
      <c r="D198" s="4">
        <v>-0.43036614025812303</v>
      </c>
      <c r="E198" s="4">
        <v>0.10631657519514565</v>
      </c>
      <c r="F198" s="6">
        <v>1.8862046808157156E-2</v>
      </c>
      <c r="G198" s="6">
        <v>-2.4865217385337091E-2</v>
      </c>
      <c r="H198" s="5">
        <v>197</v>
      </c>
      <c r="I198" s="5">
        <v>1253</v>
      </c>
      <c r="J198" s="6">
        <v>0.38063570548744885</v>
      </c>
      <c r="K198" s="4">
        <v>1.8862046808157156E-2</v>
      </c>
    </row>
    <row r="199" spans="1:11" x14ac:dyDescent="0.3">
      <c r="A199" t="s">
        <v>609</v>
      </c>
      <c r="B199" t="s">
        <v>169</v>
      </c>
      <c r="C199" s="4">
        <v>5.8841126129914482E-2</v>
      </c>
      <c r="D199" s="4">
        <v>0.1075446586862992</v>
      </c>
      <c r="E199" s="4">
        <v>-0.12233749580683353</v>
      </c>
      <c r="F199" s="6">
        <v>1.4682763003126717E-2</v>
      </c>
      <c r="G199" s="6">
        <v>8.3192892408106844E-2</v>
      </c>
      <c r="H199" s="5">
        <v>198</v>
      </c>
      <c r="I199" s="5">
        <v>5067</v>
      </c>
      <c r="J199" s="6">
        <v>5.8841126129914482E-2</v>
      </c>
      <c r="K199" s="4">
        <v>1.4682763003126717E-2</v>
      </c>
    </row>
    <row r="200" spans="1:11" x14ac:dyDescent="0.3">
      <c r="A200" t="s">
        <v>517</v>
      </c>
      <c r="B200" t="s">
        <v>120</v>
      </c>
      <c r="C200" s="4">
        <v>0.11858438317893537</v>
      </c>
      <c r="D200" s="4">
        <v>0.54235238337184921</v>
      </c>
      <c r="E200" s="4">
        <v>-0.63522323382293844</v>
      </c>
      <c r="F200" s="6">
        <v>8.5711775759487185E-3</v>
      </c>
      <c r="G200" s="6">
        <v>0.3304683832753923</v>
      </c>
      <c r="H200" s="5">
        <v>199</v>
      </c>
      <c r="I200" s="5">
        <v>7207</v>
      </c>
      <c r="J200" s="6">
        <v>0.11858438317893537</v>
      </c>
      <c r="K200" s="4">
        <v>8.5711775759487185E-3</v>
      </c>
    </row>
    <row r="201" spans="1:11" x14ac:dyDescent="0.3">
      <c r="A201" t="s">
        <v>616</v>
      </c>
      <c r="B201" t="s">
        <v>28</v>
      </c>
      <c r="C201" s="4">
        <v>0.32695514713159324</v>
      </c>
      <c r="D201" s="4">
        <v>-1.4639494605636953</v>
      </c>
      <c r="E201" s="4">
        <v>1.1597025295388834</v>
      </c>
      <c r="F201" s="6">
        <v>7.5694053689271028E-3</v>
      </c>
      <c r="G201" s="6">
        <v>-0.56849715671605106</v>
      </c>
      <c r="H201" s="5">
        <v>200</v>
      </c>
      <c r="I201" s="5">
        <v>188</v>
      </c>
      <c r="J201" s="6">
        <v>0.32695514713159324</v>
      </c>
      <c r="K201" s="4">
        <v>7.5694053689271028E-3</v>
      </c>
    </row>
    <row r="202" spans="1:11" x14ac:dyDescent="0.3">
      <c r="A202" t="s">
        <v>617</v>
      </c>
      <c r="B202" t="s">
        <v>179</v>
      </c>
      <c r="C202" s="4">
        <v>5.1930567599226402E-2</v>
      </c>
      <c r="D202" s="4">
        <v>1.1330428701970702E-2</v>
      </c>
      <c r="E202" s="4">
        <v>-5.1907721064135368E-2</v>
      </c>
      <c r="F202" s="6">
        <v>3.7844250790205806E-3</v>
      </c>
      <c r="G202" s="6">
        <v>3.1630498150598554E-2</v>
      </c>
      <c r="H202" s="5">
        <v>201</v>
      </c>
      <c r="I202" s="5">
        <v>3384</v>
      </c>
      <c r="J202" s="6">
        <v>5.1930567599226402E-2</v>
      </c>
      <c r="K202" s="4">
        <v>3.7844250790205806E-3</v>
      </c>
    </row>
    <row r="203" spans="1:11" x14ac:dyDescent="0.3">
      <c r="A203" t="s">
        <v>512</v>
      </c>
      <c r="B203" t="s">
        <v>178</v>
      </c>
      <c r="C203" s="4">
        <v>5.2133128455082084E-2</v>
      </c>
      <c r="D203" s="4">
        <v>0.62440314507369543</v>
      </c>
      <c r="E203" s="4">
        <v>-0.67581132003904676</v>
      </c>
      <c r="F203" s="6">
        <v>2.416511632435947E-4</v>
      </c>
      <c r="G203" s="6">
        <v>0.33826813676438877</v>
      </c>
      <c r="H203" s="5">
        <v>202</v>
      </c>
      <c r="I203" s="5">
        <v>32002</v>
      </c>
      <c r="J203" s="6">
        <v>5.2133128455082084E-2</v>
      </c>
      <c r="K203" s="4">
        <v>2.416511632435947E-4</v>
      </c>
    </row>
    <row r="204" spans="1:11" x14ac:dyDescent="0.3">
      <c r="A204" t="s">
        <v>605</v>
      </c>
      <c r="B204" t="s">
        <v>278</v>
      </c>
      <c r="C204" s="4">
        <v>-0.10715796348095034</v>
      </c>
      <c r="D204" s="4">
        <v>0.31236436702936227</v>
      </c>
      <c r="E204" s="4">
        <v>-0.24284655695260943</v>
      </c>
      <c r="F204" s="6">
        <v>-1.2546717801399173E-2</v>
      </c>
      <c r="G204" s="6">
        <v>0.10260320177420595</v>
      </c>
      <c r="H204" s="5">
        <v>203</v>
      </c>
      <c r="I204" s="5">
        <v>11566</v>
      </c>
      <c r="J204" s="6">
        <v>-0.10715796348095034</v>
      </c>
      <c r="K204" s="4">
        <v>-1.2546717801399173E-2</v>
      </c>
    </row>
    <row r="205" spans="1:11" x14ac:dyDescent="0.3">
      <c r="A205" t="s">
        <v>620</v>
      </c>
      <c r="B205" t="s">
        <v>242</v>
      </c>
      <c r="C205" s="4">
        <v>-3.8836321429040442E-2</v>
      </c>
      <c r="D205" s="4">
        <v>7.2277148320231436E-3</v>
      </c>
      <c r="E205" s="4">
        <v>-1.1951558741303991E-2</v>
      </c>
      <c r="F205" s="6">
        <v>-1.4520055112773765E-2</v>
      </c>
      <c r="G205" s="6">
        <v>-1.5804303298508651E-2</v>
      </c>
      <c r="H205" s="5">
        <v>204</v>
      </c>
      <c r="I205" s="5">
        <v>4195</v>
      </c>
      <c r="J205" s="6">
        <v>-3.8836321429040442E-2</v>
      </c>
      <c r="K205" s="4">
        <v>-1.4520055112773765E-2</v>
      </c>
    </row>
    <row r="206" spans="1:11" x14ac:dyDescent="0.3">
      <c r="A206" t="s">
        <v>509</v>
      </c>
      <c r="B206" t="s">
        <v>244</v>
      </c>
      <c r="C206" s="4">
        <v>-4.0253656062798585E-2</v>
      </c>
      <c r="D206" s="4">
        <v>0.72262984276025877</v>
      </c>
      <c r="E206" s="4">
        <v>-0.73122870457973921</v>
      </c>
      <c r="F206" s="6">
        <v>-1.6284172627426357E-2</v>
      </c>
      <c r="G206" s="6">
        <v>0.34118809334873007</v>
      </c>
      <c r="H206" s="5">
        <v>205</v>
      </c>
      <c r="I206" s="5">
        <v>10833</v>
      </c>
      <c r="J206" s="6">
        <v>-4.0253656062798585E-2</v>
      </c>
      <c r="K206" s="4">
        <v>-1.6284172627426357E-2</v>
      </c>
    </row>
    <row r="207" spans="1:11" x14ac:dyDescent="0.3">
      <c r="A207" t="s">
        <v>545</v>
      </c>
      <c r="B207" t="s">
        <v>159</v>
      </c>
      <c r="C207" s="4">
        <v>7.4324519241715264E-2</v>
      </c>
      <c r="D207" s="4">
        <v>0.53191131287293913</v>
      </c>
      <c r="E207" s="4">
        <v>-0.66587161130352268</v>
      </c>
      <c r="F207" s="6">
        <v>-1.9878593062956102E-2</v>
      </c>
      <c r="G207" s="6">
        <v>0.30311791605732719</v>
      </c>
      <c r="H207" s="5">
        <v>206</v>
      </c>
      <c r="I207" s="5">
        <v>12061</v>
      </c>
      <c r="J207" s="6">
        <v>7.4324519241715264E-2</v>
      </c>
      <c r="K207" s="4">
        <v>-1.9878593062956102E-2</v>
      </c>
    </row>
    <row r="208" spans="1:11" x14ac:dyDescent="0.3">
      <c r="A208" t="s">
        <v>622</v>
      </c>
      <c r="B208" t="s">
        <v>307</v>
      </c>
      <c r="C208" s="4">
        <v>-0.18971079044528533</v>
      </c>
      <c r="D208" s="4">
        <v>-0.75849543664924823</v>
      </c>
      <c r="E208" s="4">
        <v>0.88143701742699343</v>
      </c>
      <c r="F208" s="6">
        <v>-2.2256403222513359E-2</v>
      </c>
      <c r="G208" s="6">
        <v>-0.47410311354726675</v>
      </c>
      <c r="H208" s="5">
        <v>207</v>
      </c>
      <c r="I208" s="5">
        <v>2230</v>
      </c>
      <c r="J208" s="6">
        <v>-0.18971079044528533</v>
      </c>
      <c r="K208" s="4">
        <v>-2.2256403222513359E-2</v>
      </c>
    </row>
    <row r="209" spans="1:11" x14ac:dyDescent="0.3">
      <c r="A209" t="s">
        <v>624</v>
      </c>
      <c r="B209" t="s">
        <v>127</v>
      </c>
      <c r="C209" s="4">
        <v>0.10790926526060536</v>
      </c>
      <c r="D209" s="4">
        <v>-0.2234440842077362</v>
      </c>
      <c r="E209" s="4">
        <v>4.7233070253167919E-2</v>
      </c>
      <c r="F209" s="6">
        <v>-2.2767249564654309E-2</v>
      </c>
      <c r="G209" s="6">
        <v>-5.7767409473565422E-2</v>
      </c>
      <c r="H209" s="5">
        <v>208</v>
      </c>
      <c r="I209" s="5">
        <v>4525</v>
      </c>
      <c r="J209" s="6">
        <v>0.10790926526060536</v>
      </c>
      <c r="K209" s="4">
        <v>-2.2767249564654309E-2</v>
      </c>
    </row>
    <row r="210" spans="1:11" x14ac:dyDescent="0.3">
      <c r="A210" t="s">
        <v>626</v>
      </c>
      <c r="B210" t="s">
        <v>338</v>
      </c>
      <c r="C210" s="4">
        <v>-0.27179081543988293</v>
      </c>
      <c r="D210" s="4">
        <v>-0.31943734666511125</v>
      </c>
      <c r="E210" s="4">
        <v>0.52190945345498074</v>
      </c>
      <c r="F210" s="6">
        <v>-2.3106236216671145E-2</v>
      </c>
      <c r="G210" s="6">
        <v>-0.29561408105249709</v>
      </c>
      <c r="H210" s="5">
        <v>209</v>
      </c>
      <c r="I210" s="5">
        <v>469</v>
      </c>
      <c r="J210" s="6">
        <v>-0.27179081543988293</v>
      </c>
      <c r="K210" s="4">
        <v>-2.3106236216671145E-2</v>
      </c>
    </row>
    <row r="211" spans="1:11" x14ac:dyDescent="0.3">
      <c r="A211" t="s">
        <v>627</v>
      </c>
      <c r="B211" t="s">
        <v>240</v>
      </c>
      <c r="C211" s="4">
        <v>-3.7091931482304143E-2</v>
      </c>
      <c r="D211" s="4">
        <v>2.8740843916871532E-2</v>
      </c>
      <c r="E211" s="4">
        <v>-6.4683066845631632E-2</v>
      </c>
      <c r="F211" s="6">
        <v>-2.4344718137021413E-2</v>
      </c>
      <c r="G211" s="6">
        <v>-4.1755437827163053E-3</v>
      </c>
      <c r="H211" s="5">
        <v>210</v>
      </c>
      <c r="I211" s="5">
        <v>4617</v>
      </c>
      <c r="J211" s="6">
        <v>-3.7091931482304143E-2</v>
      </c>
      <c r="K211" s="4">
        <v>-2.4344718137021413E-2</v>
      </c>
    </row>
    <row r="212" spans="1:11" x14ac:dyDescent="0.3">
      <c r="A212" t="s">
        <v>629</v>
      </c>
      <c r="B212" t="s">
        <v>340</v>
      </c>
      <c r="C212" s="4">
        <v>-0.27622123807329202</v>
      </c>
      <c r="D212" s="4">
        <v>-0.2345464719664099</v>
      </c>
      <c r="E212" s="4">
        <v>0.43689296292287644</v>
      </c>
      <c r="F212" s="6">
        <v>-2.4624915705608486E-2</v>
      </c>
      <c r="G212" s="6">
        <v>-0.25538385501985095</v>
      </c>
      <c r="H212" s="5">
        <v>211</v>
      </c>
      <c r="I212" s="5">
        <v>2877</v>
      </c>
      <c r="J212" s="6">
        <v>-0.27622123807329202</v>
      </c>
      <c r="K212" s="4">
        <v>-2.4624915705608486E-2</v>
      </c>
    </row>
    <row r="213" spans="1:11" x14ac:dyDescent="0.3">
      <c r="A213" t="s">
        <v>565</v>
      </c>
      <c r="B213" t="s">
        <v>131</v>
      </c>
      <c r="C213" s="4">
        <v>0.10418371117223457</v>
      </c>
      <c r="D213" s="4">
        <v>0.35892712217679029</v>
      </c>
      <c r="E213" s="4">
        <v>-0.54418243732096871</v>
      </c>
      <c r="F213" s="6">
        <v>-2.7023867990647949E-2</v>
      </c>
      <c r="G213" s="6">
        <v>0.23155541667451243</v>
      </c>
      <c r="H213" s="5">
        <v>212</v>
      </c>
      <c r="I213" s="5">
        <v>3817</v>
      </c>
      <c r="J213" s="6">
        <v>0.10418371117223457</v>
      </c>
      <c r="K213" s="4">
        <v>-2.7023867990647949E-2</v>
      </c>
    </row>
    <row r="214" spans="1:11" x14ac:dyDescent="0.3">
      <c r="A214" t="s">
        <v>532</v>
      </c>
      <c r="B214" t="s">
        <v>156</v>
      </c>
      <c r="C214" s="4">
        <v>7.5589356051386739E-2</v>
      </c>
      <c r="D214" s="4">
        <v>0.56106443788165483</v>
      </c>
      <c r="E214" s="4">
        <v>-0.73288235914408262</v>
      </c>
      <c r="F214" s="6">
        <v>-3.2076188403680352E-2</v>
      </c>
      <c r="G214" s="6">
        <v>0.31832689696652078</v>
      </c>
      <c r="H214" s="5">
        <v>213</v>
      </c>
      <c r="I214" s="5">
        <v>6115</v>
      </c>
      <c r="J214" s="6">
        <v>7.5589356051386739E-2</v>
      </c>
      <c r="K214" s="4">
        <v>-3.2076188403680352E-2</v>
      </c>
    </row>
    <row r="215" spans="1:11" x14ac:dyDescent="0.3">
      <c r="A215" t="s">
        <v>632</v>
      </c>
      <c r="B215" t="s">
        <v>224</v>
      </c>
      <c r="C215" s="4">
        <v>-1.3507389807662529E-2</v>
      </c>
      <c r="D215" s="4">
        <v>-1.3075044988787383</v>
      </c>
      <c r="E215" s="4">
        <v>1.2202861088675143</v>
      </c>
      <c r="F215" s="6">
        <v>-3.3575259939628843E-2</v>
      </c>
      <c r="G215" s="6">
        <v>-0.66050594434320042</v>
      </c>
      <c r="H215" s="5">
        <v>214</v>
      </c>
      <c r="I215" s="5">
        <v>5512</v>
      </c>
      <c r="J215" s="6">
        <v>-1.3507389807662529E-2</v>
      </c>
      <c r="K215" s="4">
        <v>-3.3575259939628843E-2</v>
      </c>
    </row>
    <row r="216" spans="1:11" x14ac:dyDescent="0.3">
      <c r="A216" t="s">
        <v>607</v>
      </c>
      <c r="B216" t="s">
        <v>177</v>
      </c>
      <c r="C216" s="4">
        <v>5.2499973100746188E-2</v>
      </c>
      <c r="D216" s="4">
        <v>0.12068643434663276</v>
      </c>
      <c r="E216" s="4">
        <v>-0.28894561812206726</v>
      </c>
      <c r="F216" s="6">
        <v>-3.8586403558229433E-2</v>
      </c>
      <c r="G216" s="6">
        <v>8.6593203723689477E-2</v>
      </c>
      <c r="H216" s="5">
        <v>215</v>
      </c>
      <c r="I216" s="5">
        <v>10468</v>
      </c>
      <c r="J216" s="6">
        <v>5.2499973100746188E-2</v>
      </c>
      <c r="K216" s="4">
        <v>-3.8586403558229433E-2</v>
      </c>
    </row>
    <row r="217" spans="1:11" x14ac:dyDescent="0.3">
      <c r="A217" t="s">
        <v>631</v>
      </c>
      <c r="B217" t="s">
        <v>18</v>
      </c>
      <c r="C217" s="4">
        <v>0.48941073053996786</v>
      </c>
      <c r="D217" s="4">
        <v>-0.46626615039091845</v>
      </c>
      <c r="E217" s="4">
        <v>-0.14014868885786366</v>
      </c>
      <c r="F217" s="6">
        <v>-3.9001369569604753E-2</v>
      </c>
      <c r="G217" s="6">
        <v>1.1572290074524705E-2</v>
      </c>
      <c r="H217" s="5">
        <v>216</v>
      </c>
      <c r="I217" s="5">
        <v>3273</v>
      </c>
      <c r="J217" s="6">
        <v>0.48941073053996786</v>
      </c>
      <c r="K217" s="4">
        <v>-3.9001369569604753E-2</v>
      </c>
    </row>
    <row r="218" spans="1:11" x14ac:dyDescent="0.3">
      <c r="A218" t="s">
        <v>595</v>
      </c>
      <c r="B218" t="s">
        <v>187</v>
      </c>
      <c r="C218" s="4">
        <v>3.976427124905646E-2</v>
      </c>
      <c r="D218" s="4">
        <v>0.19782129100875195</v>
      </c>
      <c r="E218" s="4">
        <v>-0.40614744143475895</v>
      </c>
      <c r="F218" s="6">
        <v>-5.6187293058983512E-2</v>
      </c>
      <c r="G218" s="6">
        <v>0.11879278112890421</v>
      </c>
      <c r="H218" s="5">
        <v>217</v>
      </c>
      <c r="I218" s="5">
        <v>2960</v>
      </c>
      <c r="J218" s="6">
        <v>3.976427124905646E-2</v>
      </c>
      <c r="K218" s="4">
        <v>-5.6187293058983512E-2</v>
      </c>
    </row>
    <row r="219" spans="1:11" x14ac:dyDescent="0.3">
      <c r="A219" t="s">
        <v>637</v>
      </c>
      <c r="B219" t="s">
        <v>209</v>
      </c>
      <c r="C219" s="4">
        <v>1.1782286167067141E-2</v>
      </c>
      <c r="D219" s="4">
        <v>-5.2378541361374202E-2</v>
      </c>
      <c r="E219" s="4">
        <v>-0.15342086356602952</v>
      </c>
      <c r="F219" s="6">
        <v>-6.4672372920112201E-2</v>
      </c>
      <c r="G219" s="6">
        <v>-2.0298127597153531E-2</v>
      </c>
      <c r="H219" s="5">
        <v>218</v>
      </c>
      <c r="I219" s="5">
        <v>13233</v>
      </c>
      <c r="J219" s="6">
        <v>1.1782286167067141E-2</v>
      </c>
      <c r="K219" s="4">
        <v>-6.4672372920112201E-2</v>
      </c>
    </row>
    <row r="220" spans="1:11" x14ac:dyDescent="0.3">
      <c r="A220" t="s">
        <v>542</v>
      </c>
      <c r="B220" t="s">
        <v>193</v>
      </c>
      <c r="C220" s="4">
        <v>3.3936727553397612E-2</v>
      </c>
      <c r="D220" s="4">
        <v>0.57837877723203013</v>
      </c>
      <c r="E220" s="4">
        <v>-0.83234577746167804</v>
      </c>
      <c r="F220" s="6">
        <v>-7.3343424225416773E-2</v>
      </c>
      <c r="G220" s="6">
        <v>0.30615775239271387</v>
      </c>
      <c r="H220" s="5">
        <v>219</v>
      </c>
      <c r="I220" s="5">
        <v>67114</v>
      </c>
      <c r="J220" s="6">
        <v>3.3936727553397612E-2</v>
      </c>
      <c r="K220" s="4">
        <v>-7.3343424225416773E-2</v>
      </c>
    </row>
    <row r="221" spans="1:11" x14ac:dyDescent="0.3">
      <c r="A221" t="s">
        <v>558</v>
      </c>
      <c r="B221" t="s">
        <v>213</v>
      </c>
      <c r="C221" s="4">
        <v>8.5360413493942716E-3</v>
      </c>
      <c r="D221" s="4">
        <v>0.50346478250365856</v>
      </c>
      <c r="E221" s="4">
        <v>-0.7473139933031826</v>
      </c>
      <c r="F221" s="6">
        <v>-7.843772315004327E-2</v>
      </c>
      <c r="G221" s="6">
        <v>0.25600041192652639</v>
      </c>
      <c r="H221" s="5">
        <v>220</v>
      </c>
      <c r="I221" s="5">
        <v>5828</v>
      </c>
      <c r="J221" s="6">
        <v>8.5360413493942716E-3</v>
      </c>
      <c r="K221" s="4">
        <v>-7.843772315004327E-2</v>
      </c>
    </row>
    <row r="222" spans="1:11" x14ac:dyDescent="0.3">
      <c r="A222" t="s">
        <v>579</v>
      </c>
      <c r="B222" t="s">
        <v>145</v>
      </c>
      <c r="C222" s="4">
        <v>8.7127001377949723E-2</v>
      </c>
      <c r="D222" s="4">
        <v>0.303736333881856</v>
      </c>
      <c r="E222" s="4">
        <v>-0.63379469559299173</v>
      </c>
      <c r="F222" s="6">
        <v>-8.0977120111062006E-2</v>
      </c>
      <c r="G222" s="6">
        <v>0.19543166762990286</v>
      </c>
      <c r="H222" s="5">
        <v>221</v>
      </c>
      <c r="I222" s="5">
        <v>10351</v>
      </c>
      <c r="J222" s="6">
        <v>8.7127001377949723E-2</v>
      </c>
      <c r="K222" s="4">
        <v>-8.0977120111062006E-2</v>
      </c>
    </row>
    <row r="223" spans="1:11" x14ac:dyDescent="0.3">
      <c r="A223" t="s">
        <v>529</v>
      </c>
      <c r="B223" t="s">
        <v>233</v>
      </c>
      <c r="C223" s="4">
        <v>-2.816308504106587E-2</v>
      </c>
      <c r="D223" s="4">
        <v>0.6670500445646681</v>
      </c>
      <c r="E223" s="4">
        <v>-0.90131668794164499</v>
      </c>
      <c r="F223" s="6">
        <v>-8.7476576139347603E-2</v>
      </c>
      <c r="G223" s="6">
        <v>0.3194434797618011</v>
      </c>
      <c r="H223" s="5">
        <v>222</v>
      </c>
      <c r="I223" s="5">
        <v>9899</v>
      </c>
      <c r="J223" s="6">
        <v>-2.816308504106587E-2</v>
      </c>
      <c r="K223" s="4">
        <v>-8.7476576139347603E-2</v>
      </c>
    </row>
    <row r="224" spans="1:11" x14ac:dyDescent="0.3">
      <c r="A224" t="s">
        <v>628</v>
      </c>
      <c r="B224" t="s">
        <v>254</v>
      </c>
      <c r="C224" s="4">
        <v>-6.8097771786218245E-2</v>
      </c>
      <c r="D224" s="4">
        <v>0.11964011151886135</v>
      </c>
      <c r="E224" s="4">
        <v>-0.32038481126144036</v>
      </c>
      <c r="F224" s="6">
        <v>-8.9614157176265752E-2</v>
      </c>
      <c r="G224" s="6">
        <v>2.5771169866321553E-2</v>
      </c>
      <c r="H224" s="5">
        <v>223</v>
      </c>
      <c r="I224" s="5">
        <v>4667</v>
      </c>
      <c r="J224" s="6">
        <v>-6.8097771786218245E-2</v>
      </c>
      <c r="K224" s="4">
        <v>-8.9614157176265752E-2</v>
      </c>
    </row>
    <row r="225" spans="1:11" x14ac:dyDescent="0.3">
      <c r="A225" t="s">
        <v>640</v>
      </c>
      <c r="B225" t="s">
        <v>116</v>
      </c>
      <c r="C225" s="4">
        <v>0.12249340096352684</v>
      </c>
      <c r="D225" s="4">
        <v>-0.14933386933306511</v>
      </c>
      <c r="E225" s="4">
        <v>-0.24513484076358572</v>
      </c>
      <c r="F225" s="6">
        <v>-9.0658436377707985E-2</v>
      </c>
      <c r="G225" s="6">
        <v>-1.3420234184769134E-2</v>
      </c>
      <c r="H225" s="5">
        <v>224</v>
      </c>
      <c r="I225" s="5">
        <v>2889</v>
      </c>
      <c r="J225" s="6">
        <v>0.12249340096352684</v>
      </c>
      <c r="K225" s="4">
        <v>-9.0658436377707985E-2</v>
      </c>
    </row>
    <row r="226" spans="1:11" x14ac:dyDescent="0.3">
      <c r="A226" t="s">
        <v>577</v>
      </c>
      <c r="B226" t="s">
        <v>333</v>
      </c>
      <c r="C226" s="4">
        <v>-0.26314528476670568</v>
      </c>
      <c r="D226" s="4">
        <v>0.65727258220379925</v>
      </c>
      <c r="E226" s="4">
        <v>-0.66713409420017933</v>
      </c>
      <c r="F226" s="6">
        <v>-9.1002265587695252E-2</v>
      </c>
      <c r="G226" s="6">
        <v>0.19706364871854679</v>
      </c>
      <c r="H226" s="5">
        <v>225</v>
      </c>
      <c r="I226" s="5">
        <v>3597</v>
      </c>
      <c r="J226" s="6">
        <v>-0.26314528476670568</v>
      </c>
      <c r="K226" s="4">
        <v>-9.1002265587695252E-2</v>
      </c>
    </row>
    <row r="227" spans="1:11" x14ac:dyDescent="0.3">
      <c r="A227" t="s">
        <v>541</v>
      </c>
      <c r="B227" t="s">
        <v>205</v>
      </c>
      <c r="C227" s="4">
        <v>1.5793687795232159E-2</v>
      </c>
      <c r="D227" s="4">
        <v>0.59676459120895997</v>
      </c>
      <c r="E227" s="4">
        <v>-0.88589901878057264</v>
      </c>
      <c r="F227" s="6">
        <v>-9.1113579925460167E-2</v>
      </c>
      <c r="G227" s="6">
        <v>0.30627913950209606</v>
      </c>
      <c r="H227" s="5">
        <v>226</v>
      </c>
      <c r="I227" s="5">
        <v>8765</v>
      </c>
      <c r="J227" s="6">
        <v>1.5793687795232159E-2</v>
      </c>
      <c r="K227" s="4">
        <v>-9.1113579925460167E-2</v>
      </c>
    </row>
    <row r="228" spans="1:11" x14ac:dyDescent="0.3">
      <c r="A228" t="s">
        <v>610</v>
      </c>
      <c r="B228" t="s">
        <v>25</v>
      </c>
      <c r="C228" s="4">
        <v>0.33920564476816928</v>
      </c>
      <c r="D228" s="4">
        <v>-0.19077720076921012</v>
      </c>
      <c r="E228" s="4">
        <v>-0.42518991059611244</v>
      </c>
      <c r="F228" s="6">
        <v>-9.2253822199051094E-2</v>
      </c>
      <c r="G228" s="6">
        <v>7.4214221999479579E-2</v>
      </c>
      <c r="H228" s="5">
        <v>227</v>
      </c>
      <c r="I228" s="5">
        <v>5204</v>
      </c>
      <c r="J228" s="6">
        <v>0.33920564476816928</v>
      </c>
      <c r="K228" s="4">
        <v>-9.2253822199051094E-2</v>
      </c>
    </row>
    <row r="229" spans="1:11" x14ac:dyDescent="0.3">
      <c r="A229" t="s">
        <v>643</v>
      </c>
      <c r="B229" t="s">
        <v>286</v>
      </c>
      <c r="C229" s="4">
        <v>-0.13223777404682469</v>
      </c>
      <c r="D229" s="4">
        <v>8.1860553044145731E-2</v>
      </c>
      <c r="E229" s="4">
        <v>-0.23069397220249863</v>
      </c>
      <c r="F229" s="6">
        <v>-9.3690397735059203E-2</v>
      </c>
      <c r="G229" s="6">
        <v>-2.5188610501339477E-2</v>
      </c>
      <c r="H229" s="5">
        <v>228</v>
      </c>
      <c r="I229" s="5">
        <v>3045</v>
      </c>
      <c r="J229" s="6">
        <v>-0.13223777404682469</v>
      </c>
      <c r="K229" s="4">
        <v>-9.3690397735059203E-2</v>
      </c>
    </row>
    <row r="230" spans="1:11" x14ac:dyDescent="0.3">
      <c r="A230" t="s">
        <v>613</v>
      </c>
      <c r="B230" t="s">
        <v>19</v>
      </c>
      <c r="C230" s="4">
        <v>0.45071090077215836</v>
      </c>
      <c r="D230" s="4">
        <v>-0.33829237755536906</v>
      </c>
      <c r="E230" s="4">
        <v>-0.39440148480431775</v>
      </c>
      <c r="F230" s="6">
        <v>-9.3994320529176154E-2</v>
      </c>
      <c r="G230" s="6">
        <v>5.6209261608394651E-2</v>
      </c>
      <c r="H230" s="5">
        <v>229</v>
      </c>
      <c r="I230" s="5">
        <v>1193</v>
      </c>
      <c r="J230" s="6">
        <v>0.45071090077215836</v>
      </c>
      <c r="K230" s="4">
        <v>-9.3994320529176154E-2</v>
      </c>
    </row>
    <row r="231" spans="1:11" x14ac:dyDescent="0.3">
      <c r="A231" t="s">
        <v>575</v>
      </c>
      <c r="B231" t="s">
        <v>250</v>
      </c>
      <c r="C231" s="4">
        <v>-5.5062361172975652E-2</v>
      </c>
      <c r="D231" s="4">
        <v>0.48795093874110573</v>
      </c>
      <c r="E231" s="4">
        <v>-0.72502764774934381</v>
      </c>
      <c r="F231" s="6">
        <v>-9.7379690060404575E-2</v>
      </c>
      <c r="G231" s="6">
        <v>0.21644428878406505</v>
      </c>
      <c r="H231" s="5">
        <v>230</v>
      </c>
      <c r="I231" s="5">
        <v>39032</v>
      </c>
      <c r="J231" s="6">
        <v>-5.5062361172975652E-2</v>
      </c>
      <c r="K231" s="4">
        <v>-9.7379690060404575E-2</v>
      </c>
    </row>
    <row r="232" spans="1:11" x14ac:dyDescent="0.3">
      <c r="A232" t="s">
        <v>546</v>
      </c>
      <c r="B232" t="s">
        <v>274</v>
      </c>
      <c r="C232" s="4">
        <v>-0.10212740591696667</v>
      </c>
      <c r="D232" s="4">
        <v>0.69595196829570871</v>
      </c>
      <c r="E232" s="4">
        <v>-0.90359370633462788</v>
      </c>
      <c r="F232" s="6">
        <v>-0.10325638131862862</v>
      </c>
      <c r="G232" s="6">
        <v>0.29691228118937102</v>
      </c>
      <c r="H232" s="5">
        <v>231</v>
      </c>
      <c r="I232" s="5">
        <v>13572</v>
      </c>
      <c r="J232" s="6">
        <v>-0.10212740591696667</v>
      </c>
      <c r="K232" s="4">
        <v>-0.10325638131862862</v>
      </c>
    </row>
    <row r="233" spans="1:11" x14ac:dyDescent="0.3">
      <c r="A233" t="s">
        <v>645</v>
      </c>
      <c r="B233" t="s">
        <v>235</v>
      </c>
      <c r="C233" s="4">
        <v>-2.8872724337933229E-2</v>
      </c>
      <c r="D233" s="4">
        <v>-0.92899475878247828</v>
      </c>
      <c r="E233" s="4">
        <v>0.64505538579120891</v>
      </c>
      <c r="F233" s="6">
        <v>-0.10427069910973419</v>
      </c>
      <c r="G233" s="6">
        <v>-0.47893374156020574</v>
      </c>
      <c r="H233" s="5">
        <v>232</v>
      </c>
      <c r="I233" s="5">
        <v>2455</v>
      </c>
      <c r="J233" s="6">
        <v>-2.8872724337933229E-2</v>
      </c>
      <c r="K233" s="4">
        <v>-0.10427069910973419</v>
      </c>
    </row>
    <row r="234" spans="1:11" x14ac:dyDescent="0.3">
      <c r="A234" t="s">
        <v>619</v>
      </c>
      <c r="B234" t="s">
        <v>324</v>
      </c>
      <c r="C234" s="4">
        <v>-0.23261036078936997</v>
      </c>
      <c r="D234" s="4">
        <v>0.29941002738486183</v>
      </c>
      <c r="E234" s="4">
        <v>-0.39548248490838134</v>
      </c>
      <c r="F234" s="6">
        <v>-0.10956093943762983</v>
      </c>
      <c r="G234" s="6">
        <v>3.3399833297745929E-2</v>
      </c>
      <c r="H234" s="5">
        <v>233</v>
      </c>
      <c r="I234" s="5">
        <v>2131</v>
      </c>
      <c r="J234" s="6">
        <v>-0.23261036078936997</v>
      </c>
      <c r="K234" s="4">
        <v>-0.10956093943762983</v>
      </c>
    </row>
    <row r="235" spans="1:11" x14ac:dyDescent="0.3">
      <c r="A235" t="s">
        <v>452</v>
      </c>
      <c r="B235" t="s">
        <v>63</v>
      </c>
      <c r="C235" s="4">
        <v>0.20499283306524099</v>
      </c>
      <c r="D235" s="4">
        <v>0.83497845792415049</v>
      </c>
      <c r="E235" s="4">
        <v>-1.376605248012833</v>
      </c>
      <c r="F235" s="6">
        <v>-0.11221131900781385</v>
      </c>
      <c r="G235" s="6">
        <v>0.51998564549469573</v>
      </c>
      <c r="H235" s="5">
        <v>234</v>
      </c>
      <c r="I235" s="5">
        <v>8557</v>
      </c>
      <c r="J235" s="6">
        <v>0.20499283306524099</v>
      </c>
      <c r="K235" s="4">
        <v>-0.11221131900781385</v>
      </c>
    </row>
    <row r="236" spans="1:11" x14ac:dyDescent="0.3">
      <c r="A236" t="s">
        <v>646</v>
      </c>
      <c r="B236" t="s">
        <v>300</v>
      </c>
      <c r="C236" s="4">
        <v>-0.17241762746359324</v>
      </c>
      <c r="D236" s="4">
        <v>-0.98034107866516329</v>
      </c>
      <c r="E236" s="4">
        <v>0.81036278960306729</v>
      </c>
      <c r="F236" s="6">
        <v>-0.11413197217522975</v>
      </c>
      <c r="G236" s="6">
        <v>-0.57637935306437826</v>
      </c>
      <c r="H236" s="5">
        <v>235</v>
      </c>
      <c r="I236" s="5">
        <v>1273</v>
      </c>
      <c r="J236" s="6">
        <v>-0.17241762746359324</v>
      </c>
      <c r="K236" s="4">
        <v>-0.11413197217522975</v>
      </c>
    </row>
    <row r="237" spans="1:11" x14ac:dyDescent="0.3">
      <c r="A237" t="s">
        <v>623</v>
      </c>
      <c r="B237" t="s">
        <v>287</v>
      </c>
      <c r="C237" s="4">
        <v>-0.13307163237038544</v>
      </c>
      <c r="D237" s="4">
        <v>0.18850574549057436</v>
      </c>
      <c r="E237" s="4">
        <v>-0.40165517978382437</v>
      </c>
      <c r="F237" s="6">
        <v>-0.11540702222121181</v>
      </c>
      <c r="G237" s="6">
        <v>2.7717056560094461E-2</v>
      </c>
      <c r="H237" s="5">
        <v>236</v>
      </c>
      <c r="I237" s="5">
        <v>4548</v>
      </c>
      <c r="J237" s="6">
        <v>-0.13307163237038544</v>
      </c>
      <c r="K237" s="4">
        <v>-0.11540702222121181</v>
      </c>
    </row>
    <row r="238" spans="1:11" x14ac:dyDescent="0.3">
      <c r="A238" t="s">
        <v>560</v>
      </c>
      <c r="B238" t="s">
        <v>173</v>
      </c>
      <c r="C238" s="4">
        <v>5.5820943547908577E-2</v>
      </c>
      <c r="D238" s="4">
        <v>0.44331909190377439</v>
      </c>
      <c r="E238" s="4">
        <v>-0.85515122446256431</v>
      </c>
      <c r="F238" s="6">
        <v>-0.11867039633696046</v>
      </c>
      <c r="G238" s="6">
        <v>0.24957001772584148</v>
      </c>
      <c r="H238" s="5">
        <v>237</v>
      </c>
      <c r="I238" s="5">
        <v>5342</v>
      </c>
      <c r="J238" s="6">
        <v>5.5820943547908577E-2</v>
      </c>
      <c r="K238" s="4">
        <v>-0.11867039633696046</v>
      </c>
    </row>
    <row r="239" spans="1:11" x14ac:dyDescent="0.3">
      <c r="A239" t="s">
        <v>615</v>
      </c>
      <c r="B239" t="s">
        <v>323</v>
      </c>
      <c r="C239" s="4">
        <v>-0.22879856868352486</v>
      </c>
      <c r="D239" s="4">
        <v>0.31653043411328458</v>
      </c>
      <c r="E239" s="4">
        <v>-0.44499528251278292</v>
      </c>
      <c r="F239" s="6">
        <v>-0.11908780569434108</v>
      </c>
      <c r="G239" s="6">
        <v>4.386593271487986E-2</v>
      </c>
      <c r="H239" s="5">
        <v>238</v>
      </c>
      <c r="I239" s="5">
        <v>3414</v>
      </c>
      <c r="J239" s="6">
        <v>-0.22879856868352486</v>
      </c>
      <c r="K239" s="4">
        <v>-0.11908780569434108</v>
      </c>
    </row>
    <row r="240" spans="1:11" x14ac:dyDescent="0.3">
      <c r="A240" t="s">
        <v>639</v>
      </c>
      <c r="B240" t="s">
        <v>310</v>
      </c>
      <c r="C240" s="4">
        <v>-0.19510562780209129</v>
      </c>
      <c r="D240" s="4">
        <v>0.17701896392747696</v>
      </c>
      <c r="E240" s="4">
        <v>-0.33940735358186952</v>
      </c>
      <c r="F240" s="6">
        <v>-0.11916467248549462</v>
      </c>
      <c r="G240" s="6">
        <v>-9.0433319373071641E-3</v>
      </c>
      <c r="H240" s="5">
        <v>239</v>
      </c>
      <c r="I240" s="5">
        <v>7777</v>
      </c>
      <c r="J240" s="6">
        <v>-0.19510562780209129</v>
      </c>
      <c r="K240" s="4">
        <v>-0.11916467248549462</v>
      </c>
    </row>
    <row r="241" spans="1:11" x14ac:dyDescent="0.3">
      <c r="A241" t="s">
        <v>647</v>
      </c>
      <c r="B241" t="s">
        <v>354</v>
      </c>
      <c r="C241" s="4">
        <v>-0.3761652239067988</v>
      </c>
      <c r="D241" s="4">
        <v>6.3615149019021336E-2</v>
      </c>
      <c r="E241" s="4">
        <v>-5.7783797805653764E-2</v>
      </c>
      <c r="F241" s="6">
        <v>-0.12344462423114373</v>
      </c>
      <c r="G241" s="6">
        <v>-0.15627503744388874</v>
      </c>
      <c r="H241" s="5">
        <v>240</v>
      </c>
      <c r="I241" s="5">
        <v>5576</v>
      </c>
      <c r="J241" s="6">
        <v>-0.3761652239067988</v>
      </c>
      <c r="K241" s="4">
        <v>-0.12344462423114373</v>
      </c>
    </row>
    <row r="242" spans="1:11" x14ac:dyDescent="0.3">
      <c r="A242" t="s">
        <v>648</v>
      </c>
      <c r="B242" t="s">
        <v>132</v>
      </c>
      <c r="C242" s="4">
        <v>0.10356774859463128</v>
      </c>
      <c r="D242" s="4">
        <v>-0.31426009535278437</v>
      </c>
      <c r="E242" s="4">
        <v>-0.16419603489996673</v>
      </c>
      <c r="F242" s="6">
        <v>-0.12496279388603994</v>
      </c>
      <c r="G242" s="6">
        <v>-0.10534617337907655</v>
      </c>
      <c r="H242" s="5">
        <v>241</v>
      </c>
      <c r="I242" s="5">
        <v>2318</v>
      </c>
      <c r="J242" s="6">
        <v>0.10356774859463128</v>
      </c>
      <c r="K242" s="4">
        <v>-0.12496279388603994</v>
      </c>
    </row>
    <row r="243" spans="1:11" x14ac:dyDescent="0.3">
      <c r="A243" t="s">
        <v>573</v>
      </c>
      <c r="B243" t="s">
        <v>225</v>
      </c>
      <c r="C243" s="4">
        <v>-1.6462660787812819E-2</v>
      </c>
      <c r="D243" s="4">
        <v>0.4574459263272056</v>
      </c>
      <c r="E243" s="4">
        <v>-0.81779277898687031</v>
      </c>
      <c r="F243" s="6">
        <v>-0.12560317114915917</v>
      </c>
      <c r="G243" s="6">
        <v>0.22049163276969638</v>
      </c>
      <c r="H243" s="5">
        <v>242</v>
      </c>
      <c r="I243" s="5">
        <v>2669</v>
      </c>
      <c r="J243" s="6">
        <v>-1.6462660787812819E-2</v>
      </c>
      <c r="K243" s="4">
        <v>-0.12560317114915917</v>
      </c>
    </row>
    <row r="244" spans="1:11" x14ac:dyDescent="0.3">
      <c r="A244" t="s">
        <v>649</v>
      </c>
      <c r="B244" t="s">
        <v>350</v>
      </c>
      <c r="C244" s="4">
        <v>-0.34668581849109448</v>
      </c>
      <c r="D244" s="4">
        <v>-5.9146222503835305E-2</v>
      </c>
      <c r="E244" s="4">
        <v>2.7975470937140881E-2</v>
      </c>
      <c r="F244" s="6">
        <v>-0.12595219001926297</v>
      </c>
      <c r="G244" s="6">
        <v>-0.20291602049746488</v>
      </c>
      <c r="H244" s="5">
        <v>243</v>
      </c>
      <c r="I244" s="5">
        <v>3867</v>
      </c>
      <c r="J244" s="6">
        <v>-0.34668581849109448</v>
      </c>
      <c r="K244" s="4">
        <v>-0.12595219001926297</v>
      </c>
    </row>
    <row r="245" spans="1:11" x14ac:dyDescent="0.3">
      <c r="A245" t="s">
        <v>651</v>
      </c>
      <c r="B245" t="s">
        <v>54</v>
      </c>
      <c r="C245" s="4">
        <v>0.22154486528221479</v>
      </c>
      <c r="D245" s="4">
        <v>-0.67248143689344697</v>
      </c>
      <c r="E245" s="4">
        <v>7.1212088221821707E-2</v>
      </c>
      <c r="F245" s="6">
        <v>-0.12657482779647014</v>
      </c>
      <c r="G245" s="6">
        <v>-0.22546828580561609</v>
      </c>
      <c r="H245" s="5">
        <v>244</v>
      </c>
      <c r="I245" s="5">
        <v>2560</v>
      </c>
      <c r="J245" s="6">
        <v>0.22154486528221479</v>
      </c>
      <c r="K245" s="4">
        <v>-0.12657482779647014</v>
      </c>
    </row>
    <row r="246" spans="1:11" x14ac:dyDescent="0.3">
      <c r="A246" t="s">
        <v>633</v>
      </c>
      <c r="B246" t="s">
        <v>253</v>
      </c>
      <c r="C246" s="4">
        <v>-6.6869280531978423E-2</v>
      </c>
      <c r="D246" s="4">
        <v>8.2299311564702493E-2</v>
      </c>
      <c r="E246" s="4">
        <v>-0.39951741971266758</v>
      </c>
      <c r="F246" s="6">
        <v>-0.12802912955998116</v>
      </c>
      <c r="G246" s="6">
        <v>7.7150155163620351E-3</v>
      </c>
      <c r="H246" s="5">
        <v>245</v>
      </c>
      <c r="I246" s="5">
        <v>5849</v>
      </c>
      <c r="J246" s="6">
        <v>-6.6869280531978423E-2</v>
      </c>
      <c r="K246" s="4">
        <v>-0.12802912955998116</v>
      </c>
    </row>
    <row r="247" spans="1:11" x14ac:dyDescent="0.3">
      <c r="A247" t="s">
        <v>625</v>
      </c>
      <c r="B247" t="s">
        <v>273</v>
      </c>
      <c r="C247" s="4">
        <v>-0.10106350315764004</v>
      </c>
      <c r="D247" s="4">
        <v>0.15422342810507758</v>
      </c>
      <c r="E247" s="4">
        <v>-0.44537255089027755</v>
      </c>
      <c r="F247" s="6">
        <v>-0.13073754198094667</v>
      </c>
      <c r="G247" s="6">
        <v>2.6579962473718771E-2</v>
      </c>
      <c r="H247" s="5">
        <v>246</v>
      </c>
      <c r="I247" s="5">
        <v>2951</v>
      </c>
      <c r="J247" s="6">
        <v>-0.10106350315764004</v>
      </c>
      <c r="K247" s="4">
        <v>-0.13073754198094667</v>
      </c>
    </row>
    <row r="248" spans="1:11" x14ac:dyDescent="0.3">
      <c r="A248" t="s">
        <v>654</v>
      </c>
      <c r="B248" t="s">
        <v>332</v>
      </c>
      <c r="C248" s="4">
        <v>-0.25946214335523837</v>
      </c>
      <c r="D248" s="4">
        <v>-2.6594777421745864E-2</v>
      </c>
      <c r="E248" s="4">
        <v>-0.11490691913641524</v>
      </c>
      <c r="F248" s="6">
        <v>-0.13365461330446649</v>
      </c>
      <c r="G248" s="6">
        <v>-0.14302846038849212</v>
      </c>
      <c r="H248" s="5">
        <v>247</v>
      </c>
      <c r="I248" s="5">
        <v>9732</v>
      </c>
      <c r="J248" s="6">
        <v>-0.25946214335523837</v>
      </c>
      <c r="K248" s="4">
        <v>-0.13365461330446649</v>
      </c>
    </row>
    <row r="249" spans="1:11" x14ac:dyDescent="0.3">
      <c r="A249" t="s">
        <v>618</v>
      </c>
      <c r="B249" t="s">
        <v>185</v>
      </c>
      <c r="C249" s="4">
        <v>4.0616308880193498E-2</v>
      </c>
      <c r="D249" s="4">
        <v>3.7905972607735545E-2</v>
      </c>
      <c r="E249" s="4">
        <v>-0.48625328790884464</v>
      </c>
      <c r="F249" s="6">
        <v>-0.13591033547363854</v>
      </c>
      <c r="G249" s="6">
        <v>3.9261140743964522E-2</v>
      </c>
      <c r="H249" s="5">
        <v>248</v>
      </c>
      <c r="I249" s="5">
        <v>24804</v>
      </c>
      <c r="J249" s="6">
        <v>4.0616308880193498E-2</v>
      </c>
      <c r="K249" s="4">
        <v>-0.13591033547363854</v>
      </c>
    </row>
    <row r="250" spans="1:11" x14ac:dyDescent="0.3">
      <c r="A250" t="s">
        <v>656</v>
      </c>
      <c r="B250" t="s">
        <v>284</v>
      </c>
      <c r="C250" s="4">
        <v>-0.12860555876311305</v>
      </c>
      <c r="D250" s="4">
        <v>-0.11823343804289936</v>
      </c>
      <c r="E250" s="4">
        <v>-0.16138974398307179</v>
      </c>
      <c r="F250" s="6">
        <v>-0.13607624692969475</v>
      </c>
      <c r="G250" s="6">
        <v>-0.1234194984030062</v>
      </c>
      <c r="H250" s="5">
        <v>249</v>
      </c>
      <c r="I250" s="5">
        <v>2120</v>
      </c>
      <c r="J250" s="6">
        <v>-0.12860555876311305</v>
      </c>
      <c r="K250" s="4">
        <v>-0.13607624692969475</v>
      </c>
    </row>
    <row r="251" spans="1:11" x14ac:dyDescent="0.3">
      <c r="A251" t="s">
        <v>600</v>
      </c>
      <c r="B251" t="s">
        <v>82</v>
      </c>
      <c r="C251" s="4">
        <v>0.16399277152149452</v>
      </c>
      <c r="D251" s="4">
        <v>4.6198368513838337E-2</v>
      </c>
      <c r="E251" s="4">
        <v>-0.62038651553361113</v>
      </c>
      <c r="F251" s="6">
        <v>-0.13673179183275944</v>
      </c>
      <c r="G251" s="6">
        <v>0.10509557001766642</v>
      </c>
      <c r="H251" s="5">
        <v>250</v>
      </c>
      <c r="I251" s="5">
        <v>4741</v>
      </c>
      <c r="J251" s="6">
        <v>0.16399277152149452</v>
      </c>
      <c r="K251" s="4">
        <v>-0.13673179183275944</v>
      </c>
    </row>
    <row r="252" spans="1:11" x14ac:dyDescent="0.3">
      <c r="A252" t="s">
        <v>657</v>
      </c>
      <c r="B252" t="s">
        <v>319</v>
      </c>
      <c r="C252" s="4">
        <v>-0.21969698490746192</v>
      </c>
      <c r="D252" s="4">
        <v>-5.1006213140002317E-2</v>
      </c>
      <c r="E252" s="4">
        <v>-0.15405612665588614</v>
      </c>
      <c r="F252" s="6">
        <v>-0.14158644156778347</v>
      </c>
      <c r="G252" s="6">
        <v>-0.13535159902373212</v>
      </c>
      <c r="H252" s="5">
        <v>251</v>
      </c>
      <c r="I252" s="5">
        <v>15001</v>
      </c>
      <c r="J252" s="6">
        <v>-0.21969698490746192</v>
      </c>
      <c r="K252" s="4">
        <v>-0.14158644156778347</v>
      </c>
    </row>
    <row r="253" spans="1:11" x14ac:dyDescent="0.3">
      <c r="A253" t="s">
        <v>658</v>
      </c>
      <c r="B253" t="s">
        <v>346</v>
      </c>
      <c r="C253" s="4">
        <v>-0.33295419587669411</v>
      </c>
      <c r="D253" s="4">
        <v>4.7041073701011876E-2</v>
      </c>
      <c r="E253" s="4">
        <v>-0.16017621085993922</v>
      </c>
      <c r="F253" s="6">
        <v>-0.14869644434520715</v>
      </c>
      <c r="G253" s="6">
        <v>-0.14295656108784111</v>
      </c>
      <c r="H253" s="5">
        <v>252</v>
      </c>
      <c r="I253" s="5">
        <v>1530</v>
      </c>
      <c r="J253" s="6">
        <v>-0.33295419587669411</v>
      </c>
      <c r="K253" s="4">
        <v>-0.14869644434520715</v>
      </c>
    </row>
    <row r="254" spans="1:11" x14ac:dyDescent="0.3">
      <c r="A254" t="s">
        <v>641</v>
      </c>
      <c r="B254" t="s">
        <v>301</v>
      </c>
      <c r="C254" s="4">
        <v>-0.17387749936994548</v>
      </c>
      <c r="D254" s="4">
        <v>0.14473011401247007</v>
      </c>
      <c r="E254" s="4">
        <v>-0.41885342395976499</v>
      </c>
      <c r="F254" s="6">
        <v>-0.14933360310574681</v>
      </c>
      <c r="G254" s="6">
        <v>-1.4573692678737704E-2</v>
      </c>
      <c r="H254" s="5">
        <v>253</v>
      </c>
      <c r="I254" s="5">
        <v>2889</v>
      </c>
      <c r="J254" s="6">
        <v>-0.17387749936994548</v>
      </c>
      <c r="K254" s="4">
        <v>-0.14933360310574681</v>
      </c>
    </row>
    <row r="255" spans="1:11" x14ac:dyDescent="0.3">
      <c r="A255" t="s">
        <v>581</v>
      </c>
      <c r="B255" t="s">
        <v>99</v>
      </c>
      <c r="C255" s="4">
        <v>0.1410302662601472</v>
      </c>
      <c r="D255" s="4">
        <v>0.24188628239637638</v>
      </c>
      <c r="E255" s="4">
        <v>-0.83185469604184759</v>
      </c>
      <c r="F255" s="6">
        <v>-0.14964604912844134</v>
      </c>
      <c r="G255" s="6">
        <v>0.19145827432826179</v>
      </c>
      <c r="H255" s="5">
        <v>254</v>
      </c>
      <c r="I255" s="5">
        <v>17131</v>
      </c>
      <c r="J255" s="6">
        <v>0.1410302662601472</v>
      </c>
      <c r="K255" s="4">
        <v>-0.14964604912844134</v>
      </c>
    </row>
    <row r="256" spans="1:11" x14ac:dyDescent="0.3">
      <c r="A256" t="s">
        <v>636</v>
      </c>
      <c r="B256" t="s">
        <v>321</v>
      </c>
      <c r="C256" s="4">
        <v>-0.22340577045788534</v>
      </c>
      <c r="D256" s="4">
        <v>0.21564637123030697</v>
      </c>
      <c r="E256" s="4">
        <v>-0.44968255699751675</v>
      </c>
      <c r="F256" s="6">
        <v>-0.1524806520750317</v>
      </c>
      <c r="G256" s="6">
        <v>-3.8796996137891865E-3</v>
      </c>
      <c r="H256" s="5">
        <v>255</v>
      </c>
      <c r="I256" s="5">
        <v>6599</v>
      </c>
      <c r="J256" s="6">
        <v>-0.22340577045788534</v>
      </c>
      <c r="K256" s="4">
        <v>-0.1524806520750317</v>
      </c>
    </row>
    <row r="257" spans="1:11" x14ac:dyDescent="0.3">
      <c r="A257" t="s">
        <v>642</v>
      </c>
      <c r="B257" t="s">
        <v>183</v>
      </c>
      <c r="C257" s="4">
        <v>4.1059869254291628E-2</v>
      </c>
      <c r="D257" s="4">
        <v>-7.5166675774239064E-2</v>
      </c>
      <c r="E257" s="4">
        <v>-0.45914558154882446</v>
      </c>
      <c r="F257" s="6">
        <v>-0.16441746268959065</v>
      </c>
      <c r="G257" s="6">
        <v>-1.7053403259973718E-2</v>
      </c>
      <c r="H257" s="5">
        <v>256</v>
      </c>
      <c r="I257" s="5">
        <v>1980</v>
      </c>
      <c r="J257" s="6">
        <v>4.1059869254291628E-2</v>
      </c>
      <c r="K257" s="4">
        <v>-0.16441746268959065</v>
      </c>
    </row>
    <row r="258" spans="1:11" x14ac:dyDescent="0.3">
      <c r="A258" t="s">
        <v>630</v>
      </c>
      <c r="B258" t="s">
        <v>204</v>
      </c>
      <c r="C258" s="4">
        <v>1.6336632454993866E-2</v>
      </c>
      <c r="D258" s="4">
        <v>2.8968364856068768E-2</v>
      </c>
      <c r="E258" s="4">
        <v>-0.54950644440703489</v>
      </c>
      <c r="F258" s="6">
        <v>-0.16806714903199074</v>
      </c>
      <c r="G258" s="6">
        <v>2.2652498655531317E-2</v>
      </c>
      <c r="H258" s="5">
        <v>257</v>
      </c>
      <c r="I258" s="5">
        <v>77544</v>
      </c>
      <c r="J258" s="6">
        <v>1.6336632454993866E-2</v>
      </c>
      <c r="K258" s="4">
        <v>-0.16806714903199074</v>
      </c>
    </row>
    <row r="259" spans="1:11" x14ac:dyDescent="0.3">
      <c r="A259" t="s">
        <v>583</v>
      </c>
      <c r="B259" t="s">
        <v>219</v>
      </c>
      <c r="C259" s="4">
        <v>-3.7289137983116463E-3</v>
      </c>
      <c r="D259" s="4">
        <v>0.37532409569921565</v>
      </c>
      <c r="E259" s="4">
        <v>-0.87879421246592493</v>
      </c>
      <c r="F259" s="6">
        <v>-0.16906634352167363</v>
      </c>
      <c r="G259" s="6">
        <v>0.18579759095045201</v>
      </c>
      <c r="H259" s="5">
        <v>258</v>
      </c>
      <c r="I259" s="5">
        <v>2901</v>
      </c>
      <c r="J259" s="6">
        <v>-3.7289137983116463E-3</v>
      </c>
      <c r="K259" s="4">
        <v>-0.16906634352167363</v>
      </c>
    </row>
    <row r="260" spans="1:11" x14ac:dyDescent="0.3">
      <c r="A260" t="s">
        <v>634</v>
      </c>
      <c r="B260" t="s">
        <v>342</v>
      </c>
      <c r="C260" s="4">
        <v>-0.28155680461052934</v>
      </c>
      <c r="D260" s="4">
        <v>0.2928539979787847</v>
      </c>
      <c r="E260" s="4">
        <v>-0.51911027600435844</v>
      </c>
      <c r="F260" s="6">
        <v>-0.16927102754536771</v>
      </c>
      <c r="G260" s="6">
        <v>5.6485966841276769E-3</v>
      </c>
      <c r="H260" s="5">
        <v>259</v>
      </c>
      <c r="I260" s="5">
        <v>2422</v>
      </c>
      <c r="J260" s="6">
        <v>-0.28155680461052934</v>
      </c>
      <c r="K260" s="4">
        <v>-0.16927102754536771</v>
      </c>
    </row>
    <row r="261" spans="1:11" x14ac:dyDescent="0.3">
      <c r="A261" t="s">
        <v>519</v>
      </c>
      <c r="B261" t="s">
        <v>298</v>
      </c>
      <c r="C261" s="4">
        <v>-0.16112304185494125</v>
      </c>
      <c r="D261" s="4">
        <v>0.80986629877020533</v>
      </c>
      <c r="E261" s="4">
        <v>-1.1681472659493486</v>
      </c>
      <c r="F261" s="6">
        <v>-0.17313466967802818</v>
      </c>
      <c r="G261" s="6">
        <v>0.32437162845763201</v>
      </c>
      <c r="H261" s="5">
        <v>260</v>
      </c>
      <c r="I261" s="5">
        <v>5126</v>
      </c>
      <c r="J261" s="6">
        <v>-0.16112304185494125</v>
      </c>
      <c r="K261" s="4">
        <v>-0.17313466967802818</v>
      </c>
    </row>
    <row r="262" spans="1:11" x14ac:dyDescent="0.3">
      <c r="A262" t="s">
        <v>638</v>
      </c>
      <c r="B262" t="s">
        <v>316</v>
      </c>
      <c r="C262" s="4">
        <v>-0.21383769368090699</v>
      </c>
      <c r="D262" s="4">
        <v>0.2041714625066216</v>
      </c>
      <c r="E262" s="4">
        <v>-0.52639613773588811</v>
      </c>
      <c r="F262" s="6">
        <v>-0.1786874563033912</v>
      </c>
      <c r="G262" s="6">
        <v>-4.8331155871426945E-3</v>
      </c>
      <c r="H262" s="5">
        <v>261</v>
      </c>
      <c r="I262" s="5">
        <v>5572</v>
      </c>
      <c r="J262" s="6">
        <v>-0.21383769368090699</v>
      </c>
      <c r="K262" s="4">
        <v>-0.1786874563033912</v>
      </c>
    </row>
    <row r="263" spans="1:11" x14ac:dyDescent="0.3">
      <c r="A263" t="s">
        <v>662</v>
      </c>
      <c r="B263" t="s">
        <v>365</v>
      </c>
      <c r="C263" s="4">
        <v>-0.48391104025782633</v>
      </c>
      <c r="D263" s="4">
        <v>-0.63245708619432972</v>
      </c>
      <c r="E263" s="4">
        <v>0.57570242055446053</v>
      </c>
      <c r="F263" s="6">
        <v>-0.18022190196589852</v>
      </c>
      <c r="G263" s="6">
        <v>-0.55818406322607805</v>
      </c>
      <c r="H263" s="5">
        <v>262</v>
      </c>
      <c r="I263" s="5">
        <v>462</v>
      </c>
      <c r="J263" s="6">
        <v>-0.48391104025782633</v>
      </c>
      <c r="K263" s="4">
        <v>-0.18022190196589852</v>
      </c>
    </row>
    <row r="264" spans="1:11" x14ac:dyDescent="0.3">
      <c r="A264" t="s">
        <v>664</v>
      </c>
      <c r="B264" t="s">
        <v>160</v>
      </c>
      <c r="C264" s="4">
        <v>7.3825507470715354E-2</v>
      </c>
      <c r="D264" s="4">
        <v>-0.60134371207493731</v>
      </c>
      <c r="E264" s="4">
        <v>-2.3618670576301293E-2</v>
      </c>
      <c r="F264" s="6">
        <v>-0.18371229172684109</v>
      </c>
      <c r="G264" s="6">
        <v>-0.26375910230211097</v>
      </c>
      <c r="H264" s="5">
        <v>263</v>
      </c>
      <c r="I264" s="5">
        <v>4650</v>
      </c>
      <c r="J264" s="6">
        <v>7.3825507470715354E-2</v>
      </c>
      <c r="K264" s="4">
        <v>-0.18371229172684109</v>
      </c>
    </row>
    <row r="265" spans="1:11" x14ac:dyDescent="0.3">
      <c r="A265" t="s">
        <v>653</v>
      </c>
      <c r="B265" t="s">
        <v>182</v>
      </c>
      <c r="C265" s="4">
        <v>4.7664184763258052E-2</v>
      </c>
      <c r="D265" s="4">
        <v>-0.27618779231371016</v>
      </c>
      <c r="E265" s="4">
        <v>-0.32342351601736763</v>
      </c>
      <c r="F265" s="6">
        <v>-0.18398237452260657</v>
      </c>
      <c r="G265" s="6">
        <v>-0.11426180377522605</v>
      </c>
      <c r="H265" s="5">
        <v>264</v>
      </c>
      <c r="I265" s="5">
        <v>2789</v>
      </c>
      <c r="J265" s="6">
        <v>4.7664184763258052E-2</v>
      </c>
      <c r="K265" s="4">
        <v>-0.18398237452260657</v>
      </c>
    </row>
    <row r="266" spans="1:11" x14ac:dyDescent="0.3">
      <c r="A266" t="s">
        <v>604</v>
      </c>
      <c r="B266" t="s">
        <v>114</v>
      </c>
      <c r="C266" s="4">
        <v>0.12551958639329397</v>
      </c>
      <c r="D266" s="4">
        <v>8.0847904356269928E-2</v>
      </c>
      <c r="E266" s="4">
        <v>-0.76560030993052841</v>
      </c>
      <c r="F266" s="6">
        <v>-0.18641093972698819</v>
      </c>
      <c r="G266" s="6">
        <v>0.10318374537478195</v>
      </c>
      <c r="H266" s="5">
        <v>265</v>
      </c>
      <c r="I266" s="5">
        <v>52803</v>
      </c>
      <c r="J266" s="6">
        <v>0.12551958639329397</v>
      </c>
      <c r="K266" s="4">
        <v>-0.18641093972698819</v>
      </c>
    </row>
    <row r="267" spans="1:11" x14ac:dyDescent="0.3">
      <c r="A267" t="s">
        <v>598</v>
      </c>
      <c r="B267" t="s">
        <v>311</v>
      </c>
      <c r="C267" s="4">
        <v>-0.1958566478881516</v>
      </c>
      <c r="D267" s="4">
        <v>0.42172270155447023</v>
      </c>
      <c r="E267" s="4">
        <v>-0.8023114191879348</v>
      </c>
      <c r="F267" s="6">
        <v>-0.19214845517387205</v>
      </c>
      <c r="G267" s="6">
        <v>0.11293302683315931</v>
      </c>
      <c r="H267" s="5">
        <v>266</v>
      </c>
      <c r="I267" s="5">
        <v>5016</v>
      </c>
      <c r="J267" s="6">
        <v>-0.1958566478881516</v>
      </c>
      <c r="K267" s="4">
        <v>-0.19214845517387205</v>
      </c>
    </row>
    <row r="268" spans="1:11" x14ac:dyDescent="0.3">
      <c r="A268" t="s">
        <v>668</v>
      </c>
      <c r="B268" t="s">
        <v>370</v>
      </c>
      <c r="C268" s="4">
        <v>-0.64359205894635163</v>
      </c>
      <c r="D268" s="4">
        <v>-0.76188936362064186</v>
      </c>
      <c r="E268" s="4">
        <v>0.81640030439157396</v>
      </c>
      <c r="F268" s="6">
        <v>-0.19636037272513981</v>
      </c>
      <c r="G268" s="6">
        <v>-0.70274071128349669</v>
      </c>
      <c r="H268" s="5">
        <v>267</v>
      </c>
      <c r="I268" s="5">
        <v>450</v>
      </c>
      <c r="J268" s="6">
        <v>-0.64359205894635163</v>
      </c>
      <c r="K268" s="4">
        <v>-0.19636037272513981</v>
      </c>
    </row>
    <row r="269" spans="1:11" x14ac:dyDescent="0.3">
      <c r="A269" t="s">
        <v>585</v>
      </c>
      <c r="B269" t="s">
        <v>226</v>
      </c>
      <c r="C269" s="4">
        <v>-1.6717500561407507E-2</v>
      </c>
      <c r="D269" s="4">
        <v>0.34920525717118767</v>
      </c>
      <c r="E269" s="4">
        <v>-0.92726888216510328</v>
      </c>
      <c r="F269" s="6">
        <v>-0.19826037518510772</v>
      </c>
      <c r="G269" s="6">
        <v>0.16624387830489007</v>
      </c>
      <c r="H269" s="5">
        <v>268</v>
      </c>
      <c r="I269" s="5">
        <v>7019</v>
      </c>
      <c r="J269" s="6">
        <v>-1.6717500561407507E-2</v>
      </c>
      <c r="K269" s="4">
        <v>-0.19826037518510772</v>
      </c>
    </row>
    <row r="270" spans="1:11" x14ac:dyDescent="0.3">
      <c r="A270" t="s">
        <v>670</v>
      </c>
      <c r="B270" t="s">
        <v>239</v>
      </c>
      <c r="C270" s="4">
        <v>-3.1340839440806824E-2</v>
      </c>
      <c r="D270" s="4">
        <v>-1.3224005766270321</v>
      </c>
      <c r="E270" s="4">
        <v>0.72318303016860264</v>
      </c>
      <c r="F270" s="6">
        <v>-0.21018612863307876</v>
      </c>
      <c r="G270" s="6">
        <v>-0.67687070803391947</v>
      </c>
      <c r="H270" s="5">
        <v>269</v>
      </c>
      <c r="I270" s="5">
        <v>1198</v>
      </c>
      <c r="J270" s="6">
        <v>-3.1340839440806824E-2</v>
      </c>
      <c r="K270" s="4">
        <v>-0.21018612863307876</v>
      </c>
    </row>
    <row r="271" spans="1:11" x14ac:dyDescent="0.3">
      <c r="A271" t="s">
        <v>671</v>
      </c>
      <c r="B271" t="s">
        <v>292</v>
      </c>
      <c r="C271" s="4">
        <v>-0.13957417955903509</v>
      </c>
      <c r="D271" s="4">
        <v>-0.82766814225053109</v>
      </c>
      <c r="E271" s="4">
        <v>0.32001193510266712</v>
      </c>
      <c r="F271" s="6">
        <v>-0.21574346223563301</v>
      </c>
      <c r="G271" s="6">
        <v>-0.48362116090478308</v>
      </c>
      <c r="H271" s="5">
        <v>270</v>
      </c>
      <c r="I271" s="5">
        <v>1153</v>
      </c>
      <c r="J271" s="6">
        <v>-0.13957417955903509</v>
      </c>
      <c r="K271" s="4">
        <v>-0.21574346223563301</v>
      </c>
    </row>
    <row r="272" spans="1:11" x14ac:dyDescent="0.3">
      <c r="A272" t="s">
        <v>665</v>
      </c>
      <c r="B272" t="s">
        <v>293</v>
      </c>
      <c r="C272" s="4">
        <v>-0.14738554281107932</v>
      </c>
      <c r="D272" s="4">
        <v>-0.31232751610539378</v>
      </c>
      <c r="E272" s="4">
        <v>-0.20085679880903551</v>
      </c>
      <c r="F272" s="6">
        <v>-0.22018995257516952</v>
      </c>
      <c r="G272" s="6">
        <v>-0.22985652945823654</v>
      </c>
      <c r="H272" s="5">
        <v>271</v>
      </c>
      <c r="I272" s="5">
        <v>1309</v>
      </c>
      <c r="J272" s="6">
        <v>-0.14738554281107932</v>
      </c>
      <c r="K272" s="4">
        <v>-0.22018995257516952</v>
      </c>
    </row>
    <row r="273" spans="1:11" x14ac:dyDescent="0.3">
      <c r="A273" t="s">
        <v>673</v>
      </c>
      <c r="B273" t="s">
        <v>269</v>
      </c>
      <c r="C273" s="4">
        <v>-9.6268182093383059E-2</v>
      </c>
      <c r="D273" s="4">
        <v>-0.44516513696755988</v>
      </c>
      <c r="E273" s="4">
        <v>-0.13536345208920941</v>
      </c>
      <c r="F273" s="6">
        <v>-0.22559892371671744</v>
      </c>
      <c r="G273" s="6">
        <v>-0.27071665953047147</v>
      </c>
      <c r="H273" s="5">
        <v>272</v>
      </c>
      <c r="I273" s="5">
        <v>2443</v>
      </c>
      <c r="J273" s="6">
        <v>-9.6268182093383059E-2</v>
      </c>
      <c r="K273" s="4">
        <v>-0.22559892371671744</v>
      </c>
    </row>
    <row r="274" spans="1:11" x14ac:dyDescent="0.3">
      <c r="A274" t="s">
        <v>674</v>
      </c>
      <c r="B274" t="s">
        <v>85</v>
      </c>
      <c r="C274" s="4">
        <v>0.15728591571416239</v>
      </c>
      <c r="D274" s="4">
        <v>-0.70662363401123696</v>
      </c>
      <c r="E274" s="4">
        <v>-0.13174681071348857</v>
      </c>
      <c r="F274" s="6">
        <v>-0.22702817633685438</v>
      </c>
      <c r="G274" s="6">
        <v>-0.27466885914853728</v>
      </c>
      <c r="H274" s="5">
        <v>273</v>
      </c>
      <c r="I274" s="5">
        <v>3521</v>
      </c>
      <c r="J274" s="6">
        <v>0.15728591571416239</v>
      </c>
      <c r="K274" s="4">
        <v>-0.22702817633685438</v>
      </c>
    </row>
    <row r="275" spans="1:11" x14ac:dyDescent="0.3">
      <c r="A275" t="s">
        <v>676</v>
      </c>
      <c r="B275" t="s">
        <v>130</v>
      </c>
      <c r="C275" s="4">
        <v>0.10501100808808808</v>
      </c>
      <c r="D275" s="4">
        <v>-1.7366239765340969</v>
      </c>
      <c r="E275" s="4">
        <v>0.94431809357548291</v>
      </c>
      <c r="F275" s="6">
        <v>-0.22909829162350862</v>
      </c>
      <c r="G275" s="6">
        <v>-0.81580648422300439</v>
      </c>
      <c r="H275" s="5">
        <v>274</v>
      </c>
      <c r="I275" s="5">
        <v>2140</v>
      </c>
      <c r="J275" s="6">
        <v>0.10501100808808808</v>
      </c>
      <c r="K275" s="4">
        <v>-0.22909829162350862</v>
      </c>
    </row>
    <row r="276" spans="1:11" x14ac:dyDescent="0.3">
      <c r="A276" t="s">
        <v>678</v>
      </c>
      <c r="B276" t="s">
        <v>259</v>
      </c>
      <c r="C276" s="4">
        <v>-7.5409162514632949E-2</v>
      </c>
      <c r="D276" s="4">
        <v>-0.65766431221721267</v>
      </c>
      <c r="E276" s="4">
        <v>3.3200105290535159E-2</v>
      </c>
      <c r="F276" s="6">
        <v>-0.23329112314710346</v>
      </c>
      <c r="G276" s="6">
        <v>-0.36653673736592279</v>
      </c>
      <c r="H276" s="5">
        <v>275</v>
      </c>
      <c r="I276" s="5">
        <v>1369</v>
      </c>
      <c r="J276" s="6">
        <v>-7.5409162514632949E-2</v>
      </c>
      <c r="K276" s="4">
        <v>-0.23329112314710346</v>
      </c>
    </row>
    <row r="277" spans="1:11" x14ac:dyDescent="0.3">
      <c r="A277" t="s">
        <v>650</v>
      </c>
      <c r="B277" t="s">
        <v>229</v>
      </c>
      <c r="C277" s="4">
        <v>-2.1551157477168882E-2</v>
      </c>
      <c r="D277" s="4">
        <v>-0.15966572167420409</v>
      </c>
      <c r="E277" s="4">
        <v>-0.52384867241390276</v>
      </c>
      <c r="F277" s="6">
        <v>-0.23502185052175859</v>
      </c>
      <c r="G277" s="6">
        <v>-9.0608439575686484E-2</v>
      </c>
      <c r="H277" s="5">
        <v>276</v>
      </c>
      <c r="I277" s="5">
        <v>10539</v>
      </c>
      <c r="J277" s="6">
        <v>-2.1551157477168882E-2</v>
      </c>
      <c r="K277" s="4">
        <v>-0.23502185052175859</v>
      </c>
    </row>
    <row r="278" spans="1:11" x14ac:dyDescent="0.3">
      <c r="A278" t="s">
        <v>680</v>
      </c>
      <c r="B278" t="s">
        <v>264</v>
      </c>
      <c r="C278" s="4">
        <v>-8.6277732835409363E-2</v>
      </c>
      <c r="D278" s="4">
        <v>-1.3801480440319081</v>
      </c>
      <c r="E278" s="4">
        <v>0.75094649642176536</v>
      </c>
      <c r="F278" s="6">
        <v>-0.23849309348185069</v>
      </c>
      <c r="G278" s="6">
        <v>-0.73321288843365873</v>
      </c>
      <c r="H278" s="5">
        <v>277</v>
      </c>
      <c r="I278" s="5">
        <v>1012</v>
      </c>
      <c r="J278" s="6">
        <v>-8.6277732835409363E-2</v>
      </c>
      <c r="K278" s="4">
        <v>-0.23849309348185069</v>
      </c>
    </row>
    <row r="279" spans="1:11" x14ac:dyDescent="0.3">
      <c r="A279" t="s">
        <v>681</v>
      </c>
      <c r="B279" t="s">
        <v>362</v>
      </c>
      <c r="C279" s="4">
        <v>-0.43243733636835435</v>
      </c>
      <c r="D279" s="4">
        <v>-0.52877761952540925</v>
      </c>
      <c r="E279" s="4">
        <v>0.22590274620850856</v>
      </c>
      <c r="F279" s="6">
        <v>-0.24510406989508501</v>
      </c>
      <c r="G279" s="6">
        <v>-0.4806074779468818</v>
      </c>
      <c r="H279" s="5">
        <v>278</v>
      </c>
      <c r="I279" s="5">
        <v>1897</v>
      </c>
      <c r="J279" s="6">
        <v>-0.43243733636835435</v>
      </c>
      <c r="K279" s="4">
        <v>-0.24510406989508501</v>
      </c>
    </row>
    <row r="280" spans="1:11" x14ac:dyDescent="0.3">
      <c r="A280" t="s">
        <v>683</v>
      </c>
      <c r="B280" t="s">
        <v>357</v>
      </c>
      <c r="C280" s="4">
        <v>-0.38800570492236092</v>
      </c>
      <c r="D280" s="4">
        <v>-0.30622584029070182</v>
      </c>
      <c r="E280" s="4">
        <v>-4.3590381865739866E-2</v>
      </c>
      <c r="F280" s="6">
        <v>-0.24594064235960086</v>
      </c>
      <c r="G280" s="6">
        <v>-0.34711577260653137</v>
      </c>
      <c r="H280" s="5">
        <v>279</v>
      </c>
      <c r="I280" s="5">
        <v>1101</v>
      </c>
      <c r="J280" s="6">
        <v>-0.38800570492236092</v>
      </c>
      <c r="K280" s="4">
        <v>-0.24594064235960086</v>
      </c>
    </row>
    <row r="281" spans="1:11" x14ac:dyDescent="0.3">
      <c r="A281" t="s">
        <v>685</v>
      </c>
      <c r="B281" t="s">
        <v>326</v>
      </c>
      <c r="C281" s="4">
        <v>-0.23845298174703894</v>
      </c>
      <c r="D281" s="4">
        <v>-1.1026031890412917</v>
      </c>
      <c r="E281" s="4">
        <v>0.60127742856984567</v>
      </c>
      <c r="F281" s="6">
        <v>-0.24659291407282832</v>
      </c>
      <c r="G281" s="6">
        <v>-0.67052808539416531</v>
      </c>
      <c r="H281" s="5">
        <v>280</v>
      </c>
      <c r="I281" s="5">
        <v>818</v>
      </c>
      <c r="J281" s="6">
        <v>-0.23845298174703894</v>
      </c>
      <c r="K281" s="4">
        <v>-0.24659291407282832</v>
      </c>
    </row>
    <row r="282" spans="1:11" x14ac:dyDescent="0.3">
      <c r="A282" t="s">
        <v>666</v>
      </c>
      <c r="B282" t="s">
        <v>308</v>
      </c>
      <c r="C282" s="4">
        <v>-0.19319076454203091</v>
      </c>
      <c r="D282" s="4">
        <v>-0.27022104124719604</v>
      </c>
      <c r="E282" s="4">
        <v>-0.28111361992233497</v>
      </c>
      <c r="F282" s="6">
        <v>-0.24817514190385395</v>
      </c>
      <c r="G282" s="6">
        <v>-0.23170590289461346</v>
      </c>
      <c r="H282" s="5">
        <v>281</v>
      </c>
      <c r="I282" s="5">
        <v>2257</v>
      </c>
      <c r="J282" s="6">
        <v>-0.19319076454203091</v>
      </c>
      <c r="K282" s="4">
        <v>-0.24817514190385395</v>
      </c>
    </row>
    <row r="283" spans="1:11" x14ac:dyDescent="0.3">
      <c r="A283" t="s">
        <v>687</v>
      </c>
      <c r="B283" t="s">
        <v>331</v>
      </c>
      <c r="C283" s="4">
        <v>-0.25785813033529414</v>
      </c>
      <c r="D283" s="4">
        <v>-1.568665984477946</v>
      </c>
      <c r="E283" s="4">
        <v>1.0714394820646251</v>
      </c>
      <c r="F283" s="6">
        <v>-0.25169487758287173</v>
      </c>
      <c r="G283" s="6">
        <v>-0.91326205740662014</v>
      </c>
      <c r="H283" s="5">
        <v>282</v>
      </c>
      <c r="I283" s="5">
        <v>4504</v>
      </c>
      <c r="J283" s="6">
        <v>-0.25785813033529414</v>
      </c>
      <c r="K283" s="4">
        <v>-0.25169487758287173</v>
      </c>
    </row>
    <row r="284" spans="1:11" x14ac:dyDescent="0.3">
      <c r="A284" t="s">
        <v>688</v>
      </c>
      <c r="B284" t="s">
        <v>267</v>
      </c>
      <c r="C284" s="4">
        <v>-9.2495891951126438E-2</v>
      </c>
      <c r="D284" s="4">
        <v>-0.72901729759157974</v>
      </c>
      <c r="E284" s="4">
        <v>6.6079461452851401E-2</v>
      </c>
      <c r="F284" s="6">
        <v>-0.25181124269661825</v>
      </c>
      <c r="G284" s="6">
        <v>-0.41075659477135307</v>
      </c>
      <c r="H284" s="5">
        <v>283</v>
      </c>
      <c r="I284" s="5">
        <v>2804</v>
      </c>
      <c r="J284" s="6">
        <v>-9.2495891951126438E-2</v>
      </c>
      <c r="K284" s="4">
        <v>-0.25181124269661825</v>
      </c>
    </row>
    <row r="285" spans="1:11" x14ac:dyDescent="0.3">
      <c r="A285" t="s">
        <v>659</v>
      </c>
      <c r="B285" t="s">
        <v>317</v>
      </c>
      <c r="C285" s="4">
        <v>-0.21511561799110854</v>
      </c>
      <c r="D285" s="4">
        <v>-9.9114372787549268E-2</v>
      </c>
      <c r="E285" s="4">
        <v>-0.44496714546999833</v>
      </c>
      <c r="F285" s="6">
        <v>-0.25306571208288536</v>
      </c>
      <c r="G285" s="6">
        <v>-0.15711499538932891</v>
      </c>
      <c r="H285" s="5">
        <v>284</v>
      </c>
      <c r="I285" s="5">
        <v>4746</v>
      </c>
      <c r="J285" s="6">
        <v>-0.21511561799110854</v>
      </c>
      <c r="K285" s="4">
        <v>-0.25306571208288536</v>
      </c>
    </row>
    <row r="286" spans="1:11" x14ac:dyDescent="0.3">
      <c r="A286" t="s">
        <v>663</v>
      </c>
      <c r="B286" t="s">
        <v>148</v>
      </c>
      <c r="C286" s="4">
        <v>8.5746541791553804E-2</v>
      </c>
      <c r="D286" s="4">
        <v>-0.53104788329501829</v>
      </c>
      <c r="E286" s="4">
        <v>-0.34488791393174517</v>
      </c>
      <c r="F286" s="6">
        <v>-0.26339641847840323</v>
      </c>
      <c r="G286" s="6">
        <v>-0.22265067075173223</v>
      </c>
      <c r="H286" s="5">
        <v>285</v>
      </c>
      <c r="I286" s="5">
        <v>1414</v>
      </c>
      <c r="J286" s="6">
        <v>8.5746541791553804E-2</v>
      </c>
      <c r="K286" s="4">
        <v>-0.26339641847840323</v>
      </c>
    </row>
    <row r="287" spans="1:11" x14ac:dyDescent="0.3">
      <c r="A287" t="s">
        <v>612</v>
      </c>
      <c r="B287" t="s">
        <v>322</v>
      </c>
      <c r="C287" s="4">
        <v>-0.22472491299833083</v>
      </c>
      <c r="D287" s="4">
        <v>0.36712785162510431</v>
      </c>
      <c r="E287" s="4">
        <v>-0.94522979131511531</v>
      </c>
      <c r="F287" s="6">
        <v>-0.26760895089611397</v>
      </c>
      <c r="G287" s="6">
        <v>7.1201469313386737E-2</v>
      </c>
      <c r="H287" s="5">
        <v>286</v>
      </c>
      <c r="I287" s="5">
        <v>2720</v>
      </c>
      <c r="J287" s="6">
        <v>-0.22472491299833083</v>
      </c>
      <c r="K287" s="4">
        <v>-0.26760895089611397</v>
      </c>
    </row>
    <row r="288" spans="1:11" x14ac:dyDescent="0.3">
      <c r="A288" t="s">
        <v>691</v>
      </c>
      <c r="B288" t="s">
        <v>348</v>
      </c>
      <c r="C288" s="4">
        <v>-0.33673905527411824</v>
      </c>
      <c r="D288" s="4">
        <v>-1.2513373020265308</v>
      </c>
      <c r="E288" s="4">
        <v>0.78470034142749845</v>
      </c>
      <c r="F288" s="6">
        <v>-0.26779200529105024</v>
      </c>
      <c r="G288" s="6">
        <v>-0.79403817865032456</v>
      </c>
      <c r="H288" s="5">
        <v>287</v>
      </c>
      <c r="I288" s="5">
        <v>964</v>
      </c>
      <c r="J288" s="6">
        <v>-0.33673905527411824</v>
      </c>
      <c r="K288" s="4">
        <v>-0.26779200529105024</v>
      </c>
    </row>
    <row r="289" spans="1:11" x14ac:dyDescent="0.3">
      <c r="A289" t="s">
        <v>667</v>
      </c>
      <c r="B289" t="s">
        <v>299</v>
      </c>
      <c r="C289" s="4">
        <v>-0.16976265642232646</v>
      </c>
      <c r="D289" s="4">
        <v>-0.29670844310508726</v>
      </c>
      <c r="E289" s="4">
        <v>-0.43298503209767636</v>
      </c>
      <c r="F289" s="6">
        <v>-0.29981871054169668</v>
      </c>
      <c r="G289" s="6">
        <v>-0.23323554976370686</v>
      </c>
      <c r="H289" s="5">
        <v>288</v>
      </c>
      <c r="I289" s="5">
        <v>14738</v>
      </c>
      <c r="J289" s="6">
        <v>-0.16976265642232646</v>
      </c>
      <c r="K289" s="4">
        <v>-0.29981871054169668</v>
      </c>
    </row>
    <row r="290" spans="1:11" x14ac:dyDescent="0.3">
      <c r="A290" t="s">
        <v>693</v>
      </c>
      <c r="B290" t="s">
        <v>144</v>
      </c>
      <c r="C290" s="4">
        <v>8.7148138399342601E-2</v>
      </c>
      <c r="D290" s="4">
        <v>-1.6491080628179404</v>
      </c>
      <c r="E290" s="4">
        <v>0.66129168229340074</v>
      </c>
      <c r="F290" s="6">
        <v>-0.30022274737506566</v>
      </c>
      <c r="G290" s="6">
        <v>-0.78097996220929888</v>
      </c>
      <c r="H290" s="5">
        <v>289</v>
      </c>
      <c r="I290" s="5">
        <v>3755</v>
      </c>
      <c r="J290" s="6">
        <v>8.7148138399342601E-2</v>
      </c>
      <c r="K290" s="4">
        <v>-0.30022274737506566</v>
      </c>
    </row>
    <row r="291" spans="1:11" x14ac:dyDescent="0.3">
      <c r="A291" t="s">
        <v>695</v>
      </c>
      <c r="B291" t="s">
        <v>257</v>
      </c>
      <c r="C291" s="4">
        <v>-7.1272370864400442E-2</v>
      </c>
      <c r="D291" s="4">
        <v>-0.86052470876561971</v>
      </c>
      <c r="E291" s="4">
        <v>2.6189186657694385E-2</v>
      </c>
      <c r="F291" s="6">
        <v>-0.30186929765744192</v>
      </c>
      <c r="G291" s="6">
        <v>-0.46589853981501006</v>
      </c>
      <c r="H291" s="5">
        <v>290</v>
      </c>
      <c r="I291" s="5">
        <v>768</v>
      </c>
      <c r="J291" s="6">
        <v>-7.1272370864400442E-2</v>
      </c>
      <c r="K291" s="4">
        <v>-0.30186929765744192</v>
      </c>
    </row>
    <row r="292" spans="1:11" x14ac:dyDescent="0.3">
      <c r="A292" t="s">
        <v>697</v>
      </c>
      <c r="B292" t="s">
        <v>172</v>
      </c>
      <c r="C292" s="4">
        <v>5.7853158451162179E-2</v>
      </c>
      <c r="D292" s="4">
        <v>-1.9852170614755829</v>
      </c>
      <c r="E292" s="4">
        <v>1.0082759904584015</v>
      </c>
      <c r="F292" s="6">
        <v>-0.30636263752200638</v>
      </c>
      <c r="G292" s="6">
        <v>-0.96368195151221037</v>
      </c>
      <c r="H292" s="5">
        <v>291</v>
      </c>
      <c r="I292" s="5">
        <v>750</v>
      </c>
      <c r="J292" s="6">
        <v>5.7853158451162179E-2</v>
      </c>
      <c r="K292" s="4">
        <v>-0.30636263752200638</v>
      </c>
    </row>
    <row r="293" spans="1:11" x14ac:dyDescent="0.3">
      <c r="A293" t="s">
        <v>599</v>
      </c>
      <c r="B293" t="s">
        <v>247</v>
      </c>
      <c r="C293" s="4">
        <v>-4.8830274059802656E-2</v>
      </c>
      <c r="D293" s="4">
        <v>0.26404721886975857</v>
      </c>
      <c r="E293" s="4">
        <v>-1.1497987018550746</v>
      </c>
      <c r="F293" s="6">
        <v>-0.31152725234837292</v>
      </c>
      <c r="G293" s="6">
        <v>0.10760847240497795</v>
      </c>
      <c r="H293" s="5">
        <v>292</v>
      </c>
      <c r="I293" s="5">
        <v>4467</v>
      </c>
      <c r="J293" s="6">
        <v>-4.8830274059802656E-2</v>
      </c>
      <c r="K293" s="4">
        <v>-0.31152725234837292</v>
      </c>
    </row>
    <row r="294" spans="1:11" x14ac:dyDescent="0.3">
      <c r="A294" t="s">
        <v>621</v>
      </c>
      <c r="B294" t="s">
        <v>92</v>
      </c>
      <c r="C294" s="4">
        <v>0.15203482565880128</v>
      </c>
      <c r="D294" s="4">
        <v>-9.4423770328796772E-2</v>
      </c>
      <c r="E294" s="4">
        <v>-1.0365304126327373</v>
      </c>
      <c r="F294" s="6">
        <v>-0.32630645243424422</v>
      </c>
      <c r="G294" s="6">
        <v>2.8805527665002252E-2</v>
      </c>
      <c r="H294" s="5">
        <v>293</v>
      </c>
      <c r="I294" s="5">
        <v>1953</v>
      </c>
      <c r="J294" s="6">
        <v>0.15203482565880128</v>
      </c>
      <c r="K294" s="4">
        <v>-0.32630645243424422</v>
      </c>
    </row>
    <row r="295" spans="1:11" x14ac:dyDescent="0.3">
      <c r="A295" t="s">
        <v>700</v>
      </c>
      <c r="B295" t="s">
        <v>27</v>
      </c>
      <c r="C295" s="4">
        <v>0.33217974129779748</v>
      </c>
      <c r="D295" s="4">
        <v>-1.232200351087676</v>
      </c>
      <c r="E295" s="4">
        <v>-0.12486831036211034</v>
      </c>
      <c r="F295" s="6">
        <v>-0.34162964005066293</v>
      </c>
      <c r="G295" s="6">
        <v>-0.45001030489493926</v>
      </c>
      <c r="H295" s="5">
        <v>294</v>
      </c>
      <c r="I295" s="5">
        <v>1134</v>
      </c>
      <c r="J295" s="6">
        <v>0.33217974129779748</v>
      </c>
      <c r="K295" s="4">
        <v>-0.34162964005066293</v>
      </c>
    </row>
    <row r="296" spans="1:11" x14ac:dyDescent="0.3">
      <c r="A296" t="s">
        <v>644</v>
      </c>
      <c r="B296" t="s">
        <v>339</v>
      </c>
      <c r="C296" s="4">
        <v>-0.27524085625348593</v>
      </c>
      <c r="D296" s="4">
        <v>0.20998758432160169</v>
      </c>
      <c r="E296" s="4">
        <v>-0.97018090640983368</v>
      </c>
      <c r="F296" s="6">
        <v>-0.34514472611390595</v>
      </c>
      <c r="G296" s="6">
        <v>-3.2626635965942119E-2</v>
      </c>
      <c r="H296" s="5">
        <v>295</v>
      </c>
      <c r="I296" s="5">
        <v>6936</v>
      </c>
      <c r="J296" s="6">
        <v>-0.27524085625348593</v>
      </c>
      <c r="K296" s="4">
        <v>-0.34514472611390595</v>
      </c>
    </row>
    <row r="297" spans="1:11" x14ac:dyDescent="0.3">
      <c r="A297" t="s">
        <v>660</v>
      </c>
      <c r="B297" t="s">
        <v>248</v>
      </c>
      <c r="C297" s="4">
        <v>-5.024372708674861E-2</v>
      </c>
      <c r="D297" s="4">
        <v>-0.32791342237178855</v>
      </c>
      <c r="E297" s="4">
        <v>-0.66512461752140384</v>
      </c>
      <c r="F297" s="6">
        <v>-0.34776058899331369</v>
      </c>
      <c r="G297" s="6">
        <v>-0.18907857472926859</v>
      </c>
      <c r="H297" s="5">
        <v>296</v>
      </c>
      <c r="I297" s="5">
        <v>5156</v>
      </c>
      <c r="J297" s="6">
        <v>-5.024372708674861E-2</v>
      </c>
      <c r="K297" s="4">
        <v>-0.34776058899331369</v>
      </c>
    </row>
    <row r="298" spans="1:11" x14ac:dyDescent="0.3">
      <c r="A298" t="s">
        <v>692</v>
      </c>
      <c r="B298" t="s">
        <v>369</v>
      </c>
      <c r="C298" s="4">
        <v>-0.60427700663929773</v>
      </c>
      <c r="D298" s="4">
        <v>-0.22622853411884089</v>
      </c>
      <c r="E298" s="4">
        <v>-0.21319510770381844</v>
      </c>
      <c r="F298" s="6">
        <v>-0.3479002161539857</v>
      </c>
      <c r="G298" s="6">
        <v>-0.41525277037906932</v>
      </c>
      <c r="H298" s="5">
        <v>297</v>
      </c>
      <c r="I298" s="5">
        <v>2584</v>
      </c>
      <c r="J298" s="6">
        <v>-0.60427700663929773</v>
      </c>
      <c r="K298" s="4">
        <v>-0.3479002161539857</v>
      </c>
    </row>
    <row r="299" spans="1:11" x14ac:dyDescent="0.3">
      <c r="A299" t="s">
        <v>702</v>
      </c>
      <c r="B299" t="s">
        <v>281</v>
      </c>
      <c r="C299" s="4">
        <v>-0.11986376967164321</v>
      </c>
      <c r="D299" s="4">
        <v>-0.85811521880351138</v>
      </c>
      <c r="E299" s="4">
        <v>-0.13211134198451369</v>
      </c>
      <c r="F299" s="6">
        <v>-0.37003011015322279</v>
      </c>
      <c r="G299" s="6">
        <v>-0.48898949423757732</v>
      </c>
      <c r="H299" s="5">
        <v>298</v>
      </c>
      <c r="I299" s="5">
        <v>2179</v>
      </c>
      <c r="J299" s="6">
        <v>-0.11986376967164321</v>
      </c>
      <c r="K299" s="4">
        <v>-0.37003011015322279</v>
      </c>
    </row>
    <row r="300" spans="1:11" x14ac:dyDescent="0.3">
      <c r="A300" t="s">
        <v>686</v>
      </c>
      <c r="B300" t="s">
        <v>121</v>
      </c>
      <c r="C300" s="4">
        <v>0.11854405524221746</v>
      </c>
      <c r="D300" s="4">
        <v>-0.8194359679971519</v>
      </c>
      <c r="E300" s="4">
        <v>-0.42173844631036383</v>
      </c>
      <c r="F300" s="6">
        <v>-0.37421011968843282</v>
      </c>
      <c r="G300" s="6">
        <v>-0.35044595637746723</v>
      </c>
      <c r="H300" s="5">
        <v>299</v>
      </c>
      <c r="I300" s="5">
        <v>4252</v>
      </c>
      <c r="J300" s="6">
        <v>0.11854405524221746</v>
      </c>
      <c r="K300" s="4">
        <v>-0.37421011968843282</v>
      </c>
    </row>
    <row r="301" spans="1:11" x14ac:dyDescent="0.3">
      <c r="A301" t="s">
        <v>679</v>
      </c>
      <c r="B301" t="s">
        <v>192</v>
      </c>
      <c r="C301" s="4">
        <v>3.4516583877780727E-2</v>
      </c>
      <c r="D301" s="4">
        <v>-0.61878463836377473</v>
      </c>
      <c r="E301" s="4">
        <v>-0.56535308975426268</v>
      </c>
      <c r="F301" s="6">
        <v>-0.38320704808008554</v>
      </c>
      <c r="G301" s="6">
        <v>-0.29213402724299697</v>
      </c>
      <c r="H301" s="5">
        <v>300</v>
      </c>
      <c r="I301" s="5">
        <v>2087</v>
      </c>
      <c r="J301" s="6">
        <v>3.4516583877780727E-2</v>
      </c>
      <c r="K301" s="4">
        <v>-0.38320704808008554</v>
      </c>
    </row>
    <row r="302" spans="1:11" x14ac:dyDescent="0.3">
      <c r="A302" t="s">
        <v>684</v>
      </c>
      <c r="B302" t="s">
        <v>353</v>
      </c>
      <c r="C302" s="4">
        <v>-0.36449553798668771</v>
      </c>
      <c r="D302" s="4">
        <v>-0.29982035505156379</v>
      </c>
      <c r="E302" s="4">
        <v>-0.49002707222236613</v>
      </c>
      <c r="F302" s="6">
        <v>-0.38478098842020586</v>
      </c>
      <c r="G302" s="6">
        <v>-0.33215794651912578</v>
      </c>
      <c r="H302" s="5">
        <v>301</v>
      </c>
      <c r="I302" s="5">
        <v>1334</v>
      </c>
      <c r="J302" s="6">
        <v>-0.36449553798668771</v>
      </c>
      <c r="K302" s="4">
        <v>-0.38478098842020586</v>
      </c>
    </row>
    <row r="303" spans="1:11" x14ac:dyDescent="0.3">
      <c r="A303" t="s">
        <v>661</v>
      </c>
      <c r="B303" t="s">
        <v>258</v>
      </c>
      <c r="C303" s="4">
        <v>-7.5267448538435394E-2</v>
      </c>
      <c r="D303" s="4">
        <v>-0.34922229055448345</v>
      </c>
      <c r="E303" s="4">
        <v>-0.73790385469867692</v>
      </c>
      <c r="F303" s="6">
        <v>-0.38746453126386521</v>
      </c>
      <c r="G303" s="6">
        <v>-0.21224486954645944</v>
      </c>
      <c r="H303" s="5">
        <v>302</v>
      </c>
      <c r="I303" s="5">
        <v>21530</v>
      </c>
      <c r="J303" s="6">
        <v>-7.5267448538435394E-2</v>
      </c>
      <c r="K303" s="4">
        <v>-0.38746453126386521</v>
      </c>
    </row>
    <row r="304" spans="1:11" x14ac:dyDescent="0.3">
      <c r="A304" t="s">
        <v>682</v>
      </c>
      <c r="B304" t="s">
        <v>337</v>
      </c>
      <c r="C304" s="4">
        <v>-0.26892901657683793</v>
      </c>
      <c r="D304" s="4">
        <v>-0.3377306859451677</v>
      </c>
      <c r="E304" s="4">
        <v>-0.57508067493572212</v>
      </c>
      <c r="F304" s="6">
        <v>-0.39391345915257592</v>
      </c>
      <c r="G304" s="6">
        <v>-0.30332985126100281</v>
      </c>
      <c r="H304" s="5">
        <v>303</v>
      </c>
      <c r="I304" s="5">
        <v>1290</v>
      </c>
      <c r="J304" s="6">
        <v>-0.26892901657683793</v>
      </c>
      <c r="K304" s="4">
        <v>-0.39391345915257592</v>
      </c>
    </row>
    <row r="305" spans="1:11" x14ac:dyDescent="0.3">
      <c r="A305" t="s">
        <v>696</v>
      </c>
      <c r="B305" t="s">
        <v>363</v>
      </c>
      <c r="C305" s="4">
        <v>-0.43641976898596252</v>
      </c>
      <c r="D305" s="4">
        <v>-0.40302270142753943</v>
      </c>
      <c r="E305" s="4">
        <v>-0.35121478030928116</v>
      </c>
      <c r="F305" s="6">
        <v>-0.3968857502409277</v>
      </c>
      <c r="G305" s="6">
        <v>-0.41972123520675098</v>
      </c>
      <c r="H305" s="5">
        <v>304</v>
      </c>
      <c r="I305" s="5">
        <v>1175</v>
      </c>
      <c r="J305" s="6">
        <v>-0.43641976898596252</v>
      </c>
      <c r="K305" s="4">
        <v>-0.3968857502409277</v>
      </c>
    </row>
    <row r="306" spans="1:11" x14ac:dyDescent="0.3">
      <c r="A306" t="s">
        <v>707</v>
      </c>
      <c r="B306" t="s">
        <v>280</v>
      </c>
      <c r="C306" s="4">
        <v>-0.1175473630207778</v>
      </c>
      <c r="D306" s="4">
        <v>-2.3738798950605786</v>
      </c>
      <c r="E306" s="4">
        <v>1.2899921270858972</v>
      </c>
      <c r="F306" s="6">
        <v>-0.40047837699848648</v>
      </c>
      <c r="G306" s="6">
        <v>-1.2457136290406783</v>
      </c>
      <c r="H306" s="5">
        <v>305</v>
      </c>
      <c r="I306" s="5">
        <v>1766</v>
      </c>
      <c r="J306" s="6">
        <v>-0.1175473630207778</v>
      </c>
      <c r="K306" s="4">
        <v>-0.40047837699848648</v>
      </c>
    </row>
    <row r="307" spans="1:11" x14ac:dyDescent="0.3">
      <c r="A307" t="s">
        <v>602</v>
      </c>
      <c r="B307" t="s">
        <v>231</v>
      </c>
      <c r="C307" s="4">
        <v>-2.6102897707087215E-2</v>
      </c>
      <c r="D307" s="4">
        <v>0.23320294803086336</v>
      </c>
      <c r="E307" s="4">
        <v>-1.4171901100336104</v>
      </c>
      <c r="F307" s="6">
        <v>-0.40336335323661143</v>
      </c>
      <c r="G307" s="6">
        <v>0.10355002516188808</v>
      </c>
      <c r="H307" s="5">
        <v>306</v>
      </c>
      <c r="I307" s="5">
        <v>8107</v>
      </c>
      <c r="J307" s="6">
        <v>-2.6102897707087215E-2</v>
      </c>
      <c r="K307" s="4">
        <v>-0.40336335323661143</v>
      </c>
    </row>
    <row r="308" spans="1:11" x14ac:dyDescent="0.3">
      <c r="A308" t="s">
        <v>652</v>
      </c>
      <c r="B308" t="s">
        <v>290</v>
      </c>
      <c r="C308" s="4">
        <v>-0.13850126786070324</v>
      </c>
      <c r="D308" s="4">
        <v>-6.867257330676782E-2</v>
      </c>
      <c r="E308" s="4">
        <v>-1.0093235900394397</v>
      </c>
      <c r="F308" s="6">
        <v>-0.40549914373563695</v>
      </c>
      <c r="G308" s="6">
        <v>-0.10358692058373553</v>
      </c>
      <c r="H308" s="5">
        <v>307</v>
      </c>
      <c r="I308" s="5">
        <v>9603</v>
      </c>
      <c r="J308" s="6">
        <v>-0.13850126786070324</v>
      </c>
      <c r="K308" s="4">
        <v>-0.40549914373563695</v>
      </c>
    </row>
    <row r="309" spans="1:11" x14ac:dyDescent="0.3">
      <c r="A309" t="s">
        <v>709</v>
      </c>
      <c r="B309" t="s">
        <v>329</v>
      </c>
      <c r="C309" s="4">
        <v>-0.25604191857052971</v>
      </c>
      <c r="D309" s="4">
        <v>-1.1305105802441358</v>
      </c>
      <c r="E309" s="4">
        <v>0.14299974867485366</v>
      </c>
      <c r="F309" s="6">
        <v>-0.41451758337993727</v>
      </c>
      <c r="G309" s="6">
        <v>-0.69327624940733279</v>
      </c>
      <c r="H309" s="5">
        <v>308</v>
      </c>
      <c r="I309" s="5">
        <v>1051</v>
      </c>
      <c r="J309" s="6">
        <v>-0.25604191857052971</v>
      </c>
      <c r="K309" s="4">
        <v>-0.41451758337993727</v>
      </c>
    </row>
    <row r="310" spans="1:11" x14ac:dyDescent="0.3">
      <c r="A310" t="s">
        <v>711</v>
      </c>
      <c r="B310" t="s">
        <v>206</v>
      </c>
      <c r="C310" s="4">
        <v>1.556987096870948E-2</v>
      </c>
      <c r="D310" s="4">
        <v>-1.2443829195374807</v>
      </c>
      <c r="E310" s="4">
        <v>-4.4116021147530243E-2</v>
      </c>
      <c r="F310" s="6">
        <v>-0.42430968990543377</v>
      </c>
      <c r="G310" s="6">
        <v>-0.61440652428438558</v>
      </c>
      <c r="H310" s="5">
        <v>309</v>
      </c>
      <c r="I310" s="5">
        <v>10903</v>
      </c>
      <c r="J310" s="6">
        <v>1.556987096870948E-2</v>
      </c>
      <c r="K310" s="4">
        <v>-0.42430968990543377</v>
      </c>
    </row>
    <row r="311" spans="1:11" x14ac:dyDescent="0.3">
      <c r="A311" t="s">
        <v>701</v>
      </c>
      <c r="B311" t="s">
        <v>359</v>
      </c>
      <c r="C311" s="4">
        <v>-0.4090794587195562</v>
      </c>
      <c r="D311" s="4">
        <v>-0.52616533244419861</v>
      </c>
      <c r="E311" s="4">
        <v>-0.38010310102285705</v>
      </c>
      <c r="F311" s="6">
        <v>-0.43844929739553723</v>
      </c>
      <c r="G311" s="6">
        <v>-0.4676223955818774</v>
      </c>
      <c r="H311" s="5">
        <v>310</v>
      </c>
      <c r="I311" s="5">
        <v>3904</v>
      </c>
      <c r="J311" s="6">
        <v>-0.4090794587195562</v>
      </c>
      <c r="K311" s="4">
        <v>-0.43844929739553723</v>
      </c>
    </row>
    <row r="312" spans="1:11" x14ac:dyDescent="0.3">
      <c r="A312" t="s">
        <v>712</v>
      </c>
      <c r="B312" t="s">
        <v>282</v>
      </c>
      <c r="C312" s="4">
        <v>-0.12263210464269016</v>
      </c>
      <c r="D312" s="4">
        <v>-1.0293919515274492</v>
      </c>
      <c r="E312" s="4">
        <v>-0.16729013776760676</v>
      </c>
      <c r="F312" s="6">
        <v>-0.43977139797924875</v>
      </c>
      <c r="G312" s="6">
        <v>-0.57601202808506968</v>
      </c>
      <c r="H312" s="5">
        <v>311</v>
      </c>
      <c r="I312" s="5">
        <v>2947</v>
      </c>
      <c r="J312" s="6">
        <v>-0.12263210464269016</v>
      </c>
      <c r="K312" s="4">
        <v>-0.43977139797924875</v>
      </c>
    </row>
    <row r="313" spans="1:11" x14ac:dyDescent="0.3">
      <c r="A313" t="s">
        <v>689</v>
      </c>
      <c r="B313" t="s">
        <v>117</v>
      </c>
      <c r="C313" s="4">
        <v>0.12190434936059748</v>
      </c>
      <c r="D313" s="4">
        <v>-0.87106595558651068</v>
      </c>
      <c r="E313" s="4">
        <v>-0.5851846828505225</v>
      </c>
      <c r="F313" s="6">
        <v>-0.44478209635881188</v>
      </c>
      <c r="G313" s="6">
        <v>-0.37458080311295661</v>
      </c>
      <c r="H313" s="5">
        <v>312</v>
      </c>
      <c r="I313" s="5">
        <v>970</v>
      </c>
      <c r="J313" s="6">
        <v>0.12190434936059748</v>
      </c>
      <c r="K313" s="4">
        <v>-0.44478209635881188</v>
      </c>
    </row>
    <row r="314" spans="1:11" x14ac:dyDescent="0.3">
      <c r="A314" t="s">
        <v>675</v>
      </c>
      <c r="B314" t="s">
        <v>217</v>
      </c>
      <c r="C314" s="4">
        <v>4.6321268258452709E-3</v>
      </c>
      <c r="D314" s="4">
        <v>-0.5751946415341973</v>
      </c>
      <c r="E314" s="4">
        <v>-0.85090706695016494</v>
      </c>
      <c r="F314" s="6">
        <v>-0.47382319388617233</v>
      </c>
      <c r="G314" s="6">
        <v>-0.28528125735417603</v>
      </c>
      <c r="H314" s="5">
        <v>313</v>
      </c>
      <c r="I314" s="5">
        <v>5884</v>
      </c>
      <c r="J314" s="6">
        <v>4.6321268258452709E-3</v>
      </c>
      <c r="K314" s="4">
        <v>-0.47382319388617233</v>
      </c>
    </row>
    <row r="315" spans="1:11" x14ac:dyDescent="0.3">
      <c r="A315" t="s">
        <v>698</v>
      </c>
      <c r="B315" t="s">
        <v>198</v>
      </c>
      <c r="C315" s="4">
        <v>2.4938487659773075E-2</v>
      </c>
      <c r="D315" s="4">
        <v>-0.87062188246176941</v>
      </c>
      <c r="E315" s="4">
        <v>-0.61458867280749729</v>
      </c>
      <c r="F315" s="6">
        <v>-0.48675735586983127</v>
      </c>
      <c r="G315" s="6">
        <v>-0.4228416974009982</v>
      </c>
      <c r="H315" s="5">
        <v>314</v>
      </c>
      <c r="I315" s="5">
        <v>2012</v>
      </c>
      <c r="J315" s="6">
        <v>2.4938487659773075E-2</v>
      </c>
      <c r="K315" s="4">
        <v>-0.48675735586983127</v>
      </c>
    </row>
    <row r="316" spans="1:11" x14ac:dyDescent="0.3">
      <c r="A316" t="s">
        <v>635</v>
      </c>
      <c r="B316" t="s">
        <v>246</v>
      </c>
      <c r="C316" s="4">
        <v>-4.6176925225854371E-2</v>
      </c>
      <c r="D316" s="4">
        <v>4.4711301573622193E-2</v>
      </c>
      <c r="E316" s="4">
        <v>-1.4795243108645453</v>
      </c>
      <c r="F316" s="6">
        <v>-0.49366331150559245</v>
      </c>
      <c r="G316" s="6">
        <v>-7.3281182611608861E-4</v>
      </c>
      <c r="H316" s="5">
        <v>315</v>
      </c>
      <c r="I316" s="5">
        <v>1976</v>
      </c>
      <c r="J316" s="6">
        <v>-4.6176925225854371E-2</v>
      </c>
      <c r="K316" s="4">
        <v>-0.49366331150559245</v>
      </c>
    </row>
    <row r="317" spans="1:11" x14ac:dyDescent="0.3">
      <c r="A317" t="s">
        <v>715</v>
      </c>
      <c r="B317" t="s">
        <v>364</v>
      </c>
      <c r="C317" s="4">
        <v>-0.44980188162611634</v>
      </c>
      <c r="D317" s="4">
        <v>-0.86117921725599733</v>
      </c>
      <c r="E317" s="4">
        <v>-0.2146086700170787</v>
      </c>
      <c r="F317" s="6">
        <v>-0.50852992296639743</v>
      </c>
      <c r="G317" s="6">
        <v>-0.65549054944105678</v>
      </c>
      <c r="H317" s="5">
        <v>316</v>
      </c>
      <c r="I317" s="5">
        <v>4420</v>
      </c>
      <c r="J317" s="6">
        <v>-0.44980188162611634</v>
      </c>
      <c r="K317" s="4">
        <v>-0.50852992296639743</v>
      </c>
    </row>
    <row r="318" spans="1:11" x14ac:dyDescent="0.3">
      <c r="A318" t="s">
        <v>706</v>
      </c>
      <c r="B318" t="s">
        <v>312</v>
      </c>
      <c r="C318" s="4">
        <v>-0.19977228614461323</v>
      </c>
      <c r="D318" s="4">
        <v>-0.86572395799638346</v>
      </c>
      <c r="E318" s="4">
        <v>-0.46686287173080587</v>
      </c>
      <c r="F318" s="6">
        <v>-0.5107863719572675</v>
      </c>
      <c r="G318" s="6">
        <v>-0.53274812207049838</v>
      </c>
      <c r="H318" s="5">
        <v>317</v>
      </c>
      <c r="I318" s="5">
        <v>502</v>
      </c>
      <c r="J318" s="6">
        <v>-0.19977228614461323</v>
      </c>
      <c r="K318" s="4">
        <v>-0.5107863719572675</v>
      </c>
    </row>
    <row r="319" spans="1:11" x14ac:dyDescent="0.3">
      <c r="A319" t="s">
        <v>690</v>
      </c>
      <c r="B319" t="s">
        <v>115</v>
      </c>
      <c r="C319" s="4">
        <v>0.12416184777536658</v>
      </c>
      <c r="D319" s="4">
        <v>-0.90481314168326255</v>
      </c>
      <c r="E319" s="4">
        <v>-0.76562064219223647</v>
      </c>
      <c r="F319" s="6">
        <v>-0.51542397870004419</v>
      </c>
      <c r="G319" s="6">
        <v>-0.390325646953948</v>
      </c>
      <c r="H319" s="5">
        <v>318</v>
      </c>
      <c r="I319" s="5">
        <v>2729</v>
      </c>
      <c r="J319" s="6">
        <v>0.12416184777536658</v>
      </c>
      <c r="K319" s="4">
        <v>-0.51542397870004419</v>
      </c>
    </row>
    <row r="320" spans="1:11" x14ac:dyDescent="0.3">
      <c r="A320" t="s">
        <v>694</v>
      </c>
      <c r="B320" t="s">
        <v>296</v>
      </c>
      <c r="C320" s="4">
        <v>-0.15868896694243728</v>
      </c>
      <c r="D320" s="4">
        <v>-0.67780736823236842</v>
      </c>
      <c r="E320" s="4">
        <v>-0.79810761387604334</v>
      </c>
      <c r="F320" s="6">
        <v>-0.54486798301694972</v>
      </c>
      <c r="G320" s="6">
        <v>-0.41824816758740285</v>
      </c>
      <c r="H320" s="5">
        <v>319</v>
      </c>
      <c r="I320" s="5">
        <v>21144</v>
      </c>
      <c r="J320" s="6">
        <v>-0.15868896694243728</v>
      </c>
      <c r="K320" s="4">
        <v>-0.54486798301694972</v>
      </c>
    </row>
    <row r="321" spans="1:11" x14ac:dyDescent="0.3">
      <c r="A321" t="s">
        <v>677</v>
      </c>
      <c r="B321" t="s">
        <v>95</v>
      </c>
      <c r="C321" s="4">
        <v>0.14532178378081562</v>
      </c>
      <c r="D321" s="4">
        <v>-0.72173183365647597</v>
      </c>
      <c r="E321" s="4">
        <v>-1.0923267303629096</v>
      </c>
      <c r="F321" s="6">
        <v>-0.55624559341285662</v>
      </c>
      <c r="G321" s="6">
        <v>-0.28820502493783018</v>
      </c>
      <c r="H321" s="5">
        <v>320</v>
      </c>
      <c r="I321" s="5">
        <v>1068</v>
      </c>
      <c r="J321" s="6">
        <v>0.14532178378081562</v>
      </c>
      <c r="K321" s="4">
        <v>-0.55624559341285662</v>
      </c>
    </row>
    <row r="322" spans="1:11" x14ac:dyDescent="0.3">
      <c r="A322" t="s">
        <v>717</v>
      </c>
      <c r="B322" t="s">
        <v>309</v>
      </c>
      <c r="C322" s="4">
        <v>-0.19420474006168498</v>
      </c>
      <c r="D322" s="4">
        <v>-1.4513561966187751</v>
      </c>
      <c r="E322" s="4">
        <v>-5.3791870710719641E-2</v>
      </c>
      <c r="F322" s="6">
        <v>-0.56645093579705985</v>
      </c>
      <c r="G322" s="6">
        <v>-0.82278046834023</v>
      </c>
      <c r="H322" s="5">
        <v>321</v>
      </c>
      <c r="I322" s="5">
        <v>1159</v>
      </c>
      <c r="J322" s="6">
        <v>-0.19420474006168498</v>
      </c>
      <c r="K322" s="4">
        <v>-0.56645093579705985</v>
      </c>
    </row>
    <row r="323" spans="1:11" x14ac:dyDescent="0.3">
      <c r="A323" t="s">
        <v>672</v>
      </c>
      <c r="B323" t="s">
        <v>272</v>
      </c>
      <c r="C323" s="4">
        <v>-9.9567952650459299E-2</v>
      </c>
      <c r="D323" s="4">
        <v>-0.43639653140030565</v>
      </c>
      <c r="E323" s="4">
        <v>-1.168313991435286</v>
      </c>
      <c r="F323" s="6">
        <v>-0.56809282516201698</v>
      </c>
      <c r="G323" s="6">
        <v>-0.26798224202538246</v>
      </c>
      <c r="H323" s="5">
        <v>322</v>
      </c>
      <c r="I323" s="5">
        <v>2491</v>
      </c>
      <c r="J323" s="6">
        <v>-9.9567952650459299E-2</v>
      </c>
      <c r="K323" s="4">
        <v>-0.56809282516201698</v>
      </c>
    </row>
    <row r="324" spans="1:11" x14ac:dyDescent="0.3">
      <c r="A324" t="s">
        <v>708</v>
      </c>
      <c r="B324" t="s">
        <v>216</v>
      </c>
      <c r="C324" s="4">
        <v>5.3135958878280792E-3</v>
      </c>
      <c r="D324" s="4">
        <v>-1.1451088933081615</v>
      </c>
      <c r="E324" s="4">
        <v>-0.57512495842338929</v>
      </c>
      <c r="F324" s="6">
        <v>-0.57164008528124088</v>
      </c>
      <c r="G324" s="6">
        <v>-0.56989764871016668</v>
      </c>
      <c r="H324" s="5">
        <v>323</v>
      </c>
      <c r="I324" s="5">
        <v>1562</v>
      </c>
      <c r="J324" s="6">
        <v>5.3135958878280792E-3</v>
      </c>
      <c r="K324" s="4">
        <v>-0.57164008528124088</v>
      </c>
    </row>
    <row r="325" spans="1:11" x14ac:dyDescent="0.3">
      <c r="A325" t="s">
        <v>703</v>
      </c>
      <c r="B325" t="s">
        <v>190</v>
      </c>
      <c r="C325" s="4">
        <v>3.591800036787024E-2</v>
      </c>
      <c r="D325" s="4">
        <v>-1.036485620813546</v>
      </c>
      <c r="E325" s="4">
        <v>-0.75694855294079566</v>
      </c>
      <c r="F325" s="6">
        <v>-0.58583872446215712</v>
      </c>
      <c r="G325" s="6">
        <v>-0.50028381022283785</v>
      </c>
      <c r="H325" s="5">
        <v>324</v>
      </c>
      <c r="I325" s="5">
        <v>3965</v>
      </c>
      <c r="J325" s="6">
        <v>3.591800036787024E-2</v>
      </c>
      <c r="K325" s="4">
        <v>-0.58583872446215712</v>
      </c>
    </row>
    <row r="326" spans="1:11" x14ac:dyDescent="0.3">
      <c r="A326" t="s">
        <v>705</v>
      </c>
      <c r="B326" t="s">
        <v>327</v>
      </c>
      <c r="C326" s="4">
        <v>-0.24221212870331688</v>
      </c>
      <c r="D326" s="4">
        <v>-0.81996542580857623</v>
      </c>
      <c r="E326" s="4">
        <v>-0.70497402537661402</v>
      </c>
      <c r="F326" s="6">
        <v>-0.58905052662950241</v>
      </c>
      <c r="G326" s="6">
        <v>-0.5310887772559465</v>
      </c>
      <c r="H326" s="5">
        <v>325</v>
      </c>
      <c r="I326" s="5">
        <v>2591</v>
      </c>
      <c r="J326" s="6">
        <v>-0.24221212870331688</v>
      </c>
      <c r="K326" s="4">
        <v>-0.58905052662950241</v>
      </c>
    </row>
    <row r="327" spans="1:11" x14ac:dyDescent="0.3">
      <c r="A327" t="s">
        <v>704</v>
      </c>
      <c r="B327" t="s">
        <v>318</v>
      </c>
      <c r="C327" s="4">
        <v>-0.21717097935459684</v>
      </c>
      <c r="D327" s="4">
        <v>-0.84204499051154835</v>
      </c>
      <c r="E327" s="4">
        <v>-0.71301906877674881</v>
      </c>
      <c r="F327" s="6">
        <v>-0.5907450128809647</v>
      </c>
      <c r="G327" s="6">
        <v>-0.5296079849330726</v>
      </c>
      <c r="H327" s="5">
        <v>326</v>
      </c>
      <c r="I327" s="5">
        <v>2287</v>
      </c>
      <c r="J327" s="6">
        <v>-0.21717097935459684</v>
      </c>
      <c r="K327" s="4">
        <v>-0.5907450128809647</v>
      </c>
    </row>
    <row r="328" spans="1:11" x14ac:dyDescent="0.3">
      <c r="A328" t="s">
        <v>720</v>
      </c>
      <c r="B328" t="s">
        <v>334</v>
      </c>
      <c r="C328" s="4">
        <v>-0.26682533480744558</v>
      </c>
      <c r="D328" s="4">
        <v>-1.6459500461900196</v>
      </c>
      <c r="E328" s="4">
        <v>9.1985255012199271E-2</v>
      </c>
      <c r="F328" s="6">
        <v>-0.6069300419950886</v>
      </c>
      <c r="G328" s="6">
        <v>-0.95638769049873262</v>
      </c>
      <c r="H328" s="5">
        <v>327</v>
      </c>
      <c r="I328" s="5">
        <v>1894</v>
      </c>
      <c r="J328" s="6">
        <v>-0.26682533480744558</v>
      </c>
      <c r="K328" s="4">
        <v>-0.6069300419950886</v>
      </c>
    </row>
    <row r="329" spans="1:11" x14ac:dyDescent="0.3">
      <c r="A329" t="s">
        <v>722</v>
      </c>
      <c r="B329" t="s">
        <v>360</v>
      </c>
      <c r="C329" s="4">
        <v>-0.41584874161229263</v>
      </c>
      <c r="D329" s="4">
        <v>-1.764814953386928</v>
      </c>
      <c r="E329" s="4">
        <v>0.34702053508787489</v>
      </c>
      <c r="F329" s="6">
        <v>-0.61121438663711514</v>
      </c>
      <c r="G329" s="6">
        <v>-1.0903318474996102</v>
      </c>
      <c r="H329" s="5">
        <v>328</v>
      </c>
      <c r="I329" s="5">
        <v>1162</v>
      </c>
      <c r="J329" s="6">
        <v>-0.41584874161229263</v>
      </c>
      <c r="K329" s="4">
        <v>-0.61121438663711514</v>
      </c>
    </row>
    <row r="330" spans="1:11" x14ac:dyDescent="0.3">
      <c r="A330" t="s">
        <v>655</v>
      </c>
      <c r="B330" t="s">
        <v>279</v>
      </c>
      <c r="C330" s="4">
        <v>-0.10723041813360179</v>
      </c>
      <c r="D330" s="4">
        <v>-0.1232846531806522</v>
      </c>
      <c r="E330" s="4">
        <v>-1.6343266389220645</v>
      </c>
      <c r="F330" s="6">
        <v>-0.62161390341210609</v>
      </c>
      <c r="G330" s="6">
        <v>-0.11525753565712699</v>
      </c>
      <c r="H330" s="5">
        <v>329</v>
      </c>
      <c r="I330" s="5">
        <v>9724</v>
      </c>
      <c r="J330" s="6">
        <v>-0.10723041813360179</v>
      </c>
      <c r="K330" s="4">
        <v>-0.62161390341210609</v>
      </c>
    </row>
    <row r="331" spans="1:11" x14ac:dyDescent="0.3">
      <c r="A331" t="s">
        <v>724</v>
      </c>
      <c r="B331" t="s">
        <v>367</v>
      </c>
      <c r="C331" s="4">
        <v>-0.58620288096719231</v>
      </c>
      <c r="D331" s="4">
        <v>-1.441025151862056</v>
      </c>
      <c r="E331" s="4">
        <v>1.6407249331247875E-2</v>
      </c>
      <c r="F331" s="6">
        <v>-0.67027359449933355</v>
      </c>
      <c r="G331" s="6">
        <v>-1.0136140164146241</v>
      </c>
      <c r="H331" s="5">
        <v>330</v>
      </c>
      <c r="I331" s="5">
        <v>2708</v>
      </c>
      <c r="J331" s="6">
        <v>-0.58620288096719231</v>
      </c>
      <c r="K331" s="4">
        <v>-0.67027359449933355</v>
      </c>
    </row>
    <row r="332" spans="1:11" x14ac:dyDescent="0.3">
      <c r="A332" t="s">
        <v>718</v>
      </c>
      <c r="B332" t="s">
        <v>368</v>
      </c>
      <c r="C332" s="4">
        <v>-0.59272254122782053</v>
      </c>
      <c r="D332" s="4">
        <v>-0.80500468087922628</v>
      </c>
      <c r="E332" s="4">
        <v>-0.63218527515616663</v>
      </c>
      <c r="F332" s="6">
        <v>-0.67663749908773774</v>
      </c>
      <c r="G332" s="6">
        <v>-0.69886361105352335</v>
      </c>
      <c r="H332" s="5">
        <v>331</v>
      </c>
      <c r="I332" s="5">
        <v>1216</v>
      </c>
      <c r="J332" s="6">
        <v>-0.59272254122782053</v>
      </c>
      <c r="K332" s="4">
        <v>-0.67663749908773774</v>
      </c>
    </row>
    <row r="333" spans="1:11" x14ac:dyDescent="0.3">
      <c r="A333" t="s">
        <v>719</v>
      </c>
      <c r="B333" t="s">
        <v>351</v>
      </c>
      <c r="C333" s="4">
        <v>-0.35971574332102429</v>
      </c>
      <c r="D333" s="4">
        <v>-1.0427670381737</v>
      </c>
      <c r="E333" s="4">
        <v>-0.64202054249261953</v>
      </c>
      <c r="F333" s="6">
        <v>-0.68150110799578123</v>
      </c>
      <c r="G333" s="6">
        <v>-0.70124139074736214</v>
      </c>
      <c r="H333" s="5">
        <v>332</v>
      </c>
      <c r="I333" s="5">
        <v>1698</v>
      </c>
      <c r="J333" s="6">
        <v>-0.35971574332102429</v>
      </c>
      <c r="K333" s="4">
        <v>-0.68150110799578123</v>
      </c>
    </row>
    <row r="334" spans="1:11" x14ac:dyDescent="0.3">
      <c r="A334" t="s">
        <v>669</v>
      </c>
      <c r="B334" t="s">
        <v>189</v>
      </c>
      <c r="C334" s="4">
        <v>3.7417347428583519E-2</v>
      </c>
      <c r="D334" s="4">
        <v>-0.5451045359052924</v>
      </c>
      <c r="E334" s="4">
        <v>-1.6595173131376975</v>
      </c>
      <c r="F334" s="6">
        <v>-0.72240150053813545</v>
      </c>
      <c r="G334" s="6">
        <v>-0.25384359423835445</v>
      </c>
      <c r="H334" s="5">
        <v>333</v>
      </c>
      <c r="I334" s="5">
        <v>3993</v>
      </c>
      <c r="J334" s="6">
        <v>3.7417347428583519E-2</v>
      </c>
      <c r="K334" s="4">
        <v>-0.72240150053813545</v>
      </c>
    </row>
    <row r="335" spans="1:11" x14ac:dyDescent="0.3">
      <c r="A335" t="s">
        <v>699</v>
      </c>
      <c r="B335" t="s">
        <v>336</v>
      </c>
      <c r="C335" s="4">
        <v>-0.26860064653708682</v>
      </c>
      <c r="D335" s="4">
        <v>-0.60472009790563974</v>
      </c>
      <c r="E335" s="4">
        <v>-1.2956266428725991</v>
      </c>
      <c r="F335" s="6">
        <v>-0.72298246243844189</v>
      </c>
      <c r="G335" s="6">
        <v>-0.43666037222136328</v>
      </c>
      <c r="H335" s="5">
        <v>334</v>
      </c>
      <c r="I335" s="5">
        <v>4201</v>
      </c>
      <c r="J335" s="6">
        <v>-0.26860064653708682</v>
      </c>
      <c r="K335" s="4">
        <v>-0.72298246243844189</v>
      </c>
    </row>
    <row r="336" spans="1:11" x14ac:dyDescent="0.3">
      <c r="A336" t="s">
        <v>726</v>
      </c>
      <c r="B336" t="s">
        <v>349</v>
      </c>
      <c r="C336" s="4">
        <v>-0.33856467480582042</v>
      </c>
      <c r="D336" s="4">
        <v>-2.2163380412101286</v>
      </c>
      <c r="E336" s="4">
        <v>0.13020773018622461</v>
      </c>
      <c r="F336" s="6">
        <v>-0.80823166194324136</v>
      </c>
      <c r="G336" s="6">
        <v>-1.2774513580079745</v>
      </c>
      <c r="H336" s="5">
        <v>335</v>
      </c>
      <c r="I336" s="5">
        <v>859</v>
      </c>
      <c r="J336" s="6">
        <v>-0.33856467480582042</v>
      </c>
      <c r="K336" s="4">
        <v>-0.80823166194324136</v>
      </c>
    </row>
    <row r="337" spans="1:11" x14ac:dyDescent="0.3">
      <c r="A337" t="s">
        <v>713</v>
      </c>
      <c r="B337" t="s">
        <v>289</v>
      </c>
      <c r="C337" s="4">
        <v>-0.13605621941366092</v>
      </c>
      <c r="D337" s="4">
        <v>-1.0301670900275668</v>
      </c>
      <c r="E337" s="4">
        <v>-1.3063093109896617</v>
      </c>
      <c r="F337" s="6">
        <v>-0.82417754014362987</v>
      </c>
      <c r="G337" s="6">
        <v>-0.58311165472061388</v>
      </c>
      <c r="H337" s="5">
        <v>336</v>
      </c>
      <c r="I337" s="5">
        <v>570</v>
      </c>
      <c r="J337" s="6">
        <v>-0.13605621941366092</v>
      </c>
      <c r="K337" s="4">
        <v>-0.82417754014362987</v>
      </c>
    </row>
    <row r="338" spans="1:11" x14ac:dyDescent="0.3">
      <c r="A338" t="s">
        <v>727</v>
      </c>
      <c r="B338" t="s">
        <v>352</v>
      </c>
      <c r="C338" s="4">
        <v>-0.3626365015832605</v>
      </c>
      <c r="D338" s="4">
        <v>-1.4852637692541031</v>
      </c>
      <c r="E338" s="4">
        <v>-0.64381221913898734</v>
      </c>
      <c r="F338" s="6">
        <v>-0.83057082999211695</v>
      </c>
      <c r="G338" s="6">
        <v>-0.92395013541868176</v>
      </c>
      <c r="H338" s="5">
        <v>337</v>
      </c>
      <c r="I338" s="5">
        <v>1057</v>
      </c>
      <c r="J338" s="6">
        <v>-0.3626365015832605</v>
      </c>
      <c r="K338" s="4">
        <v>-0.83057082999211695</v>
      </c>
    </row>
    <row r="339" spans="1:11" x14ac:dyDescent="0.3">
      <c r="A339" t="s">
        <v>710</v>
      </c>
      <c r="B339" t="s">
        <v>232</v>
      </c>
      <c r="C339" s="4">
        <v>-2.7035347705724806E-2</v>
      </c>
      <c r="D339" s="4">
        <v>-1.1153409418122866</v>
      </c>
      <c r="E339" s="4">
        <v>-1.3839369513477107</v>
      </c>
      <c r="F339" s="6">
        <v>-0.84210441362190736</v>
      </c>
      <c r="G339" s="6">
        <v>-0.5711881447590057</v>
      </c>
      <c r="H339" s="5">
        <v>338</v>
      </c>
      <c r="I339" s="5">
        <v>1289</v>
      </c>
      <c r="J339" s="6">
        <v>-2.7035347705724806E-2</v>
      </c>
      <c r="K339" s="4">
        <v>-0.84210441362190736</v>
      </c>
    </row>
    <row r="340" spans="1:11" x14ac:dyDescent="0.3">
      <c r="A340" t="s">
        <v>714</v>
      </c>
      <c r="B340" t="s">
        <v>356</v>
      </c>
      <c r="C340" s="4">
        <v>-0.38499359616808121</v>
      </c>
      <c r="D340" s="4">
        <v>-0.90510896670284291</v>
      </c>
      <c r="E340" s="4">
        <v>-1.2461151854121315</v>
      </c>
      <c r="F340" s="6">
        <v>-0.84540591609435189</v>
      </c>
      <c r="G340" s="6">
        <v>-0.64505128143546209</v>
      </c>
      <c r="H340" s="5">
        <v>339</v>
      </c>
      <c r="I340" s="5">
        <v>2821</v>
      </c>
      <c r="J340" s="6">
        <v>-0.38499359616808121</v>
      </c>
      <c r="K340" s="4">
        <v>-0.84540591609435189</v>
      </c>
    </row>
    <row r="341" spans="1:11" x14ac:dyDescent="0.3">
      <c r="A341" t="s">
        <v>728</v>
      </c>
      <c r="B341" t="s">
        <v>313</v>
      </c>
      <c r="C341" s="4">
        <v>-0.20288223388876406</v>
      </c>
      <c r="D341" s="4">
        <v>-1.9746910702647695</v>
      </c>
      <c r="E341" s="4">
        <v>-0.36192397843207974</v>
      </c>
      <c r="F341" s="6">
        <v>-0.84649909419520453</v>
      </c>
      <c r="G341" s="6">
        <v>-1.0887866520767668</v>
      </c>
      <c r="H341" s="5">
        <v>340</v>
      </c>
      <c r="I341" s="5">
        <v>854</v>
      </c>
      <c r="J341" s="6">
        <v>-0.20288223388876406</v>
      </c>
      <c r="K341" s="4">
        <v>-0.84649909419520453</v>
      </c>
    </row>
    <row r="342" spans="1:11" x14ac:dyDescent="0.3">
      <c r="A342" t="s">
        <v>730</v>
      </c>
      <c r="B342" t="s">
        <v>343</v>
      </c>
      <c r="C342" s="4">
        <v>-0.28324205432677185</v>
      </c>
      <c r="D342" s="4">
        <v>-4.0379448181575626</v>
      </c>
      <c r="E342" s="4">
        <v>1.7197084502103954</v>
      </c>
      <c r="F342" s="6">
        <v>-0.867159474091313</v>
      </c>
      <c r="G342" s="6">
        <v>-2.1605934362421673</v>
      </c>
      <c r="H342" s="5">
        <v>341</v>
      </c>
      <c r="I342" s="5">
        <v>915</v>
      </c>
      <c r="J342" s="6">
        <v>-0.28324205432677185</v>
      </c>
      <c r="K342" s="4">
        <v>-0.867159474091313</v>
      </c>
    </row>
    <row r="343" spans="1:11" x14ac:dyDescent="0.3">
      <c r="A343" t="s">
        <v>732</v>
      </c>
      <c r="B343" t="s">
        <v>34</v>
      </c>
      <c r="C343" s="4">
        <v>0.28845930119060559</v>
      </c>
      <c r="D343" s="4">
        <v>-4.253262734818712</v>
      </c>
      <c r="E343" s="4">
        <v>1.3264778422295114</v>
      </c>
      <c r="F343" s="6">
        <v>-0.87944186379953171</v>
      </c>
      <c r="G343" s="6">
        <v>-1.9824017168140533</v>
      </c>
      <c r="H343" s="5">
        <v>342</v>
      </c>
      <c r="I343" s="5">
        <v>1810</v>
      </c>
      <c r="J343" s="6">
        <v>0.28845930119060559</v>
      </c>
      <c r="K343" s="4">
        <v>-0.87944186379953171</v>
      </c>
    </row>
    <row r="344" spans="1:11" x14ac:dyDescent="0.3">
      <c r="A344" t="s">
        <v>725</v>
      </c>
      <c r="B344" t="s">
        <v>361</v>
      </c>
      <c r="C344" s="4">
        <v>-0.41780886090349306</v>
      </c>
      <c r="D344" s="4">
        <v>-1.2688557406420942</v>
      </c>
      <c r="E344" s="4">
        <v>-0.99868463110560002</v>
      </c>
      <c r="F344" s="6">
        <v>-0.89511641088372906</v>
      </c>
      <c r="G344" s="6">
        <v>-0.84333230077279364</v>
      </c>
      <c r="H344" s="5">
        <v>343</v>
      </c>
      <c r="I344" s="5">
        <v>6214</v>
      </c>
      <c r="J344" s="6">
        <v>-0.41780886090349306</v>
      </c>
      <c r="K344" s="4">
        <v>-0.89511641088372906</v>
      </c>
    </row>
    <row r="345" spans="1:11" x14ac:dyDescent="0.3">
      <c r="A345" t="s">
        <v>733</v>
      </c>
      <c r="B345" t="s">
        <v>303</v>
      </c>
      <c r="C345" s="4">
        <v>-0.17934364407214418</v>
      </c>
      <c r="D345" s="4">
        <v>-2.3535810195423457</v>
      </c>
      <c r="E345" s="4">
        <v>-0.2211802996070083</v>
      </c>
      <c r="F345" s="6">
        <v>-0.91803498774049952</v>
      </c>
      <c r="G345" s="6">
        <v>-1.266462331807245</v>
      </c>
      <c r="H345" s="5">
        <v>344</v>
      </c>
      <c r="I345" s="5">
        <v>441</v>
      </c>
      <c r="J345" s="6">
        <v>-0.17934364407214418</v>
      </c>
      <c r="K345" s="4">
        <v>-0.91803498774049952</v>
      </c>
    </row>
    <row r="346" spans="1:11" x14ac:dyDescent="0.3">
      <c r="A346" t="s">
        <v>735</v>
      </c>
      <c r="B346" t="s">
        <v>372</v>
      </c>
      <c r="C346" s="4">
        <v>-0.71190632965348821</v>
      </c>
      <c r="D346" s="4">
        <v>-2.0922234735669836</v>
      </c>
      <c r="E346" s="4">
        <v>2.6938949257926628E-2</v>
      </c>
      <c r="F346" s="6">
        <v>-0.92573028465418172</v>
      </c>
      <c r="G346" s="6">
        <v>-1.402064901610236</v>
      </c>
      <c r="H346" s="5">
        <v>345</v>
      </c>
      <c r="I346" s="5">
        <v>1221</v>
      </c>
      <c r="J346" s="6">
        <v>-0.71190632965348821</v>
      </c>
      <c r="K346" s="4">
        <v>-0.92573028465418172</v>
      </c>
    </row>
    <row r="347" spans="1:11" x14ac:dyDescent="0.3">
      <c r="A347" t="s">
        <v>721</v>
      </c>
      <c r="B347" t="s">
        <v>270</v>
      </c>
      <c r="C347" s="4">
        <v>-9.7569421220723485E-2</v>
      </c>
      <c r="D347" s="4">
        <v>-1.4903358534163664</v>
      </c>
      <c r="E347" s="4">
        <v>-1.3169958647039495</v>
      </c>
      <c r="F347" s="6">
        <v>-0.96830037978034644</v>
      </c>
      <c r="G347" s="6">
        <v>-0.79395263731854493</v>
      </c>
      <c r="H347" s="5">
        <v>346</v>
      </c>
      <c r="I347" s="5">
        <v>1836</v>
      </c>
      <c r="J347" s="6">
        <v>-9.7569421220723485E-2</v>
      </c>
      <c r="K347" s="4">
        <v>-0.96830037978034644</v>
      </c>
    </row>
    <row r="348" spans="1:11" x14ac:dyDescent="0.3">
      <c r="A348" t="s">
        <v>716</v>
      </c>
      <c r="B348" t="s">
        <v>306</v>
      </c>
      <c r="C348" s="4">
        <v>-0.18152335316960735</v>
      </c>
      <c r="D348" s="4">
        <v>-1.1765241370666633</v>
      </c>
      <c r="E348" s="4">
        <v>-1.7559516139561211</v>
      </c>
      <c r="F348" s="6">
        <v>-1.037999701397464</v>
      </c>
      <c r="G348" s="6">
        <v>-0.67902374511813535</v>
      </c>
      <c r="H348" s="5">
        <v>347</v>
      </c>
      <c r="I348" s="5">
        <v>5568</v>
      </c>
      <c r="J348" s="6">
        <v>-0.18152335316960735</v>
      </c>
      <c r="K348" s="4">
        <v>-1.037999701397464</v>
      </c>
    </row>
    <row r="349" spans="1:11" x14ac:dyDescent="0.3">
      <c r="A349" t="s">
        <v>736</v>
      </c>
      <c r="B349" t="s">
        <v>328</v>
      </c>
      <c r="C349" s="4">
        <v>-0.24828777790314135</v>
      </c>
      <c r="D349" s="4">
        <v>-2.3062686084372097</v>
      </c>
      <c r="E349" s="4">
        <v>-0.57294515934934953</v>
      </c>
      <c r="F349" s="6">
        <v>-1.0425005152299003</v>
      </c>
      <c r="G349" s="6">
        <v>-1.2772781931701755</v>
      </c>
      <c r="H349" s="5">
        <v>348</v>
      </c>
      <c r="I349" s="5">
        <v>11274</v>
      </c>
      <c r="J349" s="6">
        <v>-0.24828777790314135</v>
      </c>
      <c r="K349" s="4">
        <v>-1.0425005152299003</v>
      </c>
    </row>
    <row r="350" spans="1:11" x14ac:dyDescent="0.3">
      <c r="A350" t="s">
        <v>723</v>
      </c>
      <c r="B350" t="s">
        <v>304</v>
      </c>
      <c r="C350" s="4">
        <v>-0.18036037357186399</v>
      </c>
      <c r="D350" s="4">
        <v>-1.4098773725645453</v>
      </c>
      <c r="E350" s="4">
        <v>-1.6013664947601214</v>
      </c>
      <c r="F350" s="6">
        <v>-1.0638680802988436</v>
      </c>
      <c r="G350" s="6">
        <v>-0.79511887306820461</v>
      </c>
      <c r="H350" s="5">
        <v>349</v>
      </c>
      <c r="I350" s="5">
        <v>9925</v>
      </c>
      <c r="J350" s="6">
        <v>-0.18036037357186399</v>
      </c>
      <c r="K350" s="4">
        <v>-1.0638680802988436</v>
      </c>
    </row>
    <row r="351" spans="1:11" x14ac:dyDescent="0.3">
      <c r="A351" t="s">
        <v>734</v>
      </c>
      <c r="B351" t="s">
        <v>285</v>
      </c>
      <c r="C351" s="4">
        <v>-0.12958043258384119</v>
      </c>
      <c r="D351" s="4">
        <v>-2.2266736681013826</v>
      </c>
      <c r="E351" s="4">
        <v>-0.92603188945538517</v>
      </c>
      <c r="F351" s="6">
        <v>-1.0940953300468694</v>
      </c>
      <c r="G351" s="6">
        <v>-1.1781270503426118</v>
      </c>
      <c r="H351" s="5">
        <v>350</v>
      </c>
      <c r="I351" s="5">
        <v>1869</v>
      </c>
      <c r="J351" s="6">
        <v>-0.12958043258384119</v>
      </c>
      <c r="K351" s="4">
        <v>-1.0940953300468694</v>
      </c>
    </row>
    <row r="352" spans="1:11" x14ac:dyDescent="0.3">
      <c r="A352" t="s">
        <v>737</v>
      </c>
      <c r="B352" t="s">
        <v>162</v>
      </c>
      <c r="C352" s="4">
        <v>6.9199396675875283E-2</v>
      </c>
      <c r="D352" s="4">
        <v>-3.9098477249820345</v>
      </c>
      <c r="E352" s="4">
        <v>0.49500998283137065</v>
      </c>
      <c r="F352" s="6">
        <v>-1.1152127818249296</v>
      </c>
      <c r="G352" s="6">
        <v>-1.9203241641530795</v>
      </c>
      <c r="H352" s="5">
        <v>351</v>
      </c>
      <c r="I352" s="5">
        <v>378</v>
      </c>
      <c r="J352" s="6">
        <v>6.9199396675875283E-2</v>
      </c>
      <c r="K352" s="4">
        <v>-1.1152127818249296</v>
      </c>
    </row>
    <row r="353" spans="1:11" x14ac:dyDescent="0.3">
      <c r="A353" t="s">
        <v>731</v>
      </c>
      <c r="B353" t="s">
        <v>371</v>
      </c>
      <c r="C353" s="4">
        <v>-0.64548936436513882</v>
      </c>
      <c r="D353" s="4">
        <v>-1.5257397224017848</v>
      </c>
      <c r="E353" s="4">
        <v>-1.3115900871763846</v>
      </c>
      <c r="F353" s="6">
        <v>-1.1609397246477695</v>
      </c>
      <c r="G353" s="6">
        <v>-1.0856145433834619</v>
      </c>
      <c r="H353" s="5">
        <v>352</v>
      </c>
      <c r="I353" s="5">
        <v>2165</v>
      </c>
      <c r="J353" s="6">
        <v>-0.64548936436513882</v>
      </c>
      <c r="K353" s="4">
        <v>-1.1609397246477695</v>
      </c>
    </row>
    <row r="354" spans="1:11" x14ac:dyDescent="0.3">
      <c r="A354" t="s">
        <v>738</v>
      </c>
      <c r="B354" t="s">
        <v>73</v>
      </c>
      <c r="C354" s="4">
        <v>0.17836246655072568</v>
      </c>
      <c r="D354" s="4">
        <v>-3.3896671651417747</v>
      </c>
      <c r="E354" s="4">
        <v>-0.39379887955462906</v>
      </c>
      <c r="F354" s="6">
        <v>-1.2017011927152261</v>
      </c>
      <c r="G354" s="6">
        <v>-1.6056523492955246</v>
      </c>
      <c r="H354" s="5">
        <v>353</v>
      </c>
      <c r="I354" s="5">
        <v>1169</v>
      </c>
      <c r="J354" s="6">
        <v>0.17836246655072568</v>
      </c>
      <c r="K354" s="4">
        <v>-1.2017011927152261</v>
      </c>
    </row>
    <row r="355" spans="1:11" x14ac:dyDescent="0.3">
      <c r="A355" t="s">
        <v>740</v>
      </c>
      <c r="B355" t="s">
        <v>16</v>
      </c>
      <c r="C355" s="4">
        <v>0.50821092627731557</v>
      </c>
      <c r="D355" s="4">
        <v>-6.6338273636638077</v>
      </c>
      <c r="E355" s="4">
        <v>2.4701379847914273</v>
      </c>
      <c r="F355" s="6">
        <v>-1.2184928175316883</v>
      </c>
      <c r="G355" s="6">
        <v>-3.0628082186932462</v>
      </c>
      <c r="H355" s="5">
        <v>354</v>
      </c>
      <c r="I355" s="5">
        <v>935</v>
      </c>
      <c r="J355" s="6">
        <v>0.50821092627731557</v>
      </c>
      <c r="K355" s="4">
        <v>-1.2184928175316883</v>
      </c>
    </row>
    <row r="356" spans="1:11" x14ac:dyDescent="0.3">
      <c r="A356" t="s">
        <v>729</v>
      </c>
      <c r="B356" t="s">
        <v>358</v>
      </c>
      <c r="C356" s="4">
        <v>-0.40763742442134482</v>
      </c>
      <c r="D356" s="4">
        <v>-1.6485274581620033</v>
      </c>
      <c r="E356" s="4">
        <v>-2.6956598923063315</v>
      </c>
      <c r="F356" s="6">
        <v>-1.5839415916298931</v>
      </c>
      <c r="G356" s="6">
        <v>-1.028082441291674</v>
      </c>
      <c r="H356" s="5">
        <v>355</v>
      </c>
      <c r="I356" s="5">
        <v>982</v>
      </c>
      <c r="J356" s="6">
        <v>-0.40763742442134482</v>
      </c>
      <c r="K356" s="4">
        <v>-1.5839415916298931</v>
      </c>
    </row>
    <row r="357" spans="1:11" x14ac:dyDescent="0.3">
      <c r="A357" t="s">
        <v>739</v>
      </c>
      <c r="B357" t="s">
        <v>335</v>
      </c>
      <c r="C357" s="4">
        <v>-0.26781173724201579</v>
      </c>
      <c r="D357" s="4">
        <v>-3.3045870610251904</v>
      </c>
      <c r="E357" s="4">
        <v>-1.9362262220231323</v>
      </c>
      <c r="F357" s="6">
        <v>-1.8362083400967795</v>
      </c>
      <c r="G357" s="6">
        <v>-1.7861993991336031</v>
      </c>
      <c r="H357" s="5">
        <v>356</v>
      </c>
      <c r="I357" s="5">
        <v>906</v>
      </c>
      <c r="J357" s="6">
        <v>-0.26781173724201579</v>
      </c>
      <c r="K357" s="4">
        <v>-1.8362083400967795</v>
      </c>
    </row>
  </sheetData>
  <autoFilter ref="A1:K357" xr:uid="{86280674-5754-41CF-8448-2A4DB4727D57}"/>
  <conditionalFormatting sqref="C1:G104857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CF5D9-000A-4B0B-8210-C865DCC55968}">
  <dimension ref="A1:JK364"/>
  <sheetViews>
    <sheetView workbookViewId="0">
      <selection activeCell="E1" sqref="E1:P1048576"/>
    </sheetView>
  </sheetViews>
  <sheetFormatPr baseColWidth="10" defaultRowHeight="14.4" x14ac:dyDescent="0.3"/>
  <cols>
    <col min="2" max="2" width="20.44140625" customWidth="1"/>
    <col min="3" max="3" width="10.5546875" style="4" customWidth="1"/>
    <col min="4" max="4" width="11.33203125" style="4" customWidth="1"/>
    <col min="5" max="5" width="10.33203125" style="4" customWidth="1"/>
    <col min="6" max="6" width="8.88671875" style="4" customWidth="1"/>
    <col min="7" max="7" width="5.6640625" style="4" customWidth="1"/>
    <col min="8" max="11" width="8.88671875" style="4" customWidth="1"/>
    <col min="12" max="12" width="11.109375" style="4" customWidth="1"/>
    <col min="13" max="14" width="8.88671875" style="4" customWidth="1"/>
    <col min="15" max="15" width="11.33203125" style="4" customWidth="1"/>
    <col min="16" max="16" width="15.33203125" style="4" customWidth="1"/>
    <col min="17" max="17" width="13.77734375" customWidth="1"/>
    <col min="18" max="18" width="14.109375" style="5" customWidth="1"/>
    <col min="19" max="92" width="11.5546875" customWidth="1"/>
    <col min="93" max="107" width="11.5546875" style="4"/>
    <col min="108" max="270" width="0" hidden="1" customWidth="1"/>
    <col min="271" max="271" width="11.5546875" style="4"/>
  </cols>
  <sheetData>
    <row r="1" spans="1:271" s="1" customFormat="1" ht="43.2" x14ac:dyDescent="0.3"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1" t="s">
        <v>14</v>
      </c>
      <c r="R1" s="3" t="s">
        <v>15</v>
      </c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JK1" s="2"/>
    </row>
    <row r="2" spans="1:271" x14ac:dyDescent="0.3">
      <c r="A2" t="str">
        <f t="shared" ref="A2:A65" si="0">LEFT(B2,4)</f>
        <v>4222</v>
      </c>
      <c r="B2" t="s">
        <v>16</v>
      </c>
      <c r="C2" s="4">
        <v>2.1129896658279512</v>
      </c>
      <c r="D2" s="4">
        <v>0.25268186891290234</v>
      </c>
      <c r="E2" s="4">
        <v>0.26142913424861985</v>
      </c>
      <c r="F2" s="4">
        <v>3.0210387253316648</v>
      </c>
      <c r="G2" s="4">
        <v>-0.33428108044714666</v>
      </c>
      <c r="H2" s="4">
        <v>2.3620294952313551E-2</v>
      </c>
      <c r="I2" s="4" t="s">
        <v>17</v>
      </c>
      <c r="J2" s="4">
        <v>-0.54054976820054335</v>
      </c>
      <c r="K2" s="4">
        <v>0.17721593874368921</v>
      </c>
      <c r="L2" s="4">
        <v>0.76068891183227083</v>
      </c>
      <c r="M2" s="4" t="s">
        <v>17</v>
      </c>
      <c r="N2" s="4">
        <v>0.78835096352748402</v>
      </c>
      <c r="O2" s="4">
        <v>1.3255016557377757</v>
      </c>
      <c r="P2" s="4">
        <v>0.50821092627731557</v>
      </c>
      <c r="Q2">
        <v>1</v>
      </c>
      <c r="R2" s="5">
        <v>935</v>
      </c>
    </row>
    <row r="3" spans="1:271" x14ac:dyDescent="0.3">
      <c r="A3" t="str">
        <f t="shared" si="0"/>
        <v>3040</v>
      </c>
      <c r="B3" t="s">
        <v>18</v>
      </c>
      <c r="C3" s="4">
        <v>0.14255879041163802</v>
      </c>
      <c r="D3" s="4">
        <v>0.66693289544594225</v>
      </c>
      <c r="E3" s="4">
        <v>-0.21899715409950879</v>
      </c>
      <c r="F3" s="4">
        <v>0.19207396968840895</v>
      </c>
      <c r="G3" s="4">
        <v>0.9735082277661945</v>
      </c>
      <c r="H3" s="4">
        <v>0.39052757175189451</v>
      </c>
      <c r="I3" s="4" t="s">
        <v>17</v>
      </c>
      <c r="J3" s="4">
        <v>-0.82805253730693384</v>
      </c>
      <c r="K3" s="4">
        <v>0.56289646668589377</v>
      </c>
      <c r="L3" s="4">
        <v>0.14692140737064605</v>
      </c>
      <c r="M3" s="4">
        <v>-0.12041322623847972</v>
      </c>
      <c r="N3" s="4">
        <v>-9.3213282792262972E-2</v>
      </c>
      <c r="O3" s="4">
        <v>0.42791549430816217</v>
      </c>
      <c r="P3" s="4">
        <v>0.48941073053996786</v>
      </c>
      <c r="Q3">
        <v>2</v>
      </c>
      <c r="R3" s="5">
        <v>3273</v>
      </c>
    </row>
    <row r="4" spans="1:271" x14ac:dyDescent="0.3">
      <c r="A4" t="str">
        <f t="shared" si="0"/>
        <v>5046</v>
      </c>
      <c r="B4" t="s">
        <v>19</v>
      </c>
      <c r="C4" s="4">
        <v>0.31826478118693213</v>
      </c>
      <c r="D4" s="4">
        <v>0.5929210597248179</v>
      </c>
      <c r="E4" s="4">
        <v>-0.36995439348938375</v>
      </c>
      <c r="F4" s="4">
        <v>1.5029223673223073</v>
      </c>
      <c r="G4" s="4">
        <v>0.75967919638845138</v>
      </c>
      <c r="H4" s="4">
        <v>0.51215534501937554</v>
      </c>
      <c r="I4" s="4">
        <v>-0.23557812228222516</v>
      </c>
      <c r="J4" s="4">
        <v>0.75877618432804961</v>
      </c>
      <c r="K4" s="4">
        <v>-4.6417944491244922E-4</v>
      </c>
      <c r="L4" s="4">
        <v>-1.5763287893255737</v>
      </c>
      <c r="M4" s="4">
        <v>0.36909952550503472</v>
      </c>
      <c r="N4" s="4">
        <v>-0.38826273419475832</v>
      </c>
      <c r="O4" s="4">
        <v>0.32546356246191882</v>
      </c>
      <c r="P4" s="4">
        <v>0.45071090077215836</v>
      </c>
      <c r="Q4">
        <v>3</v>
      </c>
      <c r="R4" s="5">
        <v>1193</v>
      </c>
    </row>
    <row r="5" spans="1:271" x14ac:dyDescent="0.3">
      <c r="A5" t="str">
        <f t="shared" si="0"/>
        <v>1811</v>
      </c>
      <c r="B5" t="s">
        <v>20</v>
      </c>
      <c r="C5" s="4">
        <v>-0.28775820927566653</v>
      </c>
      <c r="D5" s="4">
        <v>0.14384334421608744</v>
      </c>
      <c r="E5" s="4">
        <v>0.22416464488685348</v>
      </c>
      <c r="F5" s="4">
        <v>-0.91773316728310816</v>
      </c>
      <c r="G5" s="4">
        <v>1.4141286445484984</v>
      </c>
      <c r="H5" s="4">
        <v>-0.59175482528050527</v>
      </c>
      <c r="I5" s="4">
        <v>0.50375439529489019</v>
      </c>
      <c r="J5" s="4">
        <v>2.0815373781128432</v>
      </c>
      <c r="K5" s="4">
        <v>0.34319257347092263</v>
      </c>
      <c r="L5" s="4">
        <v>-1.3328249841606761</v>
      </c>
      <c r="M5" s="4">
        <v>-0.85969747612424918</v>
      </c>
      <c r="N5" s="4">
        <v>-0.27691534059321177</v>
      </c>
      <c r="O5" s="4">
        <v>0.45992730550678967</v>
      </c>
      <c r="P5" s="4">
        <v>0.40376930944184131</v>
      </c>
      <c r="Q5">
        <v>4</v>
      </c>
      <c r="R5" s="5">
        <v>1406</v>
      </c>
    </row>
    <row r="6" spans="1:271" x14ac:dyDescent="0.3">
      <c r="A6" t="str">
        <f t="shared" si="0"/>
        <v>3425</v>
      </c>
      <c r="B6" t="s">
        <v>21</v>
      </c>
      <c r="C6" s="4">
        <v>0.83867087176610311</v>
      </c>
      <c r="D6" s="4">
        <v>0.3844978961247556</v>
      </c>
      <c r="E6" s="4">
        <v>-2.1629870267366096</v>
      </c>
      <c r="F6" s="4">
        <v>0.804539105267563</v>
      </c>
      <c r="G6" s="4">
        <v>0.88112906838850746</v>
      </c>
      <c r="H6" s="4">
        <v>0.57845165181175562</v>
      </c>
      <c r="I6" s="4">
        <v>-0.84938419717743241</v>
      </c>
      <c r="J6" s="4">
        <v>-1.1258442367676831</v>
      </c>
      <c r="K6" s="4">
        <v>1.1415182904366272E-2</v>
      </c>
      <c r="L6" s="4">
        <v>-0.44421593337796228</v>
      </c>
      <c r="M6" s="4">
        <v>-1.0147852277526819</v>
      </c>
      <c r="N6" s="4">
        <v>-8.4831622183873329E-2</v>
      </c>
      <c r="O6" s="4">
        <v>0.29801512141662828</v>
      </c>
      <c r="P6" s="4">
        <v>0.38063570548744885</v>
      </c>
      <c r="Q6">
        <v>5</v>
      </c>
      <c r="R6" s="5">
        <v>1253</v>
      </c>
    </row>
    <row r="7" spans="1:271" x14ac:dyDescent="0.3">
      <c r="A7" t="str">
        <f t="shared" si="0"/>
        <v>3431</v>
      </c>
      <c r="B7" t="s">
        <v>22</v>
      </c>
      <c r="C7" s="4">
        <v>1.3579945053060674</v>
      </c>
      <c r="D7" s="4">
        <v>0.61995581165853508</v>
      </c>
      <c r="E7" s="4">
        <v>2.1072317153698606E-2</v>
      </c>
      <c r="F7" s="4">
        <v>0.10840406614257773</v>
      </c>
      <c r="G7" s="4">
        <v>0.22318879652343193</v>
      </c>
      <c r="H7" s="4">
        <v>0.57962295135943298</v>
      </c>
      <c r="I7" s="4">
        <v>-0.36715633384503832</v>
      </c>
      <c r="J7" s="4">
        <v>0.76139190342483543</v>
      </c>
      <c r="K7" s="4">
        <v>0.1323477899687022</v>
      </c>
      <c r="L7" s="4">
        <v>-0.69455001065588751</v>
      </c>
      <c r="M7" s="4">
        <v>-0.53706621847302616</v>
      </c>
      <c r="N7" s="4">
        <v>-0.53248314376835804</v>
      </c>
      <c r="O7" s="4">
        <v>0.29702206620125143</v>
      </c>
      <c r="P7" s="4">
        <v>0.37713039074598437</v>
      </c>
      <c r="Q7">
        <v>6</v>
      </c>
      <c r="R7" s="5">
        <v>2498</v>
      </c>
    </row>
    <row r="8" spans="1:271" x14ac:dyDescent="0.3">
      <c r="A8" t="str">
        <f t="shared" si="0"/>
        <v>4219</v>
      </c>
      <c r="B8" t="s">
        <v>23</v>
      </c>
      <c r="C8" s="4">
        <v>0.75281897734195069</v>
      </c>
      <c r="D8" s="4">
        <v>0.42285137063465289</v>
      </c>
      <c r="E8" s="4">
        <v>-0.13935287932829041</v>
      </c>
      <c r="F8" s="4">
        <v>9.5824949948251553E-2</v>
      </c>
      <c r="G8" s="4">
        <v>0.28216274095449206</v>
      </c>
      <c r="H8" s="4">
        <v>0.38377163646484053</v>
      </c>
      <c r="I8" s="4">
        <v>-0.58847275592568971</v>
      </c>
      <c r="J8" s="4">
        <v>0.55198758507157697</v>
      </c>
      <c r="K8" s="4">
        <v>0.51130048885079826</v>
      </c>
      <c r="L8" s="4">
        <v>-5.7418921630242398E-2</v>
      </c>
      <c r="M8" s="4">
        <v>0.73273631111937532</v>
      </c>
      <c r="N8" s="4">
        <v>0.56928189119665551</v>
      </c>
      <c r="O8" s="4">
        <v>0.55049512046439464</v>
      </c>
      <c r="P8" s="4">
        <v>0.36966346013724211</v>
      </c>
      <c r="Q8">
        <v>7</v>
      </c>
      <c r="R8" s="5">
        <v>3653</v>
      </c>
    </row>
    <row r="9" spans="1:271" x14ac:dyDescent="0.3">
      <c r="A9" t="str">
        <f t="shared" si="0"/>
        <v>3434</v>
      </c>
      <c r="B9" t="s">
        <v>24</v>
      </c>
      <c r="C9" s="4">
        <v>0.53909153209115002</v>
      </c>
      <c r="D9" s="4">
        <v>0.68001208434933824</v>
      </c>
      <c r="E9" s="4">
        <v>0.30371438655386535</v>
      </c>
      <c r="F9" s="4">
        <v>0.35488393449190003</v>
      </c>
      <c r="G9" s="4">
        <v>0.54598383212450219</v>
      </c>
      <c r="H9" s="4">
        <v>0.29972372179656165</v>
      </c>
      <c r="I9" s="4">
        <v>-0.34443590695469828</v>
      </c>
      <c r="J9" s="4">
        <v>0.69911012120658178</v>
      </c>
      <c r="K9" s="4">
        <v>0.2283270496165036</v>
      </c>
      <c r="L9" s="4">
        <v>-0.30583599093504477</v>
      </c>
      <c r="M9" s="4">
        <v>-1.1100197172626864</v>
      </c>
      <c r="N9" s="4">
        <v>-0.14597542873360422</v>
      </c>
      <c r="O9" s="4">
        <v>-0.47645432985415043</v>
      </c>
      <c r="P9" s="4">
        <v>0.33921151589449472</v>
      </c>
      <c r="Q9">
        <v>8</v>
      </c>
      <c r="R9" s="5">
        <v>2211</v>
      </c>
    </row>
    <row r="10" spans="1:271" x14ac:dyDescent="0.3">
      <c r="A10" t="str">
        <f t="shared" si="0"/>
        <v>4643</v>
      </c>
      <c r="B10" t="s">
        <v>25</v>
      </c>
      <c r="C10" s="4">
        <v>0.25542737326139897</v>
      </c>
      <c r="D10" s="4">
        <v>0.83917088329179967</v>
      </c>
      <c r="E10" s="4">
        <v>-3.267426783261914E-2</v>
      </c>
      <c r="F10" s="4">
        <v>0.73042067350230055</v>
      </c>
      <c r="G10" s="4">
        <v>-7.5529046822452289E-2</v>
      </c>
      <c r="H10" s="4">
        <v>-1.0852424038466792</v>
      </c>
      <c r="I10" s="4">
        <v>0.68111290852522199</v>
      </c>
      <c r="J10" s="4">
        <v>0.60702756398629254</v>
      </c>
      <c r="K10" s="4">
        <v>0.44267190356004887</v>
      </c>
      <c r="L10" s="4">
        <v>0.5790887382125488</v>
      </c>
      <c r="M10" s="4">
        <v>-0.95669546355711677</v>
      </c>
      <c r="N10" s="4">
        <v>0.32488430298951265</v>
      </c>
      <c r="O10" s="4">
        <v>1.6239944823157959</v>
      </c>
      <c r="P10" s="4">
        <v>0.33920564476816928</v>
      </c>
      <c r="Q10">
        <v>9</v>
      </c>
      <c r="R10" s="5">
        <v>5204</v>
      </c>
    </row>
    <row r="11" spans="1:271" x14ac:dyDescent="0.3">
      <c r="A11" t="str">
        <f t="shared" si="0"/>
        <v>0301</v>
      </c>
      <c r="B11" t="s">
        <v>26</v>
      </c>
      <c r="C11" s="4">
        <v>-0.15937340057544241</v>
      </c>
      <c r="D11" s="4">
        <v>0.50468912179459746</v>
      </c>
      <c r="E11" s="4">
        <v>0.36878076652918834</v>
      </c>
      <c r="F11" s="4">
        <v>-8.36445293438077E-2</v>
      </c>
      <c r="G11" s="4">
        <v>0.32399296635429636</v>
      </c>
      <c r="H11" s="4">
        <v>-0.14417798541894694</v>
      </c>
      <c r="I11" s="4">
        <v>0.66544713489584939</v>
      </c>
      <c r="J11" s="4">
        <v>-0.87533699440571677</v>
      </c>
      <c r="K11" s="4">
        <v>-0.60555795920857181</v>
      </c>
      <c r="L11" s="4">
        <v>1.0245666953062882</v>
      </c>
      <c r="M11" s="4">
        <v>1.4425918393126562</v>
      </c>
      <c r="N11" s="4">
        <v>0.52577968065527003</v>
      </c>
      <c r="O11" s="4">
        <v>1.093525965145594</v>
      </c>
      <c r="P11" s="4">
        <v>0.33804013300191499</v>
      </c>
      <c r="Q11">
        <v>10</v>
      </c>
      <c r="R11" s="5">
        <v>699827</v>
      </c>
    </row>
    <row r="12" spans="1:271" x14ac:dyDescent="0.3">
      <c r="A12" t="str">
        <f t="shared" si="0"/>
        <v>4220</v>
      </c>
      <c r="B12" t="s">
        <v>27</v>
      </c>
      <c r="C12" s="4">
        <v>1.9704028170186714</v>
      </c>
      <c r="D12" s="4">
        <v>-6.6977516463128037E-2</v>
      </c>
      <c r="E12" s="4">
        <v>-0.52735618634819559</v>
      </c>
      <c r="F12" s="4">
        <v>0.21152487262701689</v>
      </c>
      <c r="G12" s="4">
        <v>0.29821726368947987</v>
      </c>
      <c r="H12" s="4">
        <v>0.44122945197941288</v>
      </c>
      <c r="I12" s="4">
        <v>0.42476094105784329</v>
      </c>
      <c r="J12" s="4">
        <v>0.39184350942391721</v>
      </c>
      <c r="K12" s="4">
        <v>-0.13448444822235989</v>
      </c>
      <c r="L12" s="4">
        <v>7.675367338443459E-2</v>
      </c>
      <c r="M12" s="4">
        <v>-0.50763749678053771</v>
      </c>
      <c r="N12" s="4">
        <v>-0.25200016261983332</v>
      </c>
      <c r="O12" s="4">
        <v>-0.19580021137355863</v>
      </c>
      <c r="P12" s="4">
        <v>0.33217974129779748</v>
      </c>
      <c r="Q12">
        <v>11</v>
      </c>
      <c r="R12" s="5">
        <v>1134</v>
      </c>
    </row>
    <row r="13" spans="1:271" x14ac:dyDescent="0.3">
      <c r="A13" t="str">
        <f t="shared" si="0"/>
        <v>1151</v>
      </c>
      <c r="B13" t="s">
        <v>28</v>
      </c>
      <c r="C13" s="4">
        <v>1.0541919104363544</v>
      </c>
      <c r="D13" s="4" t="s">
        <v>17</v>
      </c>
      <c r="E13" s="4" t="s">
        <v>17</v>
      </c>
      <c r="F13" s="4">
        <v>2.3009813227287075</v>
      </c>
      <c r="G13" s="4">
        <v>-0.43857098756278418</v>
      </c>
      <c r="H13" s="4">
        <v>1.1717756680736611</v>
      </c>
      <c r="I13" s="4" t="s">
        <v>17</v>
      </c>
      <c r="J13" s="4">
        <v>0.4960986052533749</v>
      </c>
      <c r="K13" s="4" t="s">
        <v>17</v>
      </c>
      <c r="L13" s="4">
        <v>-0.14268428397409708</v>
      </c>
      <c r="M13" s="4" t="s">
        <v>17</v>
      </c>
      <c r="N13" s="4">
        <v>1.3032575977177774</v>
      </c>
      <c r="O13" s="4">
        <v>1.2327786552424573</v>
      </c>
      <c r="P13" s="4">
        <v>0.32695514713159324</v>
      </c>
      <c r="Q13">
        <v>12</v>
      </c>
      <c r="R13" s="5">
        <v>188</v>
      </c>
    </row>
    <row r="14" spans="1:271" x14ac:dyDescent="0.3">
      <c r="A14" t="str">
        <f t="shared" si="0"/>
        <v>3003</v>
      </c>
      <c r="B14" t="s">
        <v>29</v>
      </c>
      <c r="C14" s="4">
        <v>0.54747468160036628</v>
      </c>
      <c r="D14" s="4">
        <v>0.23361847940462258</v>
      </c>
      <c r="E14" s="4">
        <v>3.0140918578634092E-3</v>
      </c>
      <c r="F14" s="4">
        <v>-0.63835544944548961</v>
      </c>
      <c r="G14" s="4">
        <v>0.35831069251886977</v>
      </c>
      <c r="H14" s="4">
        <v>3.785266321438694E-2</v>
      </c>
      <c r="I14" s="4">
        <v>0.41393460193490739</v>
      </c>
      <c r="J14" s="4">
        <v>0.57719078758547471</v>
      </c>
      <c r="K14" s="4">
        <v>-0.53500019098632756</v>
      </c>
      <c r="L14" s="4">
        <v>0.83946013565884658</v>
      </c>
      <c r="M14" s="4">
        <v>2.051477308490075</v>
      </c>
      <c r="N14" s="4">
        <v>0.31140852154538495</v>
      </c>
      <c r="O14" s="4">
        <v>0.40331249831126464</v>
      </c>
      <c r="P14" s="4">
        <v>0.32489282101779682</v>
      </c>
      <c r="Q14">
        <v>13</v>
      </c>
      <c r="R14" s="5">
        <v>58182</v>
      </c>
    </row>
    <row r="15" spans="1:271" x14ac:dyDescent="0.3">
      <c r="A15" t="str">
        <f t="shared" si="0"/>
        <v>4224</v>
      </c>
      <c r="B15" t="s">
        <v>30</v>
      </c>
      <c r="C15" s="4">
        <v>1.668232519771701</v>
      </c>
      <c r="D15" s="4">
        <v>6.9131090593227036E-3</v>
      </c>
      <c r="E15" s="4">
        <v>-0.19514765879639159</v>
      </c>
      <c r="F15" s="4">
        <v>1.3195673251125044</v>
      </c>
      <c r="G15" s="4">
        <v>-9.4054026436590318E-2</v>
      </c>
      <c r="H15" s="4">
        <v>0.20769854940774982</v>
      </c>
      <c r="I15" s="4">
        <v>0.66697469725781622</v>
      </c>
      <c r="J15" s="4">
        <v>-2.064074685832578</v>
      </c>
      <c r="K15" s="4">
        <v>0.12780725214478758</v>
      </c>
      <c r="L15" s="4">
        <v>0.49639194580622015</v>
      </c>
      <c r="M15" s="4" t="s">
        <v>17</v>
      </c>
      <c r="N15" s="4">
        <v>-0.39377990655792505</v>
      </c>
      <c r="O15" s="4">
        <v>1.1764243407131709</v>
      </c>
      <c r="P15" s="4">
        <v>0.31965626222404314</v>
      </c>
      <c r="Q15">
        <v>14</v>
      </c>
      <c r="R15" s="5">
        <v>912</v>
      </c>
    </row>
    <row r="16" spans="1:271" x14ac:dyDescent="0.3">
      <c r="A16" t="str">
        <f t="shared" si="0"/>
        <v>4650</v>
      </c>
      <c r="B16" t="s">
        <v>31</v>
      </c>
      <c r="C16" s="4">
        <v>0.90487278438057217</v>
      </c>
      <c r="D16" s="4">
        <v>-6.1791923819681863E-2</v>
      </c>
      <c r="E16" s="4">
        <v>0.63961802836713988</v>
      </c>
      <c r="F16" s="4">
        <v>1.0534623456111369</v>
      </c>
      <c r="G16" s="4">
        <v>0.41523308096876549</v>
      </c>
      <c r="H16" s="4">
        <v>0.13640339104637444</v>
      </c>
      <c r="I16" s="4">
        <v>-1.0339692673043976</v>
      </c>
      <c r="J16" s="4" t="s">
        <v>17</v>
      </c>
      <c r="K16" s="4">
        <v>0.66813996672641751</v>
      </c>
      <c r="L16" s="4">
        <v>-0.12454311150516589</v>
      </c>
      <c r="M16" s="4">
        <v>-0.48911796775277422</v>
      </c>
      <c r="N16" s="4">
        <v>-0.21139698819442382</v>
      </c>
      <c r="O16" s="4">
        <v>0.8849073170756705</v>
      </c>
      <c r="P16" s="4">
        <v>0.31794574873747211</v>
      </c>
      <c r="Q16">
        <v>15</v>
      </c>
      <c r="R16" s="5">
        <v>5875</v>
      </c>
    </row>
    <row r="17" spans="1:18" x14ac:dyDescent="0.3">
      <c r="A17" t="str">
        <f t="shared" si="0"/>
        <v>3812</v>
      </c>
      <c r="B17" t="s">
        <v>32</v>
      </c>
      <c r="C17" s="4">
        <v>0.41366576237735087</v>
      </c>
      <c r="D17" s="4">
        <v>0.99861434829162921</v>
      </c>
      <c r="E17" s="4">
        <v>0.34718902103830196</v>
      </c>
      <c r="F17" s="4">
        <v>-0.82684767698613171</v>
      </c>
      <c r="G17" s="4">
        <v>0.11781544336032461</v>
      </c>
      <c r="H17" s="4">
        <v>-0.15375293408405233</v>
      </c>
      <c r="I17" s="4" t="s">
        <v>17</v>
      </c>
      <c r="J17" s="4">
        <v>1.0691981674938407</v>
      </c>
      <c r="K17" s="4">
        <v>0.21682767036807415</v>
      </c>
      <c r="L17" s="4">
        <v>1.1594391367417873</v>
      </c>
      <c r="M17" s="4">
        <v>-0.70802545140722528</v>
      </c>
      <c r="N17" s="4">
        <v>0.54672936530615079</v>
      </c>
      <c r="O17" s="4">
        <v>-5.7420113608491953E-2</v>
      </c>
      <c r="P17" s="4">
        <v>0.31598981826353778</v>
      </c>
      <c r="Q17">
        <v>16</v>
      </c>
      <c r="R17" s="5">
        <v>2349</v>
      </c>
    </row>
    <row r="18" spans="1:18" x14ac:dyDescent="0.3">
      <c r="A18" t="str">
        <f t="shared" si="0"/>
        <v>4227</v>
      </c>
      <c r="B18" t="s">
        <v>33</v>
      </c>
      <c r="C18" s="4">
        <v>4.7518975770062186E-3</v>
      </c>
      <c r="D18" s="4">
        <v>9.8645597194540455E-2</v>
      </c>
      <c r="E18" s="4">
        <v>0.10246714781289673</v>
      </c>
      <c r="F18" s="4">
        <v>-0.31874705886036425</v>
      </c>
      <c r="G18" s="4">
        <v>0.86865439734363847</v>
      </c>
      <c r="H18" s="4">
        <v>0.64320609461250555</v>
      </c>
      <c r="I18" s="4">
        <v>0.30906424426537549</v>
      </c>
      <c r="J18" s="4">
        <v>-0.58685961418924448</v>
      </c>
      <c r="K18" s="4">
        <v>0.47315832006948949</v>
      </c>
      <c r="L18" s="4">
        <v>-0.85219185604815428</v>
      </c>
      <c r="M18" s="4">
        <v>0.51713328544201553</v>
      </c>
      <c r="N18" s="4">
        <v>0.33462463561473244</v>
      </c>
      <c r="O18" s="4">
        <v>-0.33382636739033961</v>
      </c>
      <c r="P18" s="4">
        <v>0.29684011700321455</v>
      </c>
      <c r="Q18">
        <v>17</v>
      </c>
      <c r="R18" s="5">
        <v>5883</v>
      </c>
    </row>
    <row r="19" spans="1:18" x14ac:dyDescent="0.3">
      <c r="A19" t="str">
        <f t="shared" si="0"/>
        <v>4228</v>
      </c>
      <c r="B19" t="s">
        <v>34</v>
      </c>
      <c r="C19" s="4">
        <v>0.28528230594282711</v>
      </c>
      <c r="D19" s="4">
        <v>1.0600048807891818</v>
      </c>
      <c r="E19" s="4">
        <v>0.70131025358197741</v>
      </c>
      <c r="F19" s="4">
        <v>8.1975575632608183E-2</v>
      </c>
      <c r="G19" s="4">
        <v>-0.14467048514537939</v>
      </c>
      <c r="H19" s="4">
        <v>-0.58778392268844259</v>
      </c>
      <c r="I19" s="4">
        <v>1.4810022509271181</v>
      </c>
      <c r="J19" s="4">
        <v>-0.819392881174698</v>
      </c>
      <c r="K19" s="4">
        <v>0.2168128908523651</v>
      </c>
      <c r="L19" s="4">
        <v>0.75759802897252548</v>
      </c>
      <c r="M19" s="4">
        <v>-1.1911462233897872</v>
      </c>
      <c r="N19" s="4">
        <v>-0.17896254985674884</v>
      </c>
      <c r="O19" s="4">
        <v>0.72842796820023259</v>
      </c>
      <c r="P19" s="4">
        <v>0.28845930119060559</v>
      </c>
      <c r="Q19">
        <v>18</v>
      </c>
      <c r="R19" s="5">
        <v>1810</v>
      </c>
    </row>
    <row r="20" spans="1:18" x14ac:dyDescent="0.3">
      <c r="A20" t="str">
        <f t="shared" si="0"/>
        <v>4644</v>
      </c>
      <c r="B20" t="s">
        <v>35</v>
      </c>
      <c r="C20" s="4">
        <v>-4.8586879102078623E-2</v>
      </c>
      <c r="D20" s="4">
        <v>0.70973208837831436</v>
      </c>
      <c r="E20" s="4">
        <v>0.22333357221206571</v>
      </c>
      <c r="F20" s="4">
        <v>0.77313276616045312</v>
      </c>
      <c r="G20" s="4">
        <v>0.26195609906419992</v>
      </c>
      <c r="H20" s="4">
        <v>4.8642108226493237E-2</v>
      </c>
      <c r="I20" s="4">
        <v>0.26887037236002265</v>
      </c>
      <c r="J20" s="4">
        <v>-0.20764418110455637</v>
      </c>
      <c r="K20" s="4">
        <v>0.2623541648991321</v>
      </c>
      <c r="L20" s="4">
        <v>-0.44384717633811155</v>
      </c>
      <c r="M20" s="4">
        <v>-0.39862322901517688</v>
      </c>
      <c r="N20" s="4">
        <v>-0.12418519673409745</v>
      </c>
      <c r="O20" s="4">
        <v>0.5404756514871687</v>
      </c>
      <c r="P20" s="4">
        <v>0.28630277508125263</v>
      </c>
      <c r="Q20">
        <v>19</v>
      </c>
      <c r="R20" s="5">
        <v>5246</v>
      </c>
    </row>
    <row r="21" spans="1:18" x14ac:dyDescent="0.3">
      <c r="A21" t="str">
        <f t="shared" si="0"/>
        <v>1127</v>
      </c>
      <c r="B21" t="s">
        <v>36</v>
      </c>
      <c r="C21" s="4">
        <v>-2.3862960788647802E-2</v>
      </c>
      <c r="D21" s="4">
        <v>0.55126939854799717</v>
      </c>
      <c r="E21" s="4">
        <v>0.32515789476683382</v>
      </c>
      <c r="F21" s="4">
        <v>-0.24878082358580758</v>
      </c>
      <c r="G21" s="4">
        <v>0.41628179312716945</v>
      </c>
      <c r="H21" s="4">
        <v>-0.12958195069328882</v>
      </c>
      <c r="I21" s="4">
        <v>-9.837818603620746E-2</v>
      </c>
      <c r="J21" s="4">
        <v>-0.31985659895455965</v>
      </c>
      <c r="K21" s="4">
        <v>-0.13528675298018933</v>
      </c>
      <c r="L21" s="4">
        <v>2.1433526535411009</v>
      </c>
      <c r="M21" s="4">
        <v>-6.8164698807685498E-2</v>
      </c>
      <c r="N21" s="4">
        <v>0.42023053855397824</v>
      </c>
      <c r="O21" s="4">
        <v>9.5781947379491278E-2</v>
      </c>
      <c r="P21" s="4">
        <v>0.28250048644271752</v>
      </c>
      <c r="Q21">
        <v>20</v>
      </c>
      <c r="R21" s="5">
        <v>11454</v>
      </c>
    </row>
    <row r="22" spans="1:18" x14ac:dyDescent="0.3">
      <c r="A22" t="str">
        <f t="shared" si="0"/>
        <v>3813</v>
      </c>
      <c r="B22" t="s">
        <v>37</v>
      </c>
      <c r="C22" s="4">
        <v>0.28742522075538546</v>
      </c>
      <c r="D22" s="4">
        <v>0.26358413380184015</v>
      </c>
      <c r="E22" s="4">
        <v>0.38013354519135567</v>
      </c>
      <c r="F22" s="4">
        <v>0.67171672087605006</v>
      </c>
      <c r="G22" s="4">
        <v>0.28826267715951132</v>
      </c>
      <c r="H22" s="4">
        <v>7.7381043949119752E-2</v>
      </c>
      <c r="I22" s="4">
        <v>-0.38413105619189714</v>
      </c>
      <c r="J22" s="4">
        <v>-0.51619013839067551</v>
      </c>
      <c r="K22" s="4">
        <v>-0.79973872413533575</v>
      </c>
      <c r="L22" s="4">
        <v>0.76088861395035179</v>
      </c>
      <c r="M22" s="4">
        <v>0.97953155641208622</v>
      </c>
      <c r="N22" s="4">
        <v>0.51454824342122085</v>
      </c>
      <c r="O22" s="4">
        <v>0.41804495419346682</v>
      </c>
      <c r="P22" s="4">
        <v>0.27099822841025123</v>
      </c>
      <c r="Q22">
        <v>21</v>
      </c>
      <c r="R22" s="5">
        <v>14056</v>
      </c>
    </row>
    <row r="23" spans="1:18" x14ac:dyDescent="0.3">
      <c r="A23" t="str">
        <f t="shared" si="0"/>
        <v>5021</v>
      </c>
      <c r="B23" t="s">
        <v>38</v>
      </c>
      <c r="C23" s="4">
        <v>-0.14162266094913636</v>
      </c>
      <c r="D23" s="4">
        <v>0.45709812409571987</v>
      </c>
      <c r="E23" s="4">
        <v>0.55473093032341425</v>
      </c>
      <c r="F23" s="4">
        <v>0.1324628339840013</v>
      </c>
      <c r="G23" s="4">
        <v>0.29878026470196117</v>
      </c>
      <c r="H23" s="4">
        <v>0.3752083691098751</v>
      </c>
      <c r="I23" s="4">
        <v>0.58187111241786349</v>
      </c>
      <c r="J23" s="4">
        <v>-0.37405390124912796</v>
      </c>
      <c r="K23" s="4">
        <v>-2.3855718548383791E-2</v>
      </c>
      <c r="L23" s="4">
        <v>0.85252031498278502</v>
      </c>
      <c r="M23" s="4">
        <v>-4.2813715957104787E-2</v>
      </c>
      <c r="N23" s="4">
        <v>0.50045530508215408</v>
      </c>
      <c r="O23" s="4">
        <v>0.12079967573891742</v>
      </c>
      <c r="P23" s="4">
        <v>0.26954114142539987</v>
      </c>
      <c r="Q23">
        <v>22</v>
      </c>
      <c r="R23" s="5">
        <v>7066</v>
      </c>
    </row>
    <row r="24" spans="1:18" x14ac:dyDescent="0.3">
      <c r="A24" t="str">
        <f t="shared" si="0"/>
        <v>1531</v>
      </c>
      <c r="B24" t="s">
        <v>39</v>
      </c>
      <c r="C24" s="4">
        <v>8.262915827252014E-2</v>
      </c>
      <c r="D24" s="4">
        <v>8.7526933214592748E-2</v>
      </c>
      <c r="E24" s="4">
        <v>0.44524845036125493</v>
      </c>
      <c r="F24" s="4">
        <v>-0.35251300284730269</v>
      </c>
      <c r="G24" s="4">
        <v>0.67403235774649095</v>
      </c>
      <c r="H24" s="4">
        <v>8.4274227470396076E-2</v>
      </c>
      <c r="I24" s="4">
        <v>1.1253534223490107</v>
      </c>
      <c r="J24" s="4">
        <v>1.020713993704337</v>
      </c>
      <c r="K24" s="4">
        <v>-0.17006161902140404</v>
      </c>
      <c r="L24" s="4">
        <v>0.80531311171570241</v>
      </c>
      <c r="M24" s="4">
        <v>-0.39928524094567591</v>
      </c>
      <c r="N24" s="4">
        <v>-0.11430226511332378</v>
      </c>
      <c r="O24" s="4">
        <v>-0.38058084291120331</v>
      </c>
      <c r="P24" s="4">
        <v>0.26791369042721597</v>
      </c>
      <c r="Q24">
        <v>23</v>
      </c>
      <c r="R24" s="5">
        <v>9547</v>
      </c>
    </row>
    <row r="25" spans="1:18" x14ac:dyDescent="0.3">
      <c r="A25" t="str">
        <f t="shared" si="0"/>
        <v>3413</v>
      </c>
      <c r="B25" t="s">
        <v>40</v>
      </c>
      <c r="C25" s="4">
        <v>0.15383795588025997</v>
      </c>
      <c r="D25" s="4">
        <v>0.57577419270280561</v>
      </c>
      <c r="E25" s="4">
        <v>2.2969296493798943E-2</v>
      </c>
      <c r="F25" s="4">
        <v>-0.40891370856027687</v>
      </c>
      <c r="G25" s="4">
        <v>0.49201190810458356</v>
      </c>
      <c r="H25" s="4">
        <v>-2.8441200609094847E-2</v>
      </c>
      <c r="I25" s="4">
        <v>0.2582407691830213</v>
      </c>
      <c r="J25" s="4">
        <v>4.8604918378111761E-2</v>
      </c>
      <c r="K25" s="4">
        <v>0.19294342672676601</v>
      </c>
      <c r="L25" s="4">
        <v>-0.38816442982784899</v>
      </c>
      <c r="M25" s="4">
        <v>0.7208312997211993</v>
      </c>
      <c r="N25" s="4">
        <v>-7.6152994073382163E-2</v>
      </c>
      <c r="O25" s="4">
        <v>-0.19864378598778179</v>
      </c>
      <c r="P25" s="4">
        <v>0.2677825982429119</v>
      </c>
      <c r="Q25">
        <v>24</v>
      </c>
      <c r="R25" s="5">
        <v>21156</v>
      </c>
    </row>
    <row r="26" spans="1:18" x14ac:dyDescent="0.3">
      <c r="A26" t="str">
        <f t="shared" si="0"/>
        <v>4202</v>
      </c>
      <c r="B26" t="s">
        <v>41</v>
      </c>
      <c r="C26" s="4">
        <v>0.71168976629413727</v>
      </c>
      <c r="D26" s="4">
        <v>-9.7450035931146914E-2</v>
      </c>
      <c r="E26" s="4">
        <v>0.15594243461896964</v>
      </c>
      <c r="F26" s="4">
        <v>-0.30329454119293148</v>
      </c>
      <c r="G26" s="4">
        <v>0.44365348721511683</v>
      </c>
      <c r="H26" s="4">
        <v>-4.8290636107651809E-2</v>
      </c>
      <c r="I26" s="4">
        <v>0.35370014871569461</v>
      </c>
      <c r="J26" s="4">
        <v>0.49895341183157088</v>
      </c>
      <c r="K26" s="4">
        <v>-0.13510516786008106</v>
      </c>
      <c r="L26" s="4">
        <v>0.99665916506968921</v>
      </c>
      <c r="M26" s="4">
        <v>1.1919357913712674</v>
      </c>
      <c r="N26" s="4">
        <v>0.31740705955666393</v>
      </c>
      <c r="O26" s="4">
        <v>-0.24194963482727136</v>
      </c>
      <c r="P26" s="4">
        <v>0.25796892033054092</v>
      </c>
      <c r="Q26">
        <v>25</v>
      </c>
      <c r="R26" s="5">
        <v>24017</v>
      </c>
    </row>
    <row r="27" spans="1:18" x14ac:dyDescent="0.3">
      <c r="A27" t="str">
        <f t="shared" si="0"/>
        <v>3442</v>
      </c>
      <c r="B27" t="s">
        <v>42</v>
      </c>
      <c r="C27" s="4">
        <v>0.51640667713037391</v>
      </c>
      <c r="D27" s="4">
        <v>2.8885131194117349E-2</v>
      </c>
      <c r="E27" s="4">
        <v>-0.21313343686067485</v>
      </c>
      <c r="F27" s="4">
        <v>-9.1326039860101599E-2</v>
      </c>
      <c r="G27" s="4">
        <v>0.43068410825952308</v>
      </c>
      <c r="H27" s="4">
        <v>-8.4784355900006367E-2</v>
      </c>
      <c r="I27" s="4">
        <v>0.61073499139895537</v>
      </c>
      <c r="J27" s="4">
        <v>1.0440023195640895</v>
      </c>
      <c r="K27" s="4">
        <v>-0.22171916212464807</v>
      </c>
      <c r="L27" s="4">
        <v>0.27331932539248494</v>
      </c>
      <c r="M27" s="4">
        <v>0.52418727713346736</v>
      </c>
      <c r="N27" s="4">
        <v>0.24412197865691784</v>
      </c>
      <c r="O27" s="4">
        <v>-1.5976692485944046E-2</v>
      </c>
      <c r="P27" s="4">
        <v>0.2555820226376409</v>
      </c>
      <c r="Q27">
        <v>26</v>
      </c>
      <c r="R27" s="5">
        <v>14827</v>
      </c>
    </row>
    <row r="28" spans="1:18" x14ac:dyDescent="0.3">
      <c r="A28" t="str">
        <f t="shared" si="0"/>
        <v>3801</v>
      </c>
      <c r="B28" t="s">
        <v>43</v>
      </c>
      <c r="C28" s="4">
        <v>0.55380563712281372</v>
      </c>
      <c r="D28" s="4">
        <v>0.15735966875077836</v>
      </c>
      <c r="E28" s="4">
        <v>3.4257210164109417E-2</v>
      </c>
      <c r="F28" s="4">
        <v>-0.34010085878457197</v>
      </c>
      <c r="G28" s="4">
        <v>0.27053532643252615</v>
      </c>
      <c r="H28" s="4">
        <v>-0.19202394170410328</v>
      </c>
      <c r="I28" s="4">
        <v>-0.48587432483029852</v>
      </c>
      <c r="J28" s="4">
        <v>-0.260554935754855</v>
      </c>
      <c r="K28" s="4">
        <v>-0.37186428859196829</v>
      </c>
      <c r="L28" s="4">
        <v>0.95488907393561229</v>
      </c>
      <c r="M28" s="4">
        <v>1.4904288210985912</v>
      </c>
      <c r="N28" s="4">
        <v>0.99712016558709515</v>
      </c>
      <c r="O28" s="4">
        <v>0.22851308393543271</v>
      </c>
      <c r="P28" s="4">
        <v>0.24740980478893959</v>
      </c>
      <c r="Q28">
        <v>27</v>
      </c>
      <c r="R28" s="5">
        <v>27502</v>
      </c>
    </row>
    <row r="29" spans="1:18" x14ac:dyDescent="0.3">
      <c r="A29" t="str">
        <f t="shared" si="0"/>
        <v>3430</v>
      </c>
      <c r="B29" t="s">
        <v>44</v>
      </c>
      <c r="C29" s="4">
        <v>-0.69388796051395785</v>
      </c>
      <c r="D29" s="4">
        <v>0.29025929931279881</v>
      </c>
      <c r="E29" s="4">
        <v>-0.13988744794787603</v>
      </c>
      <c r="F29" s="4">
        <v>1.362863095971967</v>
      </c>
      <c r="G29" s="4">
        <v>0.53339334542542582</v>
      </c>
      <c r="H29" s="4">
        <v>0.40256656147219905</v>
      </c>
      <c r="I29" s="4">
        <v>0.17135744122100857</v>
      </c>
      <c r="J29" s="4">
        <v>1.216908276600416</v>
      </c>
      <c r="K29" s="4">
        <v>0.23520675099721333</v>
      </c>
      <c r="L29" s="4">
        <v>-0.81888322454134677</v>
      </c>
      <c r="M29" s="4">
        <v>0.40227778091188393</v>
      </c>
      <c r="N29" s="4">
        <v>0.10383638241446029</v>
      </c>
      <c r="O29" s="4">
        <v>0.19612994540092285</v>
      </c>
      <c r="P29" s="4">
        <v>0.24675736117842587</v>
      </c>
      <c r="Q29">
        <v>28</v>
      </c>
      <c r="R29" s="5">
        <v>1855</v>
      </c>
    </row>
    <row r="30" spans="1:18" x14ac:dyDescent="0.3">
      <c r="A30" t="str">
        <f t="shared" si="0"/>
        <v>3426</v>
      </c>
      <c r="B30" t="s">
        <v>45</v>
      </c>
      <c r="C30" s="4">
        <v>0.35135066480301513</v>
      </c>
      <c r="D30" s="4">
        <v>1.0639990436763718</v>
      </c>
      <c r="E30" s="4">
        <v>0.79278288313641843</v>
      </c>
      <c r="F30" s="4">
        <v>1.2169427773344288</v>
      </c>
      <c r="G30" s="4">
        <v>-0.42801734328375446</v>
      </c>
      <c r="H30" s="4">
        <v>0.54302382095477919</v>
      </c>
      <c r="I30" s="4">
        <v>-0.51841957394785732</v>
      </c>
      <c r="J30" s="4">
        <v>-0.19956304507324593</v>
      </c>
      <c r="K30" s="4">
        <v>0.55748029991104808</v>
      </c>
      <c r="L30" s="4">
        <v>-0.84228642121600283</v>
      </c>
      <c r="M30" s="4">
        <v>0.44802305964740802</v>
      </c>
      <c r="N30" s="4">
        <v>-0.76053000701283024</v>
      </c>
      <c r="O30" s="4">
        <v>0.94866223568041996</v>
      </c>
      <c r="P30" s="4">
        <v>0.24608535422101063</v>
      </c>
      <c r="Q30">
        <v>29</v>
      </c>
      <c r="R30" s="5">
        <v>1551</v>
      </c>
    </row>
    <row r="31" spans="1:18" x14ac:dyDescent="0.3">
      <c r="A31" t="str">
        <f t="shared" si="0"/>
        <v>1106</v>
      </c>
      <c r="B31" t="s">
        <v>46</v>
      </c>
      <c r="C31" s="4">
        <v>0.20966319873762901</v>
      </c>
      <c r="D31" s="4">
        <v>0.3184264063387397</v>
      </c>
      <c r="E31" s="4">
        <v>0.27874787266136608</v>
      </c>
      <c r="F31" s="4">
        <v>2.8204788666031613E-2</v>
      </c>
      <c r="G31" s="4">
        <v>0.2466657249039011</v>
      </c>
      <c r="H31" s="4">
        <v>-0.69129549538696322</v>
      </c>
      <c r="I31" s="4">
        <v>0.41170488884649942</v>
      </c>
      <c r="J31" s="4">
        <v>0.29292642206116548</v>
      </c>
      <c r="K31" s="4">
        <v>0.41874920607395971</v>
      </c>
      <c r="L31" s="4">
        <v>1.1849511741160044</v>
      </c>
      <c r="M31" s="4">
        <v>1.2227998058590717</v>
      </c>
      <c r="N31" s="4">
        <v>0.33884516720350533</v>
      </c>
      <c r="O31" s="4">
        <v>0.11999087747787808</v>
      </c>
      <c r="P31" s="4">
        <v>0.24526532380641364</v>
      </c>
      <c r="Q31">
        <v>30</v>
      </c>
      <c r="R31" s="5">
        <v>37444</v>
      </c>
    </row>
    <row r="32" spans="1:18" x14ac:dyDescent="0.3">
      <c r="A32" t="str">
        <f t="shared" si="0"/>
        <v>3038</v>
      </c>
      <c r="B32" t="s">
        <v>47</v>
      </c>
      <c r="C32" s="4">
        <v>-0.33644634983765098</v>
      </c>
      <c r="D32" s="4">
        <v>0.65411141365653813</v>
      </c>
      <c r="E32" s="4">
        <v>0.25345721769585522</v>
      </c>
      <c r="F32" s="4">
        <v>-0.40307900505206595</v>
      </c>
      <c r="G32" s="4">
        <v>0.27670243259137695</v>
      </c>
      <c r="H32" s="4">
        <v>-0.33379556154290463</v>
      </c>
      <c r="I32" s="4">
        <v>-0.13487058898411264</v>
      </c>
      <c r="J32" s="4">
        <v>0.75338329632022305</v>
      </c>
      <c r="K32" s="4">
        <v>-1.0697252153689807</v>
      </c>
      <c r="L32" s="4">
        <v>1.2785596968966635</v>
      </c>
      <c r="M32" s="4">
        <v>-0.37845147099886778</v>
      </c>
      <c r="N32" s="4">
        <v>-4.1152227982922951E-2</v>
      </c>
      <c r="O32" s="4">
        <v>1.1192226531285729</v>
      </c>
      <c r="P32" s="4">
        <v>0.23864646871022988</v>
      </c>
      <c r="Q32">
        <v>31</v>
      </c>
      <c r="R32" s="5">
        <v>6859</v>
      </c>
    </row>
    <row r="33" spans="1:18" x14ac:dyDescent="0.3">
      <c r="A33" t="str">
        <f t="shared" si="0"/>
        <v>3432</v>
      </c>
      <c r="B33" t="s">
        <v>48</v>
      </c>
      <c r="C33" s="4">
        <v>0.35013509229556095</v>
      </c>
      <c r="D33" s="4">
        <v>0.65691054712498198</v>
      </c>
      <c r="E33" s="4">
        <v>0.17469373874840041</v>
      </c>
      <c r="F33" s="4">
        <v>-0.23218344739824837</v>
      </c>
      <c r="G33" s="4">
        <v>0.11566922434872944</v>
      </c>
      <c r="H33" s="4">
        <v>0.87617507891242774</v>
      </c>
      <c r="I33" s="4" t="s">
        <v>17</v>
      </c>
      <c r="J33" s="4">
        <v>0.74962005868809456</v>
      </c>
      <c r="K33" s="4">
        <v>0.56775813917901041</v>
      </c>
      <c r="L33" s="4">
        <v>-0.83094414215022072</v>
      </c>
      <c r="M33" s="4">
        <v>-1.0663717432529769</v>
      </c>
      <c r="N33" s="4">
        <v>-0.50741015940196887</v>
      </c>
      <c r="O33" s="4">
        <v>0.24648841913684844</v>
      </c>
      <c r="P33" s="4">
        <v>0.23411247875030922</v>
      </c>
      <c r="Q33">
        <v>32</v>
      </c>
      <c r="R33" s="5">
        <v>1986</v>
      </c>
    </row>
    <row r="34" spans="1:18" x14ac:dyDescent="0.3">
      <c r="A34" t="str">
        <f t="shared" si="0"/>
        <v>1114</v>
      </c>
      <c r="B34" t="s">
        <v>49</v>
      </c>
      <c r="C34" s="4">
        <v>7.72536084958797E-2</v>
      </c>
      <c r="D34" s="4">
        <v>2.9653178128092809E-2</v>
      </c>
      <c r="E34" s="4">
        <v>0.53475233701385316</v>
      </c>
      <c r="F34" s="4">
        <v>0.41595474995429882</v>
      </c>
      <c r="G34" s="4">
        <v>0.58048581247300302</v>
      </c>
      <c r="H34" s="4">
        <v>0.96239880339897255</v>
      </c>
      <c r="I34" s="4">
        <v>-0.62313548335841296</v>
      </c>
      <c r="J34" s="4">
        <v>-1.1669488412723938</v>
      </c>
      <c r="K34" s="4">
        <v>0.67386816321324372</v>
      </c>
      <c r="L34" s="4">
        <v>0.17316290196762052</v>
      </c>
      <c r="M34" s="4">
        <v>-0.69347799396245713</v>
      </c>
      <c r="N34" s="4">
        <v>-0.47337401074569474</v>
      </c>
      <c r="O34" s="4">
        <v>0.35545228585788641</v>
      </c>
      <c r="P34" s="4">
        <v>0.23049419634644994</v>
      </c>
      <c r="Q34">
        <v>33</v>
      </c>
      <c r="R34" s="5">
        <v>2789</v>
      </c>
    </row>
    <row r="35" spans="1:18" x14ac:dyDescent="0.3">
      <c r="A35" t="str">
        <f t="shared" si="0"/>
        <v>3021</v>
      </c>
      <c r="B35" t="s">
        <v>50</v>
      </c>
      <c r="C35" s="4">
        <v>-0.20057961622125481</v>
      </c>
      <c r="D35" s="4">
        <v>0.34563905065693346</v>
      </c>
      <c r="E35" s="4">
        <v>0.64983288032815845</v>
      </c>
      <c r="F35" s="4">
        <v>0.40250160029294041</v>
      </c>
      <c r="G35" s="4">
        <v>0.24080250488751886</v>
      </c>
      <c r="H35" s="4">
        <v>0.40821578100705774</v>
      </c>
      <c r="I35" s="4">
        <v>0.79067508816213672</v>
      </c>
      <c r="J35" s="4">
        <v>-3.3016136322688544E-2</v>
      </c>
      <c r="K35" s="4">
        <v>0.11789003029566451</v>
      </c>
      <c r="L35" s="4">
        <v>1.0480037500521364</v>
      </c>
      <c r="M35" s="4">
        <v>-0.43753145225247936</v>
      </c>
      <c r="N35" s="4">
        <v>0.57278805107710029</v>
      </c>
      <c r="O35" s="4">
        <v>-0.19088222551043091</v>
      </c>
      <c r="P35" s="4">
        <v>0.23020180283575312</v>
      </c>
      <c r="Q35">
        <v>34</v>
      </c>
      <c r="R35" s="5">
        <v>20780</v>
      </c>
    </row>
    <row r="36" spans="1:18" x14ac:dyDescent="0.3">
      <c r="A36" t="str">
        <f t="shared" si="0"/>
        <v>4203</v>
      </c>
      <c r="B36" t="s">
        <v>51</v>
      </c>
      <c r="C36" s="4">
        <v>0.65594736991033464</v>
      </c>
      <c r="D36" s="4">
        <v>-5.2072408018682931E-2</v>
      </c>
      <c r="E36" s="4">
        <v>0.35405002693488274</v>
      </c>
      <c r="F36" s="4">
        <v>-0.3450588259900601</v>
      </c>
      <c r="G36" s="4">
        <v>0.22661024596723103</v>
      </c>
      <c r="H36" s="4">
        <v>1.5226991965612837E-2</v>
      </c>
      <c r="I36" s="4">
        <v>-0.11109493044026289</v>
      </c>
      <c r="J36" s="4">
        <v>2.5465168707417885E-2</v>
      </c>
      <c r="K36" s="4">
        <v>-0.86124702762563754</v>
      </c>
      <c r="L36" s="4">
        <v>1.0350840721169561</v>
      </c>
      <c r="M36" s="4">
        <v>1.9513917992733465</v>
      </c>
      <c r="N36" s="4">
        <v>0.48389060352416613</v>
      </c>
      <c r="O36" s="4">
        <v>0.31758502851122827</v>
      </c>
      <c r="P36" s="4">
        <v>0.22859366313043866</v>
      </c>
      <c r="Q36">
        <v>35</v>
      </c>
      <c r="R36" s="5">
        <v>45509</v>
      </c>
    </row>
    <row r="37" spans="1:18" x14ac:dyDescent="0.3">
      <c r="A37" t="str">
        <f t="shared" si="0"/>
        <v>1563</v>
      </c>
      <c r="B37" t="s">
        <v>52</v>
      </c>
      <c r="C37" s="4">
        <v>6.2820737355889042E-2</v>
      </c>
      <c r="D37" s="4">
        <v>0.21200635989966665</v>
      </c>
      <c r="E37" s="4">
        <v>0.46387414661346726</v>
      </c>
      <c r="F37" s="4">
        <v>-0.12041478768967062</v>
      </c>
      <c r="G37" s="4">
        <v>0.14444975077256131</v>
      </c>
      <c r="H37" s="4">
        <v>-0.5061983905943247</v>
      </c>
      <c r="I37" s="4">
        <v>0.98925023354268116</v>
      </c>
      <c r="J37" s="4">
        <v>0.11171350146509568</v>
      </c>
      <c r="K37" s="4">
        <v>-0.59604403717478682</v>
      </c>
      <c r="L37" s="4">
        <v>0.45631561696985617</v>
      </c>
      <c r="M37" s="4">
        <v>0.33129278826009623</v>
      </c>
      <c r="N37" s="4">
        <v>-0.41350062410267374</v>
      </c>
      <c r="O37" s="4">
        <v>1.5420915846881322</v>
      </c>
      <c r="P37" s="4">
        <v>0.22602046873109763</v>
      </c>
      <c r="Q37">
        <v>36</v>
      </c>
      <c r="R37" s="5">
        <v>6932</v>
      </c>
    </row>
    <row r="38" spans="1:18" x14ac:dyDescent="0.3">
      <c r="A38" t="str">
        <f t="shared" si="0"/>
        <v>3804</v>
      </c>
      <c r="B38" t="s">
        <v>53</v>
      </c>
      <c r="C38" s="4">
        <v>0.50015853846176295</v>
      </c>
      <c r="D38" s="4">
        <v>0.16766525826634188</v>
      </c>
      <c r="E38" s="4">
        <v>0.41420173542367833</v>
      </c>
      <c r="F38" s="4">
        <v>-0.36567276273438798</v>
      </c>
      <c r="G38" s="4">
        <v>1.5592433637695354E-2</v>
      </c>
      <c r="H38" s="4">
        <v>0.11022628084657694</v>
      </c>
      <c r="I38" s="4">
        <v>-3.5381792360664729E-2</v>
      </c>
      <c r="J38" s="4">
        <v>0.12417580001446329</v>
      </c>
      <c r="K38" s="4">
        <v>-8.7151776834915776E-2</v>
      </c>
      <c r="L38" s="4">
        <v>1.0068430459961739</v>
      </c>
      <c r="M38" s="4">
        <v>1.2997373042099474</v>
      </c>
      <c r="N38" s="4">
        <v>0.8043179196184771</v>
      </c>
      <c r="O38" s="4">
        <v>0.40025188852548704</v>
      </c>
      <c r="P38" s="4">
        <v>0.22423471017651944</v>
      </c>
      <c r="Q38">
        <v>37</v>
      </c>
      <c r="R38" s="5">
        <v>64943</v>
      </c>
    </row>
    <row r="39" spans="1:18" x14ac:dyDescent="0.3">
      <c r="A39" t="str">
        <f t="shared" si="0"/>
        <v>4639</v>
      </c>
      <c r="B39" t="s">
        <v>54</v>
      </c>
      <c r="C39" s="4">
        <v>0.39935487916145135</v>
      </c>
      <c r="D39" s="4">
        <v>0.39503926551542057</v>
      </c>
      <c r="E39" s="4">
        <v>-0.23392248649369154</v>
      </c>
      <c r="F39" s="4">
        <v>-2.6924702075681178E-3</v>
      </c>
      <c r="G39" s="4">
        <v>0.12744844356096166</v>
      </c>
      <c r="H39" s="4">
        <v>1.0409244271871172</v>
      </c>
      <c r="I39" s="4">
        <v>-0.19292194643383992</v>
      </c>
      <c r="J39" s="4">
        <v>1.2490393523757914E-2</v>
      </c>
      <c r="K39" s="4">
        <v>0.32089146961392778</v>
      </c>
      <c r="L39" s="4">
        <v>-4.5166771790515925E-2</v>
      </c>
      <c r="M39" s="4">
        <v>-1.2113179814060964</v>
      </c>
      <c r="N39" s="4">
        <v>0.49126370862687857</v>
      </c>
      <c r="O39" s="4">
        <v>0.11351558863499116</v>
      </c>
      <c r="P39" s="4">
        <v>0.22154486528221479</v>
      </c>
      <c r="Q39">
        <v>38</v>
      </c>
      <c r="R39" s="5">
        <v>2560</v>
      </c>
    </row>
    <row r="40" spans="1:18" x14ac:dyDescent="0.3">
      <c r="A40" t="str">
        <f t="shared" si="0"/>
        <v>3004</v>
      </c>
      <c r="B40" t="s">
        <v>55</v>
      </c>
      <c r="C40" s="4">
        <v>0.52208747883180262</v>
      </c>
      <c r="D40" s="4">
        <v>0.23526252509146078</v>
      </c>
      <c r="E40" s="4">
        <v>5.2529381952787897E-2</v>
      </c>
      <c r="F40" s="4">
        <v>-0.43378813710993758</v>
      </c>
      <c r="G40" s="4">
        <v>0.13799098506166291</v>
      </c>
      <c r="H40" s="4">
        <v>-0.7014844679142489</v>
      </c>
      <c r="I40" s="4">
        <v>2.5273735134845189E-2</v>
      </c>
      <c r="J40" s="4">
        <v>3.8867075921143523E-2</v>
      </c>
      <c r="K40" s="4">
        <v>-0.74457623575806464</v>
      </c>
      <c r="L40" s="4">
        <v>0.84157225749425824</v>
      </c>
      <c r="M40" s="4">
        <v>1.9822558137611501</v>
      </c>
      <c r="N40" s="4">
        <v>0.42496749431154823</v>
      </c>
      <c r="O40" s="4">
        <v>0.63035439546217475</v>
      </c>
      <c r="P40" s="4">
        <v>0.22052135934971401</v>
      </c>
      <c r="Q40">
        <v>39</v>
      </c>
      <c r="R40" s="5">
        <v>83892</v>
      </c>
    </row>
    <row r="41" spans="1:18" x14ac:dyDescent="0.3">
      <c r="A41" t="str">
        <f t="shared" si="0"/>
        <v>4647</v>
      </c>
      <c r="B41" t="s">
        <v>56</v>
      </c>
      <c r="C41" s="4">
        <v>-3.6477912113051958E-2</v>
      </c>
      <c r="D41" s="4">
        <v>0.76675247100766597</v>
      </c>
      <c r="E41" s="4">
        <v>0.1946524669143169</v>
      </c>
      <c r="F41" s="4">
        <v>-7.6283857592554724E-3</v>
      </c>
      <c r="G41" s="4">
        <v>7.6617761934330134E-2</v>
      </c>
      <c r="H41" s="4">
        <v>-2.4849343368215374E-2</v>
      </c>
      <c r="I41" s="4">
        <v>0.12578750296659394</v>
      </c>
      <c r="J41" s="4">
        <v>0.29927075621879706</v>
      </c>
      <c r="K41" s="4">
        <v>0.31057053435190568</v>
      </c>
      <c r="L41" s="4">
        <v>-0.29176471057250408</v>
      </c>
      <c r="M41" s="4">
        <v>-0.10619397392125865</v>
      </c>
      <c r="N41" s="4">
        <v>-0.23935528077205101</v>
      </c>
      <c r="O41" s="4">
        <v>0.55928042270955192</v>
      </c>
      <c r="P41" s="4">
        <v>0.21792948763414818</v>
      </c>
      <c r="Q41">
        <v>40</v>
      </c>
      <c r="R41" s="5">
        <v>22116</v>
      </c>
    </row>
    <row r="42" spans="1:18" x14ac:dyDescent="0.3">
      <c r="A42" t="str">
        <f t="shared" si="0"/>
        <v>3039</v>
      </c>
      <c r="B42" t="s">
        <v>57</v>
      </c>
      <c r="C42" s="4">
        <v>0.17534168439420877</v>
      </c>
      <c r="D42" s="4">
        <v>0.21216065706026396</v>
      </c>
      <c r="E42" s="4">
        <v>-0.62442181619588755</v>
      </c>
      <c r="F42" s="4">
        <v>-0.67329771294349006</v>
      </c>
      <c r="G42" s="4">
        <v>0.26603598634524334</v>
      </c>
      <c r="H42" s="4">
        <v>1.0388827786450912</v>
      </c>
      <c r="I42" s="4">
        <v>-0.43107660187578195</v>
      </c>
      <c r="J42" s="4">
        <v>-1.2893296448664568</v>
      </c>
      <c r="K42" s="4">
        <v>0.45449232395713052</v>
      </c>
      <c r="L42" s="4">
        <v>0.67441179247533467</v>
      </c>
      <c r="M42" s="4">
        <v>0.56386878123558626</v>
      </c>
      <c r="N42" s="4">
        <v>0.80760142844865301</v>
      </c>
      <c r="O42" s="4">
        <v>0.40940318495528222</v>
      </c>
      <c r="P42" s="4">
        <v>0.21527504941536713</v>
      </c>
      <c r="Q42">
        <v>41</v>
      </c>
      <c r="R42" s="5">
        <v>1057</v>
      </c>
    </row>
    <row r="43" spans="1:18" x14ac:dyDescent="0.3">
      <c r="A43" t="str">
        <f t="shared" si="0"/>
        <v>3046</v>
      </c>
      <c r="B43" t="s">
        <v>58</v>
      </c>
      <c r="C43" s="4">
        <v>0.27446485188557218</v>
      </c>
      <c r="D43" s="4">
        <v>1.032733871595882</v>
      </c>
      <c r="E43" s="4">
        <v>0.23020439171937748</v>
      </c>
      <c r="F43" s="4">
        <v>-0.49219692349491606</v>
      </c>
      <c r="G43" s="4">
        <v>-3.4020987721688413E-2</v>
      </c>
      <c r="H43" s="4">
        <v>0.40276729278175144</v>
      </c>
      <c r="I43" s="4">
        <v>8.7050799664747519E-2</v>
      </c>
      <c r="J43" s="4">
        <v>-0.77047923041581301</v>
      </c>
      <c r="K43" s="4">
        <v>0.78263855853332109</v>
      </c>
      <c r="L43" s="4">
        <v>-0.30769184844897046</v>
      </c>
      <c r="M43" s="4">
        <v>-0.70405898149963486</v>
      </c>
      <c r="N43" s="4">
        <v>-1.3437042640059216</v>
      </c>
      <c r="O43" s="4">
        <v>0.72870780533314106</v>
      </c>
      <c r="P43" s="4">
        <v>0.21397914137498972</v>
      </c>
      <c r="Q43">
        <v>42</v>
      </c>
      <c r="R43" s="5">
        <v>2189</v>
      </c>
    </row>
    <row r="44" spans="1:18" x14ac:dyDescent="0.3">
      <c r="A44" t="str">
        <f t="shared" si="0"/>
        <v>5031</v>
      </c>
      <c r="B44" t="s">
        <v>59</v>
      </c>
      <c r="C44" s="4">
        <v>0.49479102211492765</v>
      </c>
      <c r="D44" s="4">
        <v>3.3157696816177966E-2</v>
      </c>
      <c r="E44" s="4">
        <v>0.36895502027316213</v>
      </c>
      <c r="F44" s="4">
        <v>-0.37464804331591789</v>
      </c>
      <c r="G44" s="4">
        <v>0.2770680870619302</v>
      </c>
      <c r="H44" s="4">
        <v>0.12482444247118708</v>
      </c>
      <c r="I44" s="4">
        <v>1.095027343831545E-2</v>
      </c>
      <c r="J44" s="4">
        <v>-2.6413262596216347E-2</v>
      </c>
      <c r="K44" s="4">
        <v>-0.44677509272896349</v>
      </c>
      <c r="L44" s="4">
        <v>0.48298591054390227</v>
      </c>
      <c r="M44" s="4">
        <v>-4.3475727887603843E-2</v>
      </c>
      <c r="N44" s="4">
        <v>0.45339967046407137</v>
      </c>
      <c r="O44" s="4">
        <v>0.41257056730308234</v>
      </c>
      <c r="P44" s="4">
        <v>0.21183882574747789</v>
      </c>
      <c r="Q44">
        <v>43</v>
      </c>
      <c r="R44" s="5">
        <v>14425</v>
      </c>
    </row>
    <row r="45" spans="1:18" x14ac:dyDescent="0.3">
      <c r="A45" t="str">
        <f t="shared" si="0"/>
        <v>3807</v>
      </c>
      <c r="B45" t="s">
        <v>60</v>
      </c>
      <c r="C45" s="4">
        <v>0.2936535374502256</v>
      </c>
      <c r="D45" s="4">
        <v>0.16570481974283535</v>
      </c>
      <c r="E45" s="4">
        <v>0.166813068432107</v>
      </c>
      <c r="F45" s="4">
        <v>-0.59014501429796795</v>
      </c>
      <c r="G45" s="4">
        <v>0.23620871713832264</v>
      </c>
      <c r="H45" s="4">
        <v>-0.2939447560137613</v>
      </c>
      <c r="I45" s="4">
        <v>-1.1454222076561799E-2</v>
      </c>
      <c r="J45" s="4">
        <v>0.37281743239377158</v>
      </c>
      <c r="K45" s="4">
        <v>-0.38197364849787946</v>
      </c>
      <c r="L45" s="4">
        <v>0.36641223358080022</v>
      </c>
      <c r="M45" s="4">
        <v>2.2509863149930336</v>
      </c>
      <c r="N45" s="4">
        <v>0.81125008469589721</v>
      </c>
      <c r="O45" s="4">
        <v>0.1182092138832648</v>
      </c>
      <c r="P45" s="4">
        <v>0.21060581175073773</v>
      </c>
      <c r="Q45">
        <v>44</v>
      </c>
      <c r="R45" s="5">
        <v>55513</v>
      </c>
    </row>
    <row r="46" spans="1:18" x14ac:dyDescent="0.3">
      <c r="A46" t="str">
        <f t="shared" si="0"/>
        <v>4617</v>
      </c>
      <c r="B46" t="s">
        <v>61</v>
      </c>
      <c r="C46" s="4">
        <v>0.16771164879957162</v>
      </c>
      <c r="D46" s="4">
        <v>0.19336292775489408</v>
      </c>
      <c r="E46" s="4">
        <v>-0.23952418410267712</v>
      </c>
      <c r="F46" s="4">
        <v>0.10838681781599184</v>
      </c>
      <c r="G46" s="4">
        <v>0.61038291049960525</v>
      </c>
      <c r="H46" s="4">
        <v>0.29929820024966214</v>
      </c>
      <c r="I46" s="4">
        <v>0.20582559662849204</v>
      </c>
      <c r="J46" s="4">
        <v>-0.83535839143803103</v>
      </c>
      <c r="K46" s="4">
        <v>0.10964485962892338</v>
      </c>
      <c r="L46" s="4">
        <v>-0.29160107865670193</v>
      </c>
      <c r="M46" s="4">
        <v>-7.1914232522045762E-2</v>
      </c>
      <c r="N46" s="4">
        <v>-9.3321049460224903E-3</v>
      </c>
      <c r="O46" s="4">
        <v>-0.41206906698184603</v>
      </c>
      <c r="P46" s="4">
        <v>0.20872094664638099</v>
      </c>
      <c r="Q46">
        <v>45</v>
      </c>
      <c r="R46" s="5">
        <v>13017</v>
      </c>
    </row>
    <row r="47" spans="1:18" x14ac:dyDescent="0.3">
      <c r="A47" t="str">
        <f t="shared" si="0"/>
        <v>3027</v>
      </c>
      <c r="B47" t="s">
        <v>62</v>
      </c>
      <c r="C47" s="4">
        <v>-0.28634692954222302</v>
      </c>
      <c r="D47" s="4">
        <v>4.2730733448638598E-2</v>
      </c>
      <c r="E47" s="4">
        <v>0.72502114859196476</v>
      </c>
      <c r="F47" s="4">
        <v>-0.48329254914969616</v>
      </c>
      <c r="G47" s="4">
        <v>0.26290752846465465</v>
      </c>
      <c r="H47" s="4">
        <v>-0.19972322161415682</v>
      </c>
      <c r="I47" s="4">
        <v>1.2846659048206317</v>
      </c>
      <c r="J47" s="4">
        <v>0.31747938952312349</v>
      </c>
      <c r="K47" s="4">
        <v>-0.17563581537201159</v>
      </c>
      <c r="L47" s="4">
        <v>1.2910741384200179</v>
      </c>
      <c r="M47" s="4">
        <v>-0.24816395922483384</v>
      </c>
      <c r="N47" s="4">
        <v>0.77214475821742834</v>
      </c>
      <c r="O47" s="4">
        <v>0.61669655094571296</v>
      </c>
      <c r="P47" s="4">
        <v>0.20565074904597799</v>
      </c>
      <c r="Q47">
        <v>46</v>
      </c>
      <c r="R47" s="5">
        <v>19024</v>
      </c>
    </row>
    <row r="48" spans="1:18" x14ac:dyDescent="0.3">
      <c r="A48" t="str">
        <f t="shared" si="0"/>
        <v>1516</v>
      </c>
      <c r="B48" t="s">
        <v>63</v>
      </c>
      <c r="C48" s="4">
        <v>-0.10804397396310783</v>
      </c>
      <c r="D48" s="4">
        <v>0.52763805479669024</v>
      </c>
      <c r="E48" s="4">
        <v>0.20207637753213001</v>
      </c>
      <c r="F48" s="4">
        <v>0.30291774008149541</v>
      </c>
      <c r="G48" s="4">
        <v>0.24871805854055484</v>
      </c>
      <c r="H48" s="4">
        <v>-2.6908531728130045E-2</v>
      </c>
      <c r="I48" s="4">
        <v>-0.10184219661831256</v>
      </c>
      <c r="J48" s="4" t="s">
        <v>17</v>
      </c>
      <c r="K48" s="4">
        <v>0.6274749387262879</v>
      </c>
      <c r="L48" s="4">
        <v>0.46767557013197325</v>
      </c>
      <c r="M48" s="4">
        <v>-2.0327717021750874E-2</v>
      </c>
      <c r="N48" s="4">
        <v>6.9768023755734154E-2</v>
      </c>
      <c r="O48" s="4">
        <v>1.43847207042358E-2</v>
      </c>
      <c r="P48" s="4">
        <v>0.20499283306524099</v>
      </c>
      <c r="Q48">
        <v>47</v>
      </c>
      <c r="R48" s="5">
        <v>8557</v>
      </c>
    </row>
    <row r="49" spans="1:18" x14ac:dyDescent="0.3">
      <c r="A49" t="str">
        <f t="shared" si="0"/>
        <v>4206</v>
      </c>
      <c r="B49" t="s">
        <v>64</v>
      </c>
      <c r="C49" s="4">
        <v>9.2484449103817007E-2</v>
      </c>
      <c r="D49" s="4">
        <v>0.18395065961503623</v>
      </c>
      <c r="E49" s="4">
        <v>0.19813262841273308</v>
      </c>
      <c r="F49" s="4">
        <v>-0.32404661238871701</v>
      </c>
      <c r="G49" s="4">
        <v>0.42400620053602317</v>
      </c>
      <c r="H49" s="4">
        <v>6.156783499696198E-2</v>
      </c>
      <c r="I49" s="4">
        <v>0.97753530580134673</v>
      </c>
      <c r="J49" s="4">
        <v>-0.10256931246377843</v>
      </c>
      <c r="K49" s="4">
        <v>0.34199509136140938</v>
      </c>
      <c r="L49" s="4">
        <v>-0.56847390612741522</v>
      </c>
      <c r="M49" s="4">
        <v>0.55020027191454712</v>
      </c>
      <c r="N49" s="4">
        <v>-0.41597455175090897</v>
      </c>
      <c r="O49" s="4">
        <v>9.715078309597415E-2</v>
      </c>
      <c r="P49" s="4">
        <v>0.20257326675987344</v>
      </c>
      <c r="Q49">
        <v>48</v>
      </c>
      <c r="R49" s="5">
        <v>9622</v>
      </c>
    </row>
    <row r="50" spans="1:18" x14ac:dyDescent="0.3">
      <c r="A50" t="str">
        <f t="shared" si="0"/>
        <v>3452</v>
      </c>
      <c r="B50" t="s">
        <v>65</v>
      </c>
      <c r="C50" s="4">
        <v>-0.42739120160173016</v>
      </c>
      <c r="D50" s="4">
        <v>0.71844558464467934</v>
      </c>
      <c r="E50" s="4">
        <v>-0.17235749004760256</v>
      </c>
      <c r="F50" s="4">
        <v>0.52739416527569893</v>
      </c>
      <c r="G50" s="4">
        <v>0.36338073989226538</v>
      </c>
      <c r="H50" s="4">
        <v>5.2346705288817463E-2</v>
      </c>
      <c r="I50" s="4">
        <v>-0.43165539118954954</v>
      </c>
      <c r="J50" s="4">
        <v>-0.25643147652279985</v>
      </c>
      <c r="K50" s="4">
        <v>0.21593367508913305</v>
      </c>
      <c r="L50" s="4">
        <v>0.48696764531073311</v>
      </c>
      <c r="M50" s="4">
        <v>0.35256603226876915</v>
      </c>
      <c r="N50" s="4">
        <v>-0.34268268796872481</v>
      </c>
      <c r="O50" s="4">
        <v>2.4993756360506634E-2</v>
      </c>
      <c r="P50" s="4">
        <v>0.19926472784817034</v>
      </c>
      <c r="Q50">
        <v>49</v>
      </c>
      <c r="R50" s="5">
        <v>2111</v>
      </c>
    </row>
    <row r="51" spans="1:18" x14ac:dyDescent="0.3">
      <c r="A51" t="str">
        <f t="shared" si="0"/>
        <v>3024</v>
      </c>
      <c r="B51" t="s">
        <v>66</v>
      </c>
      <c r="C51" s="4">
        <v>-0.55739459871830999</v>
      </c>
      <c r="D51" s="4">
        <v>0.72230722198017316</v>
      </c>
      <c r="E51" s="4">
        <v>0.83773326021734495</v>
      </c>
      <c r="F51" s="4">
        <v>-0.33660850633084599</v>
      </c>
      <c r="G51" s="4">
        <v>-0.10063622417794592</v>
      </c>
      <c r="H51" s="4">
        <v>0.10558674875262437</v>
      </c>
      <c r="I51" s="4">
        <v>0.75708045050408634</v>
      </c>
      <c r="J51" s="4">
        <v>-0.12784972851596238</v>
      </c>
      <c r="K51" s="4">
        <v>-1.0188345229563813</v>
      </c>
      <c r="L51" s="4">
        <v>1.227977700972718</v>
      </c>
      <c r="M51" s="4">
        <v>1.607538917421325E-3</v>
      </c>
      <c r="N51" s="4">
        <v>0.6939051829846643</v>
      </c>
      <c r="O51" s="4">
        <v>0.89511791146823483</v>
      </c>
      <c r="P51" s="4">
        <v>0.19700220415539965</v>
      </c>
      <c r="Q51">
        <v>50</v>
      </c>
      <c r="R51" s="5">
        <v>128982</v>
      </c>
    </row>
    <row r="52" spans="1:18" x14ac:dyDescent="0.3">
      <c r="A52" t="str">
        <f t="shared" si="0"/>
        <v>1108</v>
      </c>
      <c r="B52" t="s">
        <v>67</v>
      </c>
      <c r="C52" s="4">
        <v>-0.2020605963075757</v>
      </c>
      <c r="D52" s="4">
        <v>0.36507274361969694</v>
      </c>
      <c r="E52" s="4">
        <v>0.29856602241790026</v>
      </c>
      <c r="F52" s="4">
        <v>-0.25898766008598273</v>
      </c>
      <c r="G52" s="4">
        <v>0.28156528784264656</v>
      </c>
      <c r="H52" s="4">
        <v>-5.8704836100206347E-2</v>
      </c>
      <c r="I52" s="4">
        <v>0.19267789815769612</v>
      </c>
      <c r="J52" s="4">
        <v>-0.21607055782927953</v>
      </c>
      <c r="K52" s="4">
        <v>-0.10137598891751332</v>
      </c>
      <c r="L52" s="4">
        <v>1.052783852928737</v>
      </c>
      <c r="M52" s="4">
        <v>0.54799729992981971</v>
      </c>
      <c r="N52" s="4">
        <v>-7.8270572147083411E-2</v>
      </c>
      <c r="O52" s="4">
        <v>0.45065703803221985</v>
      </c>
      <c r="P52" s="4">
        <v>0.19239133250460244</v>
      </c>
      <c r="Q52">
        <v>51</v>
      </c>
      <c r="R52" s="5">
        <v>81305</v>
      </c>
    </row>
    <row r="53" spans="1:18" x14ac:dyDescent="0.3">
      <c r="A53" t="str">
        <f t="shared" si="0"/>
        <v>3805</v>
      </c>
      <c r="B53" t="s">
        <v>68</v>
      </c>
      <c r="C53" s="4">
        <v>-3.7890553768217317E-2</v>
      </c>
      <c r="D53" s="4">
        <v>9.8834107541808144E-2</v>
      </c>
      <c r="E53" s="4">
        <v>0.17561269737757382</v>
      </c>
      <c r="F53" s="4">
        <v>-0.26672115763328169</v>
      </c>
      <c r="G53" s="4">
        <v>0.32469617394197364</v>
      </c>
      <c r="H53" s="4">
        <v>-0.25023681994093222</v>
      </c>
      <c r="I53" s="4">
        <v>-0.32296026765371011</v>
      </c>
      <c r="J53" s="4">
        <v>1.8132116617117555E-2</v>
      </c>
      <c r="K53" s="4">
        <v>-0.38251777282633603</v>
      </c>
      <c r="L53" s="4">
        <v>0.79191219799002899</v>
      </c>
      <c r="M53" s="4">
        <v>1.001466812351258</v>
      </c>
      <c r="N53" s="4">
        <v>0.85057222526603626</v>
      </c>
      <c r="O53" s="4">
        <v>0.47139086592327367</v>
      </c>
      <c r="P53" s="4">
        <v>0.19023893223369148</v>
      </c>
      <c r="Q53">
        <v>52</v>
      </c>
      <c r="R53" s="5">
        <v>47777</v>
      </c>
    </row>
    <row r="54" spans="1:18" x14ac:dyDescent="0.3">
      <c r="A54" t="str">
        <f t="shared" si="0"/>
        <v>3438</v>
      </c>
      <c r="B54" t="s">
        <v>69</v>
      </c>
      <c r="C54" s="4">
        <v>1.2315026079812148</v>
      </c>
      <c r="D54" s="4">
        <v>-0.1225535379632158</v>
      </c>
      <c r="E54" s="4">
        <v>0.10567291060625086</v>
      </c>
      <c r="F54" s="4">
        <v>-0.36334878394113107</v>
      </c>
      <c r="G54" s="4">
        <v>0.28648955134521553</v>
      </c>
      <c r="H54" s="4">
        <v>0.35727085337826442</v>
      </c>
      <c r="I54" s="4">
        <v>0.43309946003929339</v>
      </c>
      <c r="J54" s="4">
        <v>-0.10976245640138005</v>
      </c>
      <c r="K54" s="4">
        <v>-0.28064111331024272</v>
      </c>
      <c r="L54" s="4">
        <v>-0.75635240243244739</v>
      </c>
      <c r="M54" s="4">
        <v>-0.37845147099886778</v>
      </c>
      <c r="N54" s="4">
        <v>-0.49969606548801926</v>
      </c>
      <c r="O54" s="4">
        <v>-4.0010832688065915E-3</v>
      </c>
      <c r="P54" s="4">
        <v>0.18954621508074243</v>
      </c>
      <c r="Q54">
        <v>53</v>
      </c>
      <c r="R54" s="5">
        <v>3064</v>
      </c>
    </row>
    <row r="55" spans="1:18" x14ac:dyDescent="0.3">
      <c r="A55" t="str">
        <f t="shared" si="0"/>
        <v>4614</v>
      </c>
      <c r="B55" t="s">
        <v>70</v>
      </c>
      <c r="C55" s="4">
        <v>5.8216369902807402E-2</v>
      </c>
      <c r="D55" s="4">
        <v>3.9364234927413949E-2</v>
      </c>
      <c r="E55" s="4">
        <v>0.15680609072639476</v>
      </c>
      <c r="F55" s="4">
        <v>-0.44437295962956341</v>
      </c>
      <c r="G55" s="4">
        <v>0.64965918295853131</v>
      </c>
      <c r="H55" s="4">
        <v>-0.28261738376568563</v>
      </c>
      <c r="I55" s="4">
        <v>0.5931286922590675</v>
      </c>
      <c r="J55" s="4">
        <v>-0.24116743304776903</v>
      </c>
      <c r="K55" s="4">
        <v>0.18194108454552338</v>
      </c>
      <c r="L55" s="4">
        <v>1.1063234056411506</v>
      </c>
      <c r="M55" s="4">
        <v>0.13420929161049971</v>
      </c>
      <c r="N55" s="4">
        <v>-0.37827138908822761</v>
      </c>
      <c r="O55" s="4">
        <v>-0.29027847538316903</v>
      </c>
      <c r="P55" s="4">
        <v>0.18835255228901804</v>
      </c>
      <c r="Q55">
        <v>54</v>
      </c>
      <c r="R55" s="5">
        <v>18919</v>
      </c>
    </row>
    <row r="56" spans="1:18" x14ac:dyDescent="0.3">
      <c r="A56" t="str">
        <f t="shared" si="0"/>
        <v>1133</v>
      </c>
      <c r="B56" t="s">
        <v>71</v>
      </c>
      <c r="C56" s="4">
        <v>0.10983790835260032</v>
      </c>
      <c r="D56" s="4">
        <v>0.37086914945029137</v>
      </c>
      <c r="E56" s="4">
        <v>-0.42638959263019394</v>
      </c>
      <c r="F56" s="4">
        <v>0.43755551554589556</v>
      </c>
      <c r="G56" s="4">
        <v>-1.0286689047967208E-3</v>
      </c>
      <c r="H56" s="4">
        <v>0.56820058125244144</v>
      </c>
      <c r="I56" s="4">
        <v>-2.7796223106121343E-2</v>
      </c>
      <c r="J56" s="4">
        <v>-0.88924547252502162</v>
      </c>
      <c r="K56" s="4">
        <v>0.2112235464456875</v>
      </c>
      <c r="L56" s="4">
        <v>0.56830001472068947</v>
      </c>
      <c r="M56" s="4">
        <v>-0.95845896147997967</v>
      </c>
      <c r="N56" s="4">
        <v>-0.23295839136632079</v>
      </c>
      <c r="O56" s="4">
        <v>1.169315296263356</v>
      </c>
      <c r="P56" s="4">
        <v>0.18068655696174446</v>
      </c>
      <c r="Q56">
        <v>55</v>
      </c>
      <c r="R56" s="5">
        <v>2534</v>
      </c>
    </row>
    <row r="57" spans="1:18" x14ac:dyDescent="0.3">
      <c r="A57" t="str">
        <f t="shared" si="0"/>
        <v>3420</v>
      </c>
      <c r="B57" t="s">
        <v>72</v>
      </c>
      <c r="C57" s="4">
        <v>-8.8839544444251975E-2</v>
      </c>
      <c r="D57" s="4">
        <v>0.59664804613396871</v>
      </c>
      <c r="E57" s="4">
        <v>0.24630979406812242</v>
      </c>
      <c r="F57" s="4">
        <v>-0.49368303598310442</v>
      </c>
      <c r="G57" s="4">
        <v>0.37478347486695024</v>
      </c>
      <c r="H57" s="4">
        <v>-0.96998490322456499</v>
      </c>
      <c r="I57" s="4">
        <v>-0.43016165671792755</v>
      </c>
      <c r="J57" s="4">
        <v>-0.1092629850746385</v>
      </c>
      <c r="K57" s="4">
        <v>0.21118998894546359</v>
      </c>
      <c r="L57" s="4">
        <v>1.044460652557172E-2</v>
      </c>
      <c r="M57" s="4">
        <v>1.4116165558905351</v>
      </c>
      <c r="N57" s="4">
        <v>0.15648175521515981</v>
      </c>
      <c r="O57" s="4">
        <v>-8.0734102664475633E-3</v>
      </c>
      <c r="P57" s="4">
        <v>0.179809750127081</v>
      </c>
      <c r="Q57">
        <v>56</v>
      </c>
      <c r="R57" s="5">
        <v>21435</v>
      </c>
    </row>
    <row r="58" spans="1:18" x14ac:dyDescent="0.3">
      <c r="A58" t="str">
        <f t="shared" si="0"/>
        <v>4221</v>
      </c>
      <c r="B58" t="s">
        <v>73</v>
      </c>
      <c r="C58" s="4">
        <v>1.1033507348733964</v>
      </c>
      <c r="D58" s="4">
        <v>-6.1914038411304835E-2</v>
      </c>
      <c r="E58" s="4" t="s">
        <v>17</v>
      </c>
      <c r="F58" s="4">
        <v>0.1106733832750157</v>
      </c>
      <c r="G58" s="4">
        <v>-3.6253969743606701E-2</v>
      </c>
      <c r="H58" s="4">
        <v>5.3572803716799677E-2</v>
      </c>
      <c r="I58" s="4">
        <v>0.20934754042715895</v>
      </c>
      <c r="J58" s="4">
        <v>-0.58846828032758336</v>
      </c>
      <c r="K58" s="4">
        <v>0.37524807706033858</v>
      </c>
      <c r="L58" s="4">
        <v>0.29699468002682572</v>
      </c>
      <c r="M58" s="4">
        <v>-1.0905099711768766</v>
      </c>
      <c r="N58" s="4">
        <v>9.8538723757622571E-2</v>
      </c>
      <c r="O58" s="4">
        <v>0.72392707736331174</v>
      </c>
      <c r="P58" s="4">
        <v>0.17836246655072568</v>
      </c>
      <c r="Q58">
        <v>57</v>
      </c>
      <c r="R58" s="5">
        <v>1169</v>
      </c>
    </row>
    <row r="59" spans="1:18" x14ac:dyDescent="0.3">
      <c r="A59" t="str">
        <f t="shared" si="0"/>
        <v>1145</v>
      </c>
      <c r="B59" t="s">
        <v>74</v>
      </c>
      <c r="C59" s="4">
        <v>0.59188985084105328</v>
      </c>
      <c r="D59" s="4">
        <v>-0.93071540322909851</v>
      </c>
      <c r="E59" s="4" t="s">
        <v>17</v>
      </c>
      <c r="F59" s="4">
        <v>-0.27211847314862336</v>
      </c>
      <c r="G59" s="4">
        <v>0.73836485985438971</v>
      </c>
      <c r="H59" s="4">
        <v>-4.274442442900009E-3</v>
      </c>
      <c r="I59" s="4">
        <v>1.109114548361763</v>
      </c>
      <c r="J59" s="4">
        <v>9.602274332832994E-2</v>
      </c>
      <c r="K59" s="4">
        <v>-5.477475790224464E-2</v>
      </c>
      <c r="L59" s="4">
        <v>0.95357440183427877</v>
      </c>
      <c r="M59" s="4" t="s">
        <v>17</v>
      </c>
      <c r="N59" s="4">
        <v>0.39974062312905506</v>
      </c>
      <c r="O59" s="4">
        <v>-0.11200852224764035</v>
      </c>
      <c r="P59" s="4">
        <v>0.17650097592806352</v>
      </c>
      <c r="Q59">
        <v>58</v>
      </c>
      <c r="R59" s="5">
        <v>855</v>
      </c>
    </row>
    <row r="60" spans="1:18" x14ac:dyDescent="0.3">
      <c r="A60" t="str">
        <f t="shared" si="0"/>
        <v>4225</v>
      </c>
      <c r="B60" t="s">
        <v>75</v>
      </c>
      <c r="C60" s="4">
        <v>0.11811776563633328</v>
      </c>
      <c r="D60" s="4">
        <v>0.36288428986640048</v>
      </c>
      <c r="E60" s="4">
        <v>-5.3053824078050239E-2</v>
      </c>
      <c r="F60" s="4">
        <v>0.21605023293766498</v>
      </c>
      <c r="G60" s="4">
        <v>0.32433352062044524</v>
      </c>
      <c r="H60" s="4">
        <v>-6.325984950153829E-2</v>
      </c>
      <c r="I60" s="4">
        <v>0.7110571397297103</v>
      </c>
      <c r="J60" s="4">
        <v>-0.1609948105211334</v>
      </c>
      <c r="K60" s="4">
        <v>-0.33478828544979944</v>
      </c>
      <c r="L60" s="4">
        <v>-0.89691858336312547</v>
      </c>
      <c r="M60" s="4">
        <v>0.4858297968923469</v>
      </c>
      <c r="N60" s="4">
        <v>0.24159601018001392</v>
      </c>
      <c r="O60" s="4">
        <v>-0.44086749440150969</v>
      </c>
      <c r="P60" s="4">
        <v>0.17623487470945925</v>
      </c>
      <c r="Q60">
        <v>59</v>
      </c>
      <c r="R60" s="5">
        <v>10480</v>
      </c>
    </row>
    <row r="61" spans="1:18" x14ac:dyDescent="0.3">
      <c r="A61" t="str">
        <f t="shared" si="0"/>
        <v>1532</v>
      </c>
      <c r="B61" t="s">
        <v>76</v>
      </c>
      <c r="C61" s="4">
        <v>-0.69133922306380435</v>
      </c>
      <c r="D61" s="4">
        <v>0.18083634821087172</v>
      </c>
      <c r="E61" s="4">
        <v>0.81506527444703347</v>
      </c>
      <c r="F61" s="4">
        <v>-0.56855855266955224</v>
      </c>
      <c r="G61" s="4">
        <v>0.56317293842356886</v>
      </c>
      <c r="H61" s="4">
        <v>-0.48176396335886235</v>
      </c>
      <c r="I61" s="4">
        <v>0.34668682687597402</v>
      </c>
      <c r="J61" s="4">
        <v>0.67071668026705378</v>
      </c>
      <c r="K61" s="4" t="s">
        <v>17</v>
      </c>
      <c r="L61" s="4">
        <v>1.0673532363633766</v>
      </c>
      <c r="M61" s="4">
        <v>-0.3181587348185751</v>
      </c>
      <c r="N61" s="4">
        <v>0.60666291728941457</v>
      </c>
      <c r="O61" s="4">
        <v>0.12235124196473847</v>
      </c>
      <c r="P61" s="4">
        <v>0.17525341206256209</v>
      </c>
      <c r="Q61">
        <v>60</v>
      </c>
      <c r="R61" s="5">
        <v>8597</v>
      </c>
    </row>
    <row r="62" spans="1:18" x14ac:dyDescent="0.3">
      <c r="A62" t="str">
        <f t="shared" si="0"/>
        <v>1160</v>
      </c>
      <c r="B62" t="s">
        <v>77</v>
      </c>
      <c r="C62" s="4">
        <v>0.48782413423311383</v>
      </c>
      <c r="D62" s="4">
        <v>0.19572308248850512</v>
      </c>
      <c r="E62" s="4">
        <v>0.31803056203826302</v>
      </c>
      <c r="F62" s="4">
        <v>-0.41743068031690478</v>
      </c>
      <c r="G62" s="4">
        <v>9.6501932603504773E-2</v>
      </c>
      <c r="H62" s="4">
        <v>0.26976731574660456</v>
      </c>
      <c r="I62" s="4">
        <v>2.5017783758381096E-2</v>
      </c>
      <c r="J62" s="4">
        <v>0.5651633502577158</v>
      </c>
      <c r="K62" s="4">
        <v>-0.41457432271064915</v>
      </c>
      <c r="L62" s="4">
        <v>0.20197086228258598</v>
      </c>
      <c r="M62" s="4">
        <v>-0.36313073268928292</v>
      </c>
      <c r="N62" s="4">
        <v>-5.834425646710982E-2</v>
      </c>
      <c r="O62" s="4">
        <v>0.46651978465026839</v>
      </c>
      <c r="P62" s="4">
        <v>0.1730380536066678</v>
      </c>
      <c r="Q62">
        <v>61</v>
      </c>
      <c r="R62" s="5">
        <v>8775</v>
      </c>
    </row>
    <row r="63" spans="1:18" x14ac:dyDescent="0.3">
      <c r="A63" t="str">
        <f t="shared" si="0"/>
        <v>1124</v>
      </c>
      <c r="B63" t="s">
        <v>78</v>
      </c>
      <c r="C63" s="4">
        <v>-0.41263144005951824</v>
      </c>
      <c r="D63" s="4">
        <v>0.46627424404207729</v>
      </c>
      <c r="E63" s="4">
        <v>0.28875582080597439</v>
      </c>
      <c r="F63" s="4">
        <v>-8.3078456424055536E-2</v>
      </c>
      <c r="G63" s="4">
        <v>0.15552441512946769</v>
      </c>
      <c r="H63" s="4">
        <v>-0.21427743720152762</v>
      </c>
      <c r="I63" s="4">
        <v>0.73351110301927802</v>
      </c>
      <c r="J63" s="4">
        <v>-0.19619655006293585</v>
      </c>
      <c r="K63" s="4">
        <v>0.35350481843457815</v>
      </c>
      <c r="L63" s="4">
        <v>1.2349142315196486</v>
      </c>
      <c r="M63" s="4">
        <v>-0.72158269179394707</v>
      </c>
      <c r="N63" s="4">
        <v>0.13056397397998482</v>
      </c>
      <c r="O63" s="4">
        <v>0.51766812825964859</v>
      </c>
      <c r="P63" s="4">
        <v>0.17159063988914813</v>
      </c>
      <c r="Q63">
        <v>62</v>
      </c>
      <c r="R63" s="5">
        <v>27568</v>
      </c>
    </row>
    <row r="64" spans="1:18" x14ac:dyDescent="0.3">
      <c r="A64" t="str">
        <f t="shared" si="0"/>
        <v>3006</v>
      </c>
      <c r="B64" t="s">
        <v>79</v>
      </c>
      <c r="C64" s="4">
        <v>-6.5751966155584818E-2</v>
      </c>
      <c r="D64" s="4">
        <v>0.45863619128227179</v>
      </c>
      <c r="E64" s="4">
        <v>0.57927997763930417</v>
      </c>
      <c r="F64" s="4">
        <v>0.29429791098752395</v>
      </c>
      <c r="G64" s="4">
        <v>3.527667346289947E-2</v>
      </c>
      <c r="H64" s="4">
        <v>-0.17826321784166907</v>
      </c>
      <c r="I64" s="4">
        <v>0.80589059250364303</v>
      </c>
      <c r="J64" s="4">
        <v>-0.19599976595649288</v>
      </c>
      <c r="K64" s="4">
        <v>-0.49596623125786771</v>
      </c>
      <c r="L64" s="4">
        <v>0.8626711898133882</v>
      </c>
      <c r="M64" s="4">
        <v>0.5254000320601484</v>
      </c>
      <c r="N64" s="4">
        <v>0.46692343279872889</v>
      </c>
      <c r="O64" s="4">
        <v>-0.16616438311464585</v>
      </c>
      <c r="P64" s="4">
        <v>0.17021038875578884</v>
      </c>
      <c r="Q64">
        <v>63</v>
      </c>
      <c r="R64" s="5">
        <v>27879</v>
      </c>
    </row>
    <row r="65" spans="1:18" x14ac:dyDescent="0.3">
      <c r="A65" t="str">
        <f t="shared" si="0"/>
        <v>1505</v>
      </c>
      <c r="B65" t="s">
        <v>80</v>
      </c>
      <c r="C65" s="4">
        <v>-1.686140183932653E-3</v>
      </c>
      <c r="D65" s="4">
        <v>0.31917753529941223</v>
      </c>
      <c r="E65" s="4">
        <v>0.13564905693499726</v>
      </c>
      <c r="F65" s="4">
        <v>-0.34254539841250237</v>
      </c>
      <c r="G65" s="4">
        <v>0.18981336963250076</v>
      </c>
      <c r="H65" s="4">
        <v>0.14081336385274543</v>
      </c>
      <c r="I65" s="4">
        <v>0.21777371702798154</v>
      </c>
      <c r="J65" s="4" t="s">
        <v>17</v>
      </c>
      <c r="K65" s="4">
        <v>-1.1560798771574197</v>
      </c>
      <c r="L65" s="4">
        <v>0.98363478968622875</v>
      </c>
      <c r="M65" s="4">
        <v>1.4293628040534823</v>
      </c>
      <c r="N65" s="4">
        <v>1.8395543738046277E-2</v>
      </c>
      <c r="O65" s="4">
        <v>0.18107586780852344</v>
      </c>
      <c r="P65" s="4">
        <v>0.16722379331425777</v>
      </c>
      <c r="Q65">
        <v>64</v>
      </c>
      <c r="R65" s="5">
        <v>24013</v>
      </c>
    </row>
    <row r="66" spans="1:18" x14ac:dyDescent="0.3">
      <c r="A66" t="str">
        <f t="shared" ref="A66:A129" si="1">LEFT(B66,4)</f>
        <v>3811</v>
      </c>
      <c r="B66" t="s">
        <v>81</v>
      </c>
      <c r="C66" s="4">
        <v>0.16960742882206981</v>
      </c>
      <c r="D66" s="4">
        <v>7.1494684361428654E-2</v>
      </c>
      <c r="E66" s="4">
        <v>1.6200471192759358E-2</v>
      </c>
      <c r="F66" s="4" t="s">
        <v>17</v>
      </c>
      <c r="G66" s="4">
        <v>0.37763913567842194</v>
      </c>
      <c r="H66" s="4">
        <v>-0.83048472931318751</v>
      </c>
      <c r="I66" s="4">
        <v>-0.49477040796641569</v>
      </c>
      <c r="J66" s="4">
        <v>-0.5328436651922307</v>
      </c>
      <c r="K66" s="4">
        <v>-0.98946203076687389</v>
      </c>
      <c r="L66" s="4">
        <v>1.1071007209254951</v>
      </c>
      <c r="M66" s="4">
        <v>0.81375154831215901</v>
      </c>
      <c r="N66" s="4">
        <v>0.86082315340393678</v>
      </c>
      <c r="O66" s="4">
        <v>0.30239061728631489</v>
      </c>
      <c r="P66" s="4">
        <v>0.16401394319282114</v>
      </c>
      <c r="Q66">
        <v>65</v>
      </c>
      <c r="R66" s="5">
        <v>27165</v>
      </c>
    </row>
    <row r="67" spans="1:18" x14ac:dyDescent="0.3">
      <c r="A67" t="str">
        <f t="shared" si="1"/>
        <v>3011</v>
      </c>
      <c r="B67" t="s">
        <v>82</v>
      </c>
      <c r="C67" s="4">
        <v>0.59332038746913274</v>
      </c>
      <c r="D67" s="4">
        <v>0.34527998581087144</v>
      </c>
      <c r="E67" s="4">
        <v>-0.47326820266715597</v>
      </c>
      <c r="F67" s="4">
        <v>-0.56616891282929394</v>
      </c>
      <c r="G67" s="4">
        <v>0.25086579076069848</v>
      </c>
      <c r="H67" s="4">
        <v>0.66428845861282337</v>
      </c>
      <c r="I67" s="4">
        <v>-1.4803062407385006</v>
      </c>
      <c r="J67" s="4">
        <v>0.23896547102106486</v>
      </c>
      <c r="K67" s="4">
        <v>-0.30122190497233736</v>
      </c>
      <c r="L67" s="4">
        <v>-0.40951524594934469</v>
      </c>
      <c r="M67" s="4">
        <v>-0.50752622784622037</v>
      </c>
      <c r="N67" s="4">
        <v>-0.16590964373378703</v>
      </c>
      <c r="O67" s="4">
        <v>0.41586820492293569</v>
      </c>
      <c r="P67" s="4">
        <v>0.16399277152149452</v>
      </c>
      <c r="Q67">
        <v>66</v>
      </c>
      <c r="R67" s="5">
        <v>4741</v>
      </c>
    </row>
    <row r="68" spans="1:18" x14ac:dyDescent="0.3">
      <c r="A68" t="str">
        <f t="shared" si="1"/>
        <v>3439</v>
      </c>
      <c r="B68" t="s">
        <v>83</v>
      </c>
      <c r="C68" s="4">
        <v>5.6503639184133425E-2</v>
      </c>
      <c r="D68" s="4">
        <v>-5.8376759652856422E-2</v>
      </c>
      <c r="E68" s="4">
        <v>0.35470300934347021</v>
      </c>
      <c r="F68" s="4">
        <v>-0.40128903013159917</v>
      </c>
      <c r="G68" s="4">
        <v>0.39890049653622445</v>
      </c>
      <c r="H68" s="4">
        <v>-8.4357881311248648E-2</v>
      </c>
      <c r="I68" s="4">
        <v>0.49810409703310787</v>
      </c>
      <c r="J68" s="4">
        <v>6.4218105409305393E-2</v>
      </c>
      <c r="K68" s="4">
        <v>0.13333926600183005</v>
      </c>
      <c r="L68" s="4">
        <v>-0.35749248264916234</v>
      </c>
      <c r="M68" s="4">
        <v>0.16606352315635048</v>
      </c>
      <c r="N68" s="4">
        <v>-6.5812053929375502E-3</v>
      </c>
      <c r="O68" s="4">
        <v>0.45902975355313497</v>
      </c>
      <c r="P68" s="4">
        <v>0.16215195726800583</v>
      </c>
      <c r="Q68">
        <v>67</v>
      </c>
      <c r="R68" s="5">
        <v>4385</v>
      </c>
    </row>
    <row r="69" spans="1:18" x14ac:dyDescent="0.3">
      <c r="A69" t="str">
        <f t="shared" si="1"/>
        <v>3049</v>
      </c>
      <c r="B69" t="s">
        <v>84</v>
      </c>
      <c r="C69" s="4">
        <v>-0.21536713571772559</v>
      </c>
      <c r="D69" s="4">
        <v>0.51389363437999436</v>
      </c>
      <c r="E69" s="4">
        <v>0.55052586530305037</v>
      </c>
      <c r="F69" s="4">
        <v>-0.37127495253365317</v>
      </c>
      <c r="G69" s="4">
        <v>6.4013853833140566E-2</v>
      </c>
      <c r="H69" s="4">
        <v>-0.29683488859295348</v>
      </c>
      <c r="I69" s="4">
        <v>0.59859308203162465</v>
      </c>
      <c r="J69" s="4">
        <v>0.30365147906136908</v>
      </c>
      <c r="K69" s="4">
        <v>-0.27525306125089538</v>
      </c>
      <c r="L69" s="4">
        <v>0.67316391895504846</v>
      </c>
      <c r="M69" s="4">
        <v>8.9788036735973895E-2</v>
      </c>
      <c r="N69" s="4">
        <v>0.52638210795805995</v>
      </c>
      <c r="O69" s="4">
        <v>0.13435225936238626</v>
      </c>
      <c r="P69" s="4">
        <v>0.15764620570892321</v>
      </c>
      <c r="Q69">
        <v>68</v>
      </c>
      <c r="R69" s="5">
        <v>27584</v>
      </c>
    </row>
    <row r="70" spans="1:18" x14ac:dyDescent="0.3">
      <c r="A70" t="str">
        <f t="shared" si="1"/>
        <v>4648</v>
      </c>
      <c r="B70" t="s">
        <v>85</v>
      </c>
      <c r="C70" s="4">
        <v>-0.19361925413301825</v>
      </c>
      <c r="D70" s="4">
        <v>0.72891870728248431</v>
      </c>
      <c r="E70" s="4">
        <v>-0.38101412972808979</v>
      </c>
      <c r="F70" s="4">
        <v>0.22348232407110777</v>
      </c>
      <c r="G70" s="4">
        <v>0.13321216301706315</v>
      </c>
      <c r="H70" s="4">
        <v>0.32016970870274369</v>
      </c>
      <c r="I70" s="4">
        <v>-0.14560693051810669</v>
      </c>
      <c r="J70" s="4">
        <v>-0.20003074320439523</v>
      </c>
      <c r="K70" s="4">
        <v>0.15196441685273007</v>
      </c>
      <c r="L70" s="4">
        <v>0.91712441902684383</v>
      </c>
      <c r="M70" s="4">
        <v>-1.1478264545076251</v>
      </c>
      <c r="N70" s="4">
        <v>-0.88761911960015216</v>
      </c>
      <c r="O70" s="4">
        <v>0.48715342901351172</v>
      </c>
      <c r="P70" s="4">
        <v>0.15728591571416239</v>
      </c>
      <c r="Q70">
        <v>69</v>
      </c>
      <c r="R70" s="5">
        <v>3521</v>
      </c>
    </row>
    <row r="71" spans="1:18" x14ac:dyDescent="0.3">
      <c r="A71" t="str">
        <f t="shared" si="1"/>
        <v>1812</v>
      </c>
      <c r="B71" t="s">
        <v>86</v>
      </c>
      <c r="C71" s="4">
        <v>0.34921188610666354</v>
      </c>
      <c r="D71" s="4">
        <v>7.1998078461632961E-2</v>
      </c>
      <c r="E71" s="4">
        <v>-0.76282049775053529</v>
      </c>
      <c r="F71" s="4">
        <v>-0.13800983798290617</v>
      </c>
      <c r="G71" s="4">
        <v>0.37337425344434289</v>
      </c>
      <c r="H71" s="4">
        <v>0.24265405849909472</v>
      </c>
      <c r="I71" s="4">
        <v>-0.17882161445029607</v>
      </c>
      <c r="J71" s="4">
        <v>0.42727662837644509</v>
      </c>
      <c r="K71" s="4">
        <v>0.49751202832440833</v>
      </c>
      <c r="L71" s="4">
        <v>-1.2339240758508743</v>
      </c>
      <c r="M71" s="4">
        <v>0.29326351314652283</v>
      </c>
      <c r="N71" s="4">
        <v>-4.6965360869179025E-2</v>
      </c>
      <c r="O71" s="4">
        <v>0.13501990679833567</v>
      </c>
      <c r="P71" s="4">
        <v>0.15652015319494428</v>
      </c>
      <c r="Q71">
        <v>70</v>
      </c>
      <c r="R71" s="5">
        <v>1981</v>
      </c>
    </row>
    <row r="72" spans="1:18" x14ac:dyDescent="0.3">
      <c r="A72" t="str">
        <f t="shared" si="1"/>
        <v>3047</v>
      </c>
      <c r="B72" t="s">
        <v>87</v>
      </c>
      <c r="C72" s="4">
        <v>0.24669633970249721</v>
      </c>
      <c r="D72" s="4">
        <v>-0.12887646639879377</v>
      </c>
      <c r="E72" s="4">
        <v>0.14538078117619818</v>
      </c>
      <c r="F72" s="4">
        <v>-0.25256583606498789</v>
      </c>
      <c r="G72" s="4">
        <v>0.34053379055504923</v>
      </c>
      <c r="H72" s="4">
        <v>8.3866376294955899E-2</v>
      </c>
      <c r="I72" s="4">
        <v>-0.41013438234273425</v>
      </c>
      <c r="J72" s="4">
        <v>0.4319981192380184</v>
      </c>
      <c r="K72" s="4">
        <v>0.28468848913710443</v>
      </c>
      <c r="L72" s="4">
        <v>0.38680408259026289</v>
      </c>
      <c r="M72" s="4">
        <v>1.2688732897221429</v>
      </c>
      <c r="N72" s="4">
        <v>-1.242856648862134E-2</v>
      </c>
      <c r="O72" s="4">
        <v>0.23628005824291293</v>
      </c>
      <c r="P72" s="4">
        <v>0.15623035751055803</v>
      </c>
      <c r="Q72">
        <v>71</v>
      </c>
      <c r="R72" s="5">
        <v>14273</v>
      </c>
    </row>
    <row r="73" spans="1:18" x14ac:dyDescent="0.3">
      <c r="A73" t="str">
        <f t="shared" si="1"/>
        <v>4615</v>
      </c>
      <c r="B73" t="s">
        <v>88</v>
      </c>
      <c r="C73" s="4">
        <v>3.5123337254172465E-2</v>
      </c>
      <c r="D73" s="4">
        <v>4.7353608657001563E-2</v>
      </c>
      <c r="E73" s="4">
        <v>0.21174974625934309</v>
      </c>
      <c r="F73" s="4">
        <v>0.23029108855676053</v>
      </c>
      <c r="G73" s="4">
        <v>0.31043615353259529</v>
      </c>
      <c r="H73" s="4">
        <v>0.14751494303012957</v>
      </c>
      <c r="I73" s="4">
        <v>-0.8466317075651365</v>
      </c>
      <c r="J73" s="4">
        <v>9.5718068736000916E-2</v>
      </c>
      <c r="K73" s="4">
        <v>0.23984530431631998</v>
      </c>
      <c r="L73" s="4">
        <v>0.93176214078835529</v>
      </c>
      <c r="M73" s="4">
        <v>-0.17431398265781944</v>
      </c>
      <c r="N73" s="4">
        <v>0.27960946091907102</v>
      </c>
      <c r="O73" s="4">
        <v>0.29337133286920331</v>
      </c>
      <c r="P73" s="4">
        <v>0.15555262671232001</v>
      </c>
      <c r="Q73">
        <v>72</v>
      </c>
      <c r="R73" s="5">
        <v>3117</v>
      </c>
    </row>
    <row r="74" spans="1:18" x14ac:dyDescent="0.3">
      <c r="A74" t="str">
        <f t="shared" si="1"/>
        <v>3441</v>
      </c>
      <c r="B74" t="s">
        <v>89</v>
      </c>
      <c r="C74" s="4">
        <v>-0.34176132638954554</v>
      </c>
      <c r="D74" s="4">
        <v>0.50368771558164194</v>
      </c>
      <c r="E74" s="4">
        <v>0.13065991101659513</v>
      </c>
      <c r="F74" s="4">
        <v>5.053664206031646E-2</v>
      </c>
      <c r="G74" s="4">
        <v>-4.9921305517821368E-2</v>
      </c>
      <c r="H74" s="4">
        <v>-4.5075700401577233E-2</v>
      </c>
      <c r="I74" s="4">
        <v>1.4778431094490405</v>
      </c>
      <c r="J74" s="4">
        <v>0.54904856416468528</v>
      </c>
      <c r="K74" s="4">
        <v>0.10787752703101708</v>
      </c>
      <c r="L74" s="4">
        <v>-0.73048735467691728</v>
      </c>
      <c r="M74" s="4">
        <v>-0.81946522902594854</v>
      </c>
      <c r="N74" s="4">
        <v>0.38679493276622379</v>
      </c>
      <c r="O74" s="4">
        <v>0.60320769081687398</v>
      </c>
      <c r="P74" s="4">
        <v>0.15386921345465215</v>
      </c>
      <c r="Q74">
        <v>73</v>
      </c>
      <c r="R74" s="5">
        <v>6079</v>
      </c>
    </row>
    <row r="75" spans="1:18" x14ac:dyDescent="0.3">
      <c r="A75" t="str">
        <f t="shared" si="1"/>
        <v>1547</v>
      </c>
      <c r="B75" t="s">
        <v>90</v>
      </c>
      <c r="C75" s="4">
        <v>0.26642100477528735</v>
      </c>
      <c r="D75" s="4">
        <v>-8.9333351308434381E-2</v>
      </c>
      <c r="E75" s="4">
        <v>0.36421880866647033</v>
      </c>
      <c r="F75" s="4">
        <v>0.58026591127203242</v>
      </c>
      <c r="G75" s="4">
        <v>-0.30524393808574235</v>
      </c>
      <c r="H75" s="4">
        <v>0.96523668153535591</v>
      </c>
      <c r="I75" s="4">
        <v>0.49196766964165134</v>
      </c>
      <c r="J75" s="4">
        <v>0.73436529551481922</v>
      </c>
      <c r="K75" s="4">
        <v>0.23552710706564997</v>
      </c>
      <c r="L75" s="4">
        <v>1.4540724512603349</v>
      </c>
      <c r="M75" s="4">
        <v>-3.2232728419926887E-2</v>
      </c>
      <c r="N75" s="4">
        <v>0.46624253318079889</v>
      </c>
      <c r="O75" s="4">
        <v>0.68062665070186446</v>
      </c>
      <c r="P75" s="4">
        <v>0.15286952173029369</v>
      </c>
      <c r="Q75">
        <v>74</v>
      </c>
      <c r="R75" s="5">
        <v>3518</v>
      </c>
    </row>
    <row r="76" spans="1:18" x14ac:dyDescent="0.3">
      <c r="A76" t="str">
        <f t="shared" si="1"/>
        <v>3450</v>
      </c>
      <c r="B76" t="s">
        <v>91</v>
      </c>
      <c r="C76" s="4">
        <v>0.89697133595374412</v>
      </c>
      <c r="D76" s="4">
        <v>0.48092456921627558</v>
      </c>
      <c r="E76" s="4">
        <v>-1.0151587817965739</v>
      </c>
      <c r="F76" s="4" t="s">
        <v>17</v>
      </c>
      <c r="G76" s="4">
        <v>0.54229732844605527</v>
      </c>
      <c r="H76" s="4">
        <v>0.35539835642938411</v>
      </c>
      <c r="I76" s="4">
        <v>-1.5553868900042485E-2</v>
      </c>
      <c r="J76" s="4">
        <v>-1.8777905235132213</v>
      </c>
      <c r="K76" s="4">
        <v>0.21714629427185841</v>
      </c>
      <c r="L76" s="4">
        <v>-1.2840296710449026</v>
      </c>
      <c r="M76" s="4">
        <v>-0.48504022891086646</v>
      </c>
      <c r="N76" s="4">
        <v>-0.72149765781837605</v>
      </c>
      <c r="O76" s="4">
        <v>-1.3083579946378814</v>
      </c>
      <c r="P76" s="4">
        <v>0.15283558061673674</v>
      </c>
      <c r="Q76">
        <v>75</v>
      </c>
      <c r="R76" s="5">
        <v>1256</v>
      </c>
    </row>
    <row r="77" spans="1:18" x14ac:dyDescent="0.3">
      <c r="A77" t="str">
        <f t="shared" si="1"/>
        <v>5026</v>
      </c>
      <c r="B77" t="s">
        <v>92</v>
      </c>
      <c r="C77" s="4">
        <v>0.58824984485056186</v>
      </c>
      <c r="D77" s="4">
        <v>-0.30973470799218156</v>
      </c>
      <c r="E77" s="4">
        <v>0.12020520170949334</v>
      </c>
      <c r="F77" s="4">
        <v>0.62147420920276442</v>
      </c>
      <c r="G77" s="4">
        <v>0.15480403589165437</v>
      </c>
      <c r="H77" s="4">
        <v>-8.7390536248113104E-2</v>
      </c>
      <c r="I77" s="4">
        <v>3.5515546634856988E-2</v>
      </c>
      <c r="J77" s="4">
        <v>1.5047161051334219</v>
      </c>
      <c r="K77" s="4">
        <v>0.26723420273493631</v>
      </c>
      <c r="L77" s="4">
        <v>-1.4299978442892107</v>
      </c>
      <c r="M77" s="4">
        <v>-0.64200274739647933</v>
      </c>
      <c r="N77" s="4">
        <v>-0.12275242633438375</v>
      </c>
      <c r="O77" s="4">
        <v>0.9711310522481259</v>
      </c>
      <c r="P77" s="4">
        <v>0.15203482565880128</v>
      </c>
      <c r="Q77">
        <v>76</v>
      </c>
      <c r="R77" s="5">
        <v>1953</v>
      </c>
    </row>
    <row r="78" spans="1:18" x14ac:dyDescent="0.3">
      <c r="A78" t="str">
        <f t="shared" si="1"/>
        <v>4601</v>
      </c>
      <c r="B78" t="s">
        <v>93</v>
      </c>
      <c r="C78" s="4">
        <v>0.33077056707799218</v>
      </c>
      <c r="D78" s="4">
        <v>0.17259327310159803</v>
      </c>
      <c r="E78" s="4">
        <v>-1.2463507226145589E-2</v>
      </c>
      <c r="F78" s="4">
        <v>-0.32063434467065255</v>
      </c>
      <c r="G78" s="4">
        <v>0.12688389739576497</v>
      </c>
      <c r="H78" s="4">
        <v>-0.11178693852599243</v>
      </c>
      <c r="I78" s="4">
        <v>0.28730695107644078</v>
      </c>
      <c r="J78" s="4">
        <v>-0.33356258894899615</v>
      </c>
      <c r="K78" s="4">
        <v>-1.2575106928998512</v>
      </c>
      <c r="L78" s="4">
        <v>1.0653215304476267</v>
      </c>
      <c r="M78" s="4">
        <v>1.3779988264218217</v>
      </c>
      <c r="N78" s="4">
        <v>0.11148336865287267</v>
      </c>
      <c r="O78" s="4">
        <v>0.23924619253722154</v>
      </c>
      <c r="P78" s="4">
        <v>0.150046455008369</v>
      </c>
      <c r="Q78">
        <v>77</v>
      </c>
      <c r="R78" s="5">
        <v>286930</v>
      </c>
    </row>
    <row r="79" spans="1:18" x14ac:dyDescent="0.3">
      <c r="A79" t="str">
        <f t="shared" si="1"/>
        <v>3815</v>
      </c>
      <c r="B79" t="s">
        <v>94</v>
      </c>
      <c r="C79" s="4">
        <v>-9.6487373752159322E-3</v>
      </c>
      <c r="D79" s="4">
        <v>0.2988723031029486</v>
      </c>
      <c r="E79" s="4">
        <v>-0.14903597753428902</v>
      </c>
      <c r="F79" s="4">
        <v>-3.1171055911102152E-2</v>
      </c>
      <c r="G79" s="4">
        <v>0.37375753403187834</v>
      </c>
      <c r="H79" s="4">
        <v>0.59563174051658252</v>
      </c>
      <c r="I79" s="4">
        <v>-1.118213599788374</v>
      </c>
      <c r="J79" s="4">
        <v>-0.49415498102819</v>
      </c>
      <c r="K79" s="4">
        <v>0.35941660697672567</v>
      </c>
      <c r="L79" s="4">
        <v>-1.0300253844975664</v>
      </c>
      <c r="M79" s="4">
        <v>1.5837885437514154</v>
      </c>
      <c r="N79" s="4">
        <v>-4.6502620893978025E-2</v>
      </c>
      <c r="O79" s="4">
        <v>-0.12564599134151655</v>
      </c>
      <c r="P79" s="4">
        <v>0.14598619179522404</v>
      </c>
      <c r="Q79">
        <v>78</v>
      </c>
      <c r="R79" s="5">
        <v>4093</v>
      </c>
    </row>
    <row r="80" spans="1:18" x14ac:dyDescent="0.3">
      <c r="A80" t="str">
        <f t="shared" si="1"/>
        <v>5420</v>
      </c>
      <c r="B80" t="s">
        <v>95</v>
      </c>
      <c r="C80" s="4">
        <v>0.71261110404455597</v>
      </c>
      <c r="D80" s="4">
        <v>-0.59591494981796045</v>
      </c>
      <c r="E80" s="4">
        <v>-3.0883337862771501</v>
      </c>
      <c r="F80" s="4">
        <v>-0.17209029326561454</v>
      </c>
      <c r="G80" s="4">
        <v>0.78052003157594174</v>
      </c>
      <c r="H80" s="4" t="s">
        <v>17</v>
      </c>
      <c r="I80" s="4">
        <v>0.32460125298686449</v>
      </c>
      <c r="J80" s="4">
        <v>0.86379261391375051</v>
      </c>
      <c r="K80" s="4">
        <v>0.88104093602110012</v>
      </c>
      <c r="L80" s="4">
        <v>0.52476820561380744</v>
      </c>
      <c r="M80" s="4">
        <v>-0.57200797180273799</v>
      </c>
      <c r="N80" s="4">
        <v>-0.20401393706498316</v>
      </c>
      <c r="O80" s="4">
        <v>6.3464640453522745E-3</v>
      </c>
      <c r="P80" s="4">
        <v>0.14532178378081562</v>
      </c>
      <c r="Q80">
        <v>79</v>
      </c>
      <c r="R80" s="5">
        <v>1068</v>
      </c>
    </row>
    <row r="81" spans="1:18" x14ac:dyDescent="0.3">
      <c r="A81" t="str">
        <f t="shared" si="1"/>
        <v>3427</v>
      </c>
      <c r="B81" t="s">
        <v>96</v>
      </c>
      <c r="C81" s="4">
        <v>0.3003975006345348</v>
      </c>
      <c r="D81" s="4">
        <v>0.52314815338996956</v>
      </c>
      <c r="E81" s="4">
        <v>0.25805004984669883</v>
      </c>
      <c r="F81" s="4">
        <v>0.2809016971182528</v>
      </c>
      <c r="G81" s="4">
        <v>-0.17270025133409997</v>
      </c>
      <c r="H81" s="4">
        <v>-0.17119983284353368</v>
      </c>
      <c r="I81" s="4">
        <v>-0.11431812069731478</v>
      </c>
      <c r="J81" s="4">
        <v>0.25675821796915516</v>
      </c>
      <c r="K81" s="4">
        <v>1.3347530538103909</v>
      </c>
      <c r="L81" s="4">
        <v>0.79261604004630959</v>
      </c>
      <c r="M81" s="4">
        <v>8.2622776110204799E-2</v>
      </c>
      <c r="N81" s="4">
        <v>-0.6461978124004768</v>
      </c>
      <c r="O81" s="4">
        <v>0.36945727358884994</v>
      </c>
      <c r="P81" s="4">
        <v>0.14429777629612056</v>
      </c>
      <c r="Q81">
        <v>80</v>
      </c>
      <c r="R81" s="5">
        <v>5581</v>
      </c>
    </row>
    <row r="82" spans="1:18" x14ac:dyDescent="0.3">
      <c r="A82" t="str">
        <f t="shared" si="1"/>
        <v>1146</v>
      </c>
      <c r="B82" t="s">
        <v>97</v>
      </c>
      <c r="C82" s="4">
        <v>-1.7244728118093213E-2</v>
      </c>
      <c r="D82" s="4">
        <v>-0.23499096945492431</v>
      </c>
      <c r="E82" s="4">
        <v>-7.7288459029243195E-2</v>
      </c>
      <c r="F82" s="4">
        <v>-8.5585656950925848E-3</v>
      </c>
      <c r="G82" s="4">
        <v>0.53189432437784478</v>
      </c>
      <c r="H82" s="4">
        <v>0.10557158169335902</v>
      </c>
      <c r="I82" s="4">
        <v>0.2641383223535404</v>
      </c>
      <c r="J82" s="4">
        <v>0.36430097346541079</v>
      </c>
      <c r="K82" s="4">
        <v>-0.92729484373869264</v>
      </c>
      <c r="L82" s="4">
        <v>0.56938677861518772</v>
      </c>
      <c r="M82" s="4">
        <v>-0.29269648303367723</v>
      </c>
      <c r="N82" s="4">
        <v>-0.12796626505708097</v>
      </c>
      <c r="O82" s="4">
        <v>0.37563718222423542</v>
      </c>
      <c r="P82" s="4">
        <v>0.14143799417839434</v>
      </c>
      <c r="Q82">
        <v>81</v>
      </c>
      <c r="R82" s="5">
        <v>11283</v>
      </c>
    </row>
    <row r="83" spans="1:18" x14ac:dyDescent="0.3">
      <c r="A83" t="str">
        <f t="shared" si="1"/>
        <v>4211</v>
      </c>
      <c r="B83" t="s">
        <v>98</v>
      </c>
      <c r="C83" s="4">
        <v>0.11406677264558111</v>
      </c>
      <c r="D83" s="4">
        <v>0.3256409065854266</v>
      </c>
      <c r="E83" s="4">
        <v>-0.12223643051726658</v>
      </c>
      <c r="F83" s="4">
        <v>0.11672130367791314</v>
      </c>
      <c r="G83" s="4">
        <v>0.21976604150206003</v>
      </c>
      <c r="H83" s="4">
        <v>0.18635745992605121</v>
      </c>
      <c r="I83" s="4">
        <v>0.19758814994471732</v>
      </c>
      <c r="J83" s="4">
        <v>-0.65852791954523138</v>
      </c>
      <c r="K83" s="4">
        <v>0.818456271276083</v>
      </c>
      <c r="L83" s="4">
        <v>-0.62454181312489843</v>
      </c>
      <c r="M83" s="4">
        <v>1.8294823030517622</v>
      </c>
      <c r="N83" s="4">
        <v>-4.9355337441122332E-2</v>
      </c>
      <c r="O83" s="4">
        <v>-0.59549771536479323</v>
      </c>
      <c r="P83" s="4">
        <v>0.14129962516923342</v>
      </c>
      <c r="Q83">
        <v>82</v>
      </c>
      <c r="R83" s="5">
        <v>2427</v>
      </c>
    </row>
    <row r="84" spans="1:18" x14ac:dyDescent="0.3">
      <c r="A84" t="str">
        <f t="shared" si="1"/>
        <v>4602</v>
      </c>
      <c r="B84" t="s">
        <v>99</v>
      </c>
      <c r="C84" s="4">
        <v>0.61307061752250902</v>
      </c>
      <c r="D84" s="4">
        <v>-4.4661295374233884E-2</v>
      </c>
      <c r="E84" s="4">
        <v>-0.23657528145973875</v>
      </c>
      <c r="F84" s="4">
        <v>-0.15983519566718626</v>
      </c>
      <c r="G84" s="4">
        <v>7.6228655203023684E-3</v>
      </c>
      <c r="H84" s="4">
        <v>-6.0810504701972565E-2</v>
      </c>
      <c r="I84" s="4">
        <v>0.7169598529601019</v>
      </c>
      <c r="J84" s="4">
        <v>0.24862151943631394</v>
      </c>
      <c r="K84" s="4">
        <v>-0.20077659538164194</v>
      </c>
      <c r="L84" s="4">
        <v>0.60779292168680776</v>
      </c>
      <c r="M84" s="4">
        <v>-0.4665206998831033</v>
      </c>
      <c r="N84" s="4">
        <v>0.1649443030934333</v>
      </c>
      <c r="O84" s="4">
        <v>0.54749655895390104</v>
      </c>
      <c r="P84" s="4">
        <v>0.1410302662601472</v>
      </c>
      <c r="Q84">
        <v>83</v>
      </c>
      <c r="R84" s="5">
        <v>17131</v>
      </c>
    </row>
    <row r="85" spans="1:18" x14ac:dyDescent="0.3">
      <c r="A85" t="str">
        <f t="shared" si="1"/>
        <v>1121</v>
      </c>
      <c r="B85" t="s">
        <v>100</v>
      </c>
      <c r="C85" s="4">
        <v>-0.39009042137325928</v>
      </c>
      <c r="D85" s="4">
        <v>0.14346001776484077</v>
      </c>
      <c r="E85" s="4">
        <v>8.8912695331450423E-2</v>
      </c>
      <c r="F85" s="4">
        <v>-9.7789461467967742E-2</v>
      </c>
      <c r="G85" s="4">
        <v>0.18492300333498882</v>
      </c>
      <c r="H85" s="4">
        <v>7.306265855835338E-2</v>
      </c>
      <c r="I85" s="4">
        <v>0.79847688830128427</v>
      </c>
      <c r="J85" s="4">
        <v>7.8604952562082081E-2</v>
      </c>
      <c r="K85" s="4">
        <v>6.1022830964785404E-3</v>
      </c>
      <c r="L85" s="4">
        <v>1.357178736943665</v>
      </c>
      <c r="M85" s="4">
        <v>-0.36235745182446649</v>
      </c>
      <c r="N85" s="4">
        <v>0.41374410744161044</v>
      </c>
      <c r="O85" s="4">
        <v>0.38365467953041266</v>
      </c>
      <c r="P85" s="4">
        <v>0.14077531078620364</v>
      </c>
      <c r="Q85">
        <v>84</v>
      </c>
      <c r="R85" s="5">
        <v>19353</v>
      </c>
    </row>
    <row r="86" spans="1:18" x14ac:dyDescent="0.3">
      <c r="A86" t="str">
        <f t="shared" si="1"/>
        <v>5020</v>
      </c>
      <c r="B86" t="s">
        <v>101</v>
      </c>
      <c r="C86" s="4">
        <v>0.88714027006755858</v>
      </c>
      <c r="D86" s="4">
        <v>1.0880257284508765</v>
      </c>
      <c r="E86" s="4">
        <v>-0.79983556040048309</v>
      </c>
      <c r="F86" s="4">
        <v>-0.24656772761144458</v>
      </c>
      <c r="G86" s="4">
        <v>-0.41694451790108167</v>
      </c>
      <c r="H86" s="4">
        <v>0.931381366782423</v>
      </c>
      <c r="I86" s="4" t="s">
        <v>17</v>
      </c>
      <c r="J86" s="4">
        <v>0.64633348362251208</v>
      </c>
      <c r="K86" s="4" t="s">
        <v>17</v>
      </c>
      <c r="L86" s="4">
        <v>-4.0606940566167593E-2</v>
      </c>
      <c r="M86" s="4">
        <v>-0.54004247132257022</v>
      </c>
      <c r="N86" s="4">
        <v>-0.33704540534754729</v>
      </c>
      <c r="O86" s="4">
        <v>-0.82240500630473745</v>
      </c>
      <c r="P86" s="4">
        <v>0.13923032851420147</v>
      </c>
      <c r="Q86">
        <v>85</v>
      </c>
      <c r="R86" s="5">
        <v>904</v>
      </c>
    </row>
    <row r="87" spans="1:18" x14ac:dyDescent="0.3">
      <c r="A87" t="str">
        <f t="shared" si="1"/>
        <v>3433</v>
      </c>
      <c r="B87" t="s">
        <v>102</v>
      </c>
      <c r="C87" s="4">
        <v>-0.20245484720272561</v>
      </c>
      <c r="D87" s="4">
        <v>-0.14583860029299262</v>
      </c>
      <c r="E87" s="4">
        <v>0.3291571368756353</v>
      </c>
      <c r="F87" s="4">
        <v>1.3231603703360426</v>
      </c>
      <c r="G87" s="4">
        <v>0.20385653592170003</v>
      </c>
      <c r="H87" s="4">
        <v>0.14153986703039659</v>
      </c>
      <c r="I87" s="4">
        <v>1.047710769714532</v>
      </c>
      <c r="J87" s="4">
        <v>-6.6483114350664313E-2</v>
      </c>
      <c r="K87" s="4">
        <v>0.49855133500298515</v>
      </c>
      <c r="L87" s="4">
        <v>1.6398710517402022</v>
      </c>
      <c r="M87" s="4">
        <v>-0.65082023701079428</v>
      </c>
      <c r="N87" s="4">
        <v>-0.67645258717107148</v>
      </c>
      <c r="O87" s="4">
        <v>0.3362617248747059</v>
      </c>
      <c r="P87" s="4">
        <v>0.1389573529804265</v>
      </c>
      <c r="Q87">
        <v>86</v>
      </c>
      <c r="R87" s="5">
        <v>2151</v>
      </c>
    </row>
    <row r="88" spans="1:18" x14ac:dyDescent="0.3">
      <c r="A88" t="str">
        <f t="shared" si="1"/>
        <v>4204</v>
      </c>
      <c r="B88" t="s">
        <v>103</v>
      </c>
      <c r="C88" s="4">
        <v>-3.5486829425495164E-2</v>
      </c>
      <c r="D88" s="4">
        <v>0.36277875025559897</v>
      </c>
      <c r="E88" s="4">
        <v>0.43612231708778487</v>
      </c>
      <c r="F88" s="4">
        <v>-0.15474203689313676</v>
      </c>
      <c r="G88" s="4">
        <v>4.3809722173351391E-2</v>
      </c>
      <c r="H88" s="4">
        <v>7.4086897769738355E-2</v>
      </c>
      <c r="I88" s="4">
        <v>0.44049700968157868</v>
      </c>
      <c r="J88" s="4">
        <v>-0.31425049211849776</v>
      </c>
      <c r="K88" s="4">
        <v>-0.72266826622082925</v>
      </c>
      <c r="L88" s="4">
        <v>0.74749884465970118</v>
      </c>
      <c r="M88" s="4">
        <v>2.061068078969206</v>
      </c>
      <c r="N88" s="4">
        <v>-3.7288696855196174E-2</v>
      </c>
      <c r="O88" s="4">
        <v>-4.9971614625475037E-2</v>
      </c>
      <c r="P88" s="4">
        <v>0.13887439148346276</v>
      </c>
      <c r="Q88">
        <v>87</v>
      </c>
      <c r="R88" s="5">
        <v>113737</v>
      </c>
    </row>
    <row r="89" spans="1:18" x14ac:dyDescent="0.3">
      <c r="A89" t="str">
        <f t="shared" si="1"/>
        <v>1149</v>
      </c>
      <c r="B89" t="s">
        <v>104</v>
      </c>
      <c r="C89" s="4">
        <v>-8.6266832197598842E-2</v>
      </c>
      <c r="D89" s="4">
        <v>-3.8738679400750374E-3</v>
      </c>
      <c r="E89" s="4">
        <v>0.33076468377182877</v>
      </c>
      <c r="F89" s="4">
        <v>-0.35572318898765182</v>
      </c>
      <c r="G89" s="4">
        <v>0.2301435044835137</v>
      </c>
      <c r="H89" s="4">
        <v>7.2948301817227234E-4</v>
      </c>
      <c r="I89" s="4">
        <v>4.684194340039971E-4</v>
      </c>
      <c r="J89" s="4">
        <v>0.45506935067378551</v>
      </c>
      <c r="K89" s="4">
        <v>-0.14777314442559239</v>
      </c>
      <c r="L89" s="4">
        <v>0.79984361663972869</v>
      </c>
      <c r="M89" s="4">
        <v>0.38927128352134382</v>
      </c>
      <c r="N89" s="4">
        <v>4.8415007056112208E-2</v>
      </c>
      <c r="O89" s="4">
        <v>0.66746709267056104</v>
      </c>
      <c r="P89" s="4">
        <v>0.13854915334790463</v>
      </c>
      <c r="Q89">
        <v>88</v>
      </c>
      <c r="R89" s="5">
        <v>42541</v>
      </c>
    </row>
    <row r="90" spans="1:18" x14ac:dyDescent="0.3">
      <c r="A90" t="str">
        <f t="shared" si="1"/>
        <v>4205</v>
      </c>
      <c r="B90" t="s">
        <v>105</v>
      </c>
      <c r="C90" s="4">
        <v>0.27426087612341921</v>
      </c>
      <c r="D90" s="4">
        <v>0.48706692450725142</v>
      </c>
      <c r="E90" s="4">
        <v>-0.2712400625723867</v>
      </c>
      <c r="F90" s="4">
        <v>-0.27706998505681241</v>
      </c>
      <c r="G90" s="4">
        <v>8.2273445555778035E-2</v>
      </c>
      <c r="H90" s="4">
        <v>-0.35659153325196696</v>
      </c>
      <c r="I90" s="4">
        <v>0.3822379459930898</v>
      </c>
      <c r="J90" s="4">
        <v>-0.25659877257192232</v>
      </c>
      <c r="K90" s="4">
        <v>-0.66742994788665255</v>
      </c>
      <c r="L90" s="4">
        <v>-0.63147951026983284</v>
      </c>
      <c r="M90" s="4">
        <v>0.67585930185049148</v>
      </c>
      <c r="N90" s="4">
        <v>0.41988575753697882</v>
      </c>
      <c r="O90" s="4">
        <v>-2.6027948303982029E-2</v>
      </c>
      <c r="P90" s="4">
        <v>0.13730834579688142</v>
      </c>
      <c r="Q90">
        <v>89</v>
      </c>
      <c r="R90" s="5">
        <v>23147</v>
      </c>
    </row>
    <row r="91" spans="1:18" x14ac:dyDescent="0.3">
      <c r="A91" t="str">
        <f t="shared" si="1"/>
        <v>3416</v>
      </c>
      <c r="B91" t="s">
        <v>106</v>
      </c>
      <c r="C91" s="4">
        <v>0.41425352137271232</v>
      </c>
      <c r="D91" s="4">
        <v>0.30069586729419184</v>
      </c>
      <c r="E91" s="4">
        <v>-0.2986554205099799</v>
      </c>
      <c r="F91" s="4">
        <v>0.22158012579374872</v>
      </c>
      <c r="G91" s="4">
        <v>0.19879495089363364</v>
      </c>
      <c r="H91" s="4">
        <v>-0.22907948727791641</v>
      </c>
      <c r="I91" s="4">
        <v>-1.2872458338705646</v>
      </c>
      <c r="J91" s="4" t="s">
        <v>17</v>
      </c>
      <c r="K91" s="4" t="s">
        <v>17</v>
      </c>
      <c r="L91" s="4">
        <v>-1.1109098420930175</v>
      </c>
      <c r="M91" s="4">
        <v>2.3676053174460283</v>
      </c>
      <c r="N91" s="4">
        <v>-0.60990921400446907</v>
      </c>
      <c r="O91" s="4">
        <v>0.38933648294478879</v>
      </c>
      <c r="P91" s="4">
        <v>0.13637571864553305</v>
      </c>
      <c r="Q91">
        <v>90</v>
      </c>
      <c r="R91" s="5">
        <v>6032</v>
      </c>
    </row>
    <row r="92" spans="1:18" x14ac:dyDescent="0.3">
      <c r="A92" t="str">
        <f t="shared" si="1"/>
        <v>1818</v>
      </c>
      <c r="B92" t="s">
        <v>107</v>
      </c>
      <c r="C92" s="4">
        <v>-0.35518285951997919</v>
      </c>
      <c r="D92" s="4">
        <v>3.2234271841576075E-2</v>
      </c>
      <c r="E92" s="4">
        <v>0.28807093493236602</v>
      </c>
      <c r="F92" s="4">
        <v>0.3557345036920489</v>
      </c>
      <c r="G92" s="4">
        <v>0.15864561038061506</v>
      </c>
      <c r="H92" s="4">
        <v>0.75514573094185344</v>
      </c>
      <c r="I92" s="4">
        <v>-1.759122979268009</v>
      </c>
      <c r="J92" s="4">
        <v>-0.12994570872939776</v>
      </c>
      <c r="K92" s="4">
        <v>0.13682456926760206</v>
      </c>
      <c r="L92" s="4">
        <v>0.34488648661881888</v>
      </c>
      <c r="M92" s="4">
        <v>0.69283226914862162</v>
      </c>
      <c r="N92" s="4">
        <v>7.2400450150503087E-2</v>
      </c>
      <c r="O92" s="4">
        <v>1.3930111356040187</v>
      </c>
      <c r="P92" s="4">
        <v>0.13408350699888721</v>
      </c>
      <c r="Q92">
        <v>91</v>
      </c>
      <c r="R92" s="5">
        <v>1825</v>
      </c>
    </row>
    <row r="93" spans="1:18" x14ac:dyDescent="0.3">
      <c r="A93" t="str">
        <f t="shared" si="1"/>
        <v>3048</v>
      </c>
      <c r="B93" t="s">
        <v>108</v>
      </c>
      <c r="C93" s="4">
        <v>0.48550653658084808</v>
      </c>
      <c r="D93" s="4">
        <v>-5.8225656694521996E-2</v>
      </c>
      <c r="E93" s="4">
        <v>-6.8255746895099167E-2</v>
      </c>
      <c r="F93" s="4">
        <v>-0.15313306794567888</v>
      </c>
      <c r="G93" s="4">
        <v>0.11403982778301737</v>
      </c>
      <c r="H93" s="4">
        <v>-0.19313453661363314</v>
      </c>
      <c r="I93" s="4">
        <v>0.37215980598672993</v>
      </c>
      <c r="J93" s="4">
        <v>9.0254969166593452E-2</v>
      </c>
      <c r="K93" s="4">
        <v>-0.3603035061571267</v>
      </c>
      <c r="L93" s="4">
        <v>1.1208519431524175</v>
      </c>
      <c r="M93" s="4">
        <v>0.66869404122472198</v>
      </c>
      <c r="N93" s="4">
        <v>0.19331035990479833</v>
      </c>
      <c r="O93" s="4">
        <v>0.13904057318935967</v>
      </c>
      <c r="P93" s="4">
        <v>0.13391804983373928</v>
      </c>
      <c r="Q93">
        <v>92</v>
      </c>
      <c r="R93" s="5">
        <v>20015</v>
      </c>
    </row>
    <row r="94" spans="1:18" x14ac:dyDescent="0.3">
      <c r="A94" t="str">
        <f t="shared" si="1"/>
        <v>4616</v>
      </c>
      <c r="B94" t="s">
        <v>109</v>
      </c>
      <c r="C94" s="4">
        <v>0.10793229705126944</v>
      </c>
      <c r="D94" s="4">
        <v>1.8535032945582812E-3</v>
      </c>
      <c r="E94" s="4">
        <v>5.6949568937777632E-2</v>
      </c>
      <c r="F94" s="4">
        <v>-0.21229840096557379</v>
      </c>
      <c r="G94" s="4">
        <v>0.19952317190566835</v>
      </c>
      <c r="H94" s="4">
        <v>0.58312293234004642</v>
      </c>
      <c r="I94" s="4">
        <v>0.57046872112339564</v>
      </c>
      <c r="J94" s="4">
        <v>0.41578436570076999</v>
      </c>
      <c r="K94" s="4" t="s">
        <v>17</v>
      </c>
      <c r="L94" s="4">
        <v>-6.0658871127331204E-2</v>
      </c>
      <c r="M94" s="4">
        <v>-0.26315649240687139</v>
      </c>
      <c r="N94" s="4">
        <v>2.4468430130444266E-2</v>
      </c>
      <c r="O94" s="4">
        <v>0.1215806148895117</v>
      </c>
      <c r="P94" s="4">
        <v>0.13223954807974023</v>
      </c>
      <c r="Q94">
        <v>93</v>
      </c>
      <c r="R94" s="5">
        <v>2883</v>
      </c>
    </row>
    <row r="95" spans="1:18" x14ac:dyDescent="0.3">
      <c r="A95" t="str">
        <f t="shared" si="1"/>
        <v>4201</v>
      </c>
      <c r="B95" t="s">
        <v>110</v>
      </c>
      <c r="C95" s="4">
        <v>0.68732087898792404</v>
      </c>
      <c r="D95" s="4">
        <v>9.5620583456800745E-2</v>
      </c>
      <c r="E95" s="4">
        <v>-0.25607551601078615</v>
      </c>
      <c r="F95" s="4">
        <v>-0.61777963699233418</v>
      </c>
      <c r="G95" s="4">
        <v>0.1389217971365441</v>
      </c>
      <c r="H95" s="4">
        <v>0.13066270246533179</v>
      </c>
      <c r="I95" s="4">
        <v>-0.22205043794149038</v>
      </c>
      <c r="J95" s="4">
        <v>-0.45301078446453741</v>
      </c>
      <c r="K95" s="4">
        <v>-0.57409006765879234</v>
      </c>
      <c r="L95" s="4">
        <v>0.4916891143747808</v>
      </c>
      <c r="M95" s="4">
        <v>1.5749710541371005</v>
      </c>
      <c r="N95" s="4">
        <v>4.5605609676299688E-2</v>
      </c>
      <c r="O95" s="4">
        <v>-9.7427755017621853E-2</v>
      </c>
      <c r="P95" s="4">
        <v>0.13068728315651978</v>
      </c>
      <c r="Q95">
        <v>94</v>
      </c>
      <c r="R95" s="5">
        <v>6735</v>
      </c>
    </row>
    <row r="96" spans="1:18" x14ac:dyDescent="0.3">
      <c r="A96" t="str">
        <f t="shared" si="1"/>
        <v>3020</v>
      </c>
      <c r="B96" t="s">
        <v>111</v>
      </c>
      <c r="C96" s="4">
        <v>-0.33973512133131895</v>
      </c>
      <c r="D96" s="4">
        <v>0.37982530640727297</v>
      </c>
      <c r="E96" s="4">
        <v>0.67725203400449929</v>
      </c>
      <c r="F96" s="4">
        <v>-0.16386981253632313</v>
      </c>
      <c r="G96" s="4">
        <v>6.0942913773029225E-2</v>
      </c>
      <c r="H96" s="4">
        <v>0.21976633395461989</v>
      </c>
      <c r="I96" s="4">
        <v>0.27110692782358764</v>
      </c>
      <c r="J96" s="4">
        <v>-7.4736583342927765E-2</v>
      </c>
      <c r="K96" s="4">
        <v>-0.49404109796776474</v>
      </c>
      <c r="L96" s="4">
        <v>1.3332596233929892</v>
      </c>
      <c r="M96" s="4">
        <v>-4.8104209725693722E-2</v>
      </c>
      <c r="N96" s="4">
        <v>8.923593357350959E-2</v>
      </c>
      <c r="O96" s="4">
        <v>0.31656507452088062</v>
      </c>
      <c r="P96" s="4">
        <v>0.12979228925712644</v>
      </c>
      <c r="Q96">
        <v>95</v>
      </c>
      <c r="R96" s="5">
        <v>61032</v>
      </c>
    </row>
    <row r="97" spans="1:18" x14ac:dyDescent="0.3">
      <c r="A97" t="str">
        <f t="shared" si="1"/>
        <v>5037</v>
      </c>
      <c r="B97" t="s">
        <v>112</v>
      </c>
      <c r="C97" s="4">
        <v>0.22114302795311899</v>
      </c>
      <c r="D97" s="4">
        <v>-0.12677311697939536</v>
      </c>
      <c r="E97" s="4">
        <v>-0.26588091864167629</v>
      </c>
      <c r="F97" s="4">
        <v>-0.47395072133161414</v>
      </c>
      <c r="G97" s="4">
        <v>0.34903280488805</v>
      </c>
      <c r="H97" s="4">
        <v>0.13795669944601233</v>
      </c>
      <c r="I97" s="4">
        <v>0.11242325962581601</v>
      </c>
      <c r="J97" s="4">
        <v>0.43498556526651522</v>
      </c>
      <c r="K97" s="4">
        <v>0.10162643069196692</v>
      </c>
      <c r="L97" s="4">
        <v>-0.67569637317131404</v>
      </c>
      <c r="M97" s="4">
        <v>0.58051354340616934</v>
      </c>
      <c r="N97" s="4">
        <v>0.31308594368716752</v>
      </c>
      <c r="O97" s="4">
        <v>0.12189245372572813</v>
      </c>
      <c r="P97" s="4">
        <v>0.12679839745554317</v>
      </c>
      <c r="Q97">
        <v>96</v>
      </c>
      <c r="R97" s="5">
        <v>20171</v>
      </c>
    </row>
    <row r="98" spans="1:18" x14ac:dyDescent="0.3">
      <c r="A98" t="str">
        <f t="shared" si="1"/>
        <v>4612</v>
      </c>
      <c r="B98" t="s">
        <v>113</v>
      </c>
      <c r="C98" s="4">
        <v>0.33744985290802443</v>
      </c>
      <c r="D98" s="4">
        <v>0.39402143419811342</v>
      </c>
      <c r="E98" s="4">
        <v>0.18462128793189611</v>
      </c>
      <c r="F98" s="4">
        <v>-0.65531052755961083</v>
      </c>
      <c r="G98" s="4">
        <v>8.6858081636290954E-2</v>
      </c>
      <c r="H98" s="4">
        <v>0.20499861548215775</v>
      </c>
      <c r="I98" s="4">
        <v>0.10124295422183489</v>
      </c>
      <c r="J98" s="4">
        <v>0.12284662360210205</v>
      </c>
      <c r="K98" s="4">
        <v>-0.78229773008677672</v>
      </c>
      <c r="L98" s="4">
        <v>7.3220493856394717E-2</v>
      </c>
      <c r="M98" s="4">
        <v>0.28499676652839001</v>
      </c>
      <c r="N98" s="4">
        <v>0.19411567956765918</v>
      </c>
      <c r="O98" s="4">
        <v>-0.24404210180029748</v>
      </c>
      <c r="P98" s="4">
        <v>0.12651379759946824</v>
      </c>
      <c r="Q98">
        <v>97</v>
      </c>
      <c r="R98" s="5">
        <v>5775</v>
      </c>
    </row>
    <row r="99" spans="1:18" x14ac:dyDescent="0.3">
      <c r="A99" t="str">
        <f t="shared" si="1"/>
        <v>1804</v>
      </c>
      <c r="B99" t="s">
        <v>114</v>
      </c>
      <c r="C99" s="4">
        <v>0.3455128707850002</v>
      </c>
      <c r="D99" s="4">
        <v>0.20697110549455625</v>
      </c>
      <c r="E99" s="4">
        <v>-0.44939477785806764</v>
      </c>
      <c r="F99" s="4">
        <v>-0.21245041774827089</v>
      </c>
      <c r="G99" s="4">
        <v>0.10293353412357566</v>
      </c>
      <c r="H99" s="4">
        <v>-0.29079716290924096</v>
      </c>
      <c r="I99" s="4">
        <v>0.47141018012105651</v>
      </c>
      <c r="J99" s="4">
        <v>-0.23240472844441218</v>
      </c>
      <c r="K99" s="4">
        <v>-0.66735526813827339</v>
      </c>
      <c r="L99" s="4">
        <v>0.60320445152115099</v>
      </c>
      <c r="M99" s="4">
        <v>-0.18423295826449826</v>
      </c>
      <c r="N99" s="4">
        <v>0.24365794419643477</v>
      </c>
      <c r="O99" s="4">
        <v>0.2928101962281443</v>
      </c>
      <c r="P99" s="4">
        <v>0.12551958639329397</v>
      </c>
      <c r="Q99">
        <v>98</v>
      </c>
      <c r="R99" s="5">
        <v>52803</v>
      </c>
    </row>
    <row r="100" spans="1:18" x14ac:dyDescent="0.3">
      <c r="A100" t="str">
        <f t="shared" si="1"/>
        <v>5424</v>
      </c>
      <c r="B100" t="s">
        <v>115</v>
      </c>
      <c r="C100" s="4">
        <v>0.21044159834876253</v>
      </c>
      <c r="D100" s="4">
        <v>1.5722072935981376E-2</v>
      </c>
      <c r="E100" s="4">
        <v>9.0757041910186673E-2</v>
      </c>
      <c r="F100" s="4">
        <v>0.64458235790380602</v>
      </c>
      <c r="G100" s="4">
        <v>0.45470765142581354</v>
      </c>
      <c r="H100" s="4">
        <v>0.31945031458904127</v>
      </c>
      <c r="I100" s="4">
        <v>-0.22417887382653595</v>
      </c>
      <c r="J100" s="4">
        <v>0.18878683658662132</v>
      </c>
      <c r="K100" s="4">
        <v>1.2616383035627374</v>
      </c>
      <c r="L100" s="4">
        <v>-0.12526719088253735</v>
      </c>
      <c r="M100" s="4">
        <v>-1.2702866937253905</v>
      </c>
      <c r="N100" s="4">
        <v>-0.28845093589396031</v>
      </c>
      <c r="O100" s="4">
        <v>-0.8117314336361493</v>
      </c>
      <c r="P100" s="4">
        <v>0.12416184777536658</v>
      </c>
      <c r="Q100">
        <v>99</v>
      </c>
      <c r="R100" s="5">
        <v>2729</v>
      </c>
    </row>
    <row r="101" spans="1:18" x14ac:dyDescent="0.3">
      <c r="A101" t="str">
        <f t="shared" si="1"/>
        <v>3820</v>
      </c>
      <c r="B101" t="s">
        <v>116</v>
      </c>
      <c r="C101" s="4">
        <v>0.3915288587123581</v>
      </c>
      <c r="D101" s="4">
        <v>7.8556680268911647E-2</v>
      </c>
      <c r="E101" s="4">
        <v>0.71055865975234556</v>
      </c>
      <c r="F101" s="4">
        <v>0.13559735630204081</v>
      </c>
      <c r="G101" s="4">
        <v>0.27073160988187372</v>
      </c>
      <c r="H101" s="4">
        <v>-0.11840894453165708</v>
      </c>
      <c r="I101" s="4">
        <v>-0.41947485533414786</v>
      </c>
      <c r="J101" s="4">
        <v>-3.0177683851580518E-2</v>
      </c>
      <c r="K101" s="4">
        <v>0.37915754835210008</v>
      </c>
      <c r="L101" s="4">
        <v>-8.2804286705651306E-2</v>
      </c>
      <c r="M101" s="4">
        <v>-0.54290745523779682</v>
      </c>
      <c r="N101" s="4">
        <v>-0.29568592750885125</v>
      </c>
      <c r="O101" s="4">
        <v>-0.11323060459782841</v>
      </c>
      <c r="P101" s="4">
        <v>0.12249340096352684</v>
      </c>
      <c r="Q101">
        <v>100</v>
      </c>
      <c r="R101" s="5">
        <v>2889</v>
      </c>
    </row>
    <row r="102" spans="1:18" x14ac:dyDescent="0.3">
      <c r="A102" t="str">
        <f t="shared" si="1"/>
        <v>5415</v>
      </c>
      <c r="B102" t="s">
        <v>117</v>
      </c>
      <c r="C102" s="4">
        <v>0.53674499915236829</v>
      </c>
      <c r="D102" s="4">
        <v>0.16772278873192029</v>
      </c>
      <c r="E102" s="4">
        <v>-1.0774134662375821</v>
      </c>
      <c r="F102" s="4">
        <v>0.5507134860788252</v>
      </c>
      <c r="G102" s="4">
        <v>0.19706013089856517</v>
      </c>
      <c r="H102" s="4" t="s">
        <v>17</v>
      </c>
      <c r="I102" s="4">
        <v>-0.69383392271535738</v>
      </c>
      <c r="J102" s="4">
        <v>0.79192151080444173</v>
      </c>
      <c r="K102" s="4" t="s">
        <v>17</v>
      </c>
      <c r="L102" s="4">
        <v>0.60676451909651563</v>
      </c>
      <c r="M102" s="4">
        <v>0.32522901362669093</v>
      </c>
      <c r="N102" s="4">
        <v>0.50912581385833866</v>
      </c>
      <c r="O102" s="4">
        <v>-0.78028084570056411</v>
      </c>
      <c r="P102" s="4">
        <v>0.12190434936059748</v>
      </c>
      <c r="Q102">
        <v>101</v>
      </c>
      <c r="R102" s="5">
        <v>970</v>
      </c>
    </row>
    <row r="103" spans="1:18" x14ac:dyDescent="0.3">
      <c r="A103" t="str">
        <f t="shared" si="1"/>
        <v>3053</v>
      </c>
      <c r="B103" t="s">
        <v>118</v>
      </c>
      <c r="C103" s="4">
        <v>-8.2845820239937973E-2</v>
      </c>
      <c r="D103" s="4">
        <v>-8.3221890445845437E-2</v>
      </c>
      <c r="E103" s="4">
        <v>-5.550725629028757E-2</v>
      </c>
      <c r="F103" s="4">
        <v>-7.2051760634019482E-2</v>
      </c>
      <c r="G103" s="4">
        <v>0.38766721849888186</v>
      </c>
      <c r="H103" s="4">
        <v>-8.5489499407072886E-2</v>
      </c>
      <c r="I103" s="4">
        <v>1.1437009033169572</v>
      </c>
      <c r="J103" s="4">
        <v>2.6977668749252781E-2</v>
      </c>
      <c r="K103" s="4">
        <v>-1.0508200084788379</v>
      </c>
      <c r="L103" s="4">
        <v>4.8883549626303896E-3</v>
      </c>
      <c r="M103" s="4">
        <v>8.8686550743610204E-2</v>
      </c>
      <c r="N103" s="4">
        <v>0.4572259916369209</v>
      </c>
      <c r="O103" s="4">
        <v>-0.12483063203231702</v>
      </c>
      <c r="P103" s="4">
        <v>0.12008160421635254</v>
      </c>
      <c r="Q103">
        <v>102</v>
      </c>
      <c r="R103" s="5">
        <v>6908</v>
      </c>
    </row>
    <row r="104" spans="1:18" x14ac:dyDescent="0.3">
      <c r="A104" t="str">
        <f t="shared" si="1"/>
        <v>3806</v>
      </c>
      <c r="B104" t="s">
        <v>119</v>
      </c>
      <c r="C104" s="4">
        <v>0.51529794469149959</v>
      </c>
      <c r="D104" s="4">
        <v>9.9836251411023744E-2</v>
      </c>
      <c r="E104" s="4">
        <v>-0.67440831698024295</v>
      </c>
      <c r="F104" s="4">
        <v>-0.4345563532851609</v>
      </c>
      <c r="G104" s="4">
        <v>-1.3376006271058227E-2</v>
      </c>
      <c r="H104" s="4">
        <v>1.4834070855718733E-2</v>
      </c>
      <c r="I104" s="4">
        <v>2.2435356172729931E-2</v>
      </c>
      <c r="J104" s="4">
        <v>-0.50343928020457318</v>
      </c>
      <c r="K104" s="4">
        <v>-0.73055772380153172</v>
      </c>
      <c r="L104" s="4">
        <v>1.0606119476504789</v>
      </c>
      <c r="M104" s="4">
        <v>1.9497395702848006</v>
      </c>
      <c r="N104" s="4">
        <v>1.0272255653965905</v>
      </c>
      <c r="O104" s="4">
        <v>-0.18403355425482554</v>
      </c>
      <c r="P104" s="4">
        <v>0.11913347956769063</v>
      </c>
      <c r="Q104">
        <v>103</v>
      </c>
      <c r="R104" s="5">
        <v>36624</v>
      </c>
    </row>
    <row r="105" spans="1:18" x14ac:dyDescent="0.3">
      <c r="A105" t="str">
        <f t="shared" si="1"/>
        <v>4651</v>
      </c>
      <c r="B105" t="s">
        <v>120</v>
      </c>
      <c r="C105" s="4">
        <v>0.91413210993516514</v>
      </c>
      <c r="D105" s="4">
        <v>0.24201617594514696</v>
      </c>
      <c r="E105" s="4">
        <v>0.63870010713192304</v>
      </c>
      <c r="F105" s="4">
        <v>0.30820488425037851</v>
      </c>
      <c r="G105" s="4">
        <v>0.20581299460368851</v>
      </c>
      <c r="H105" s="4">
        <v>-0.90937745152082783</v>
      </c>
      <c r="I105" s="4">
        <v>0.74233737366940489</v>
      </c>
      <c r="J105" s="4">
        <v>0.18984326900542209</v>
      </c>
      <c r="K105" s="4">
        <v>-0.42210381435720706</v>
      </c>
      <c r="L105" s="4">
        <v>-0.55672139464184789</v>
      </c>
      <c r="M105" s="4">
        <v>-0.29919973172894715</v>
      </c>
      <c r="N105" s="4">
        <v>-0.86540007845356604</v>
      </c>
      <c r="O105" s="4">
        <v>-0.76350135350437254</v>
      </c>
      <c r="P105" s="4">
        <v>0.11858438317893537</v>
      </c>
      <c r="Q105">
        <v>104</v>
      </c>
      <c r="R105" s="5">
        <v>7207</v>
      </c>
    </row>
    <row r="106" spans="1:18" x14ac:dyDescent="0.3">
      <c r="A106" t="str">
        <f t="shared" si="1"/>
        <v>5058</v>
      </c>
      <c r="B106" t="s">
        <v>121</v>
      </c>
      <c r="C106" s="4">
        <v>0.10031597049021315</v>
      </c>
      <c r="D106" s="4">
        <v>-0.51832336335049101</v>
      </c>
      <c r="E106" s="4">
        <v>0.34412902602345335</v>
      </c>
      <c r="F106" s="4">
        <v>0.26592493982152049</v>
      </c>
      <c r="G106" s="4">
        <v>0.3202615532485717</v>
      </c>
      <c r="H106" s="4">
        <v>0.4984359930652757</v>
      </c>
      <c r="I106" s="4">
        <v>0.85189061920647913</v>
      </c>
      <c r="J106" s="4">
        <v>0.55077025003582891</v>
      </c>
      <c r="K106" s="4">
        <v>-0.32278608156921196</v>
      </c>
      <c r="L106" s="4">
        <v>-0.55442265088552867</v>
      </c>
      <c r="M106" s="4">
        <v>-0.68388722348332576</v>
      </c>
      <c r="N106" s="4">
        <v>0.40711452869028997</v>
      </c>
      <c r="O106" s="4">
        <v>0.4122710082807417</v>
      </c>
      <c r="P106" s="4">
        <v>0.11854405524221746</v>
      </c>
      <c r="Q106">
        <v>105</v>
      </c>
      <c r="R106" s="5">
        <v>4252</v>
      </c>
    </row>
    <row r="107" spans="1:18" x14ac:dyDescent="0.3">
      <c r="A107" t="str">
        <f t="shared" si="1"/>
        <v>4217</v>
      </c>
      <c r="B107" t="s">
        <v>122</v>
      </c>
      <c r="C107" s="4">
        <v>0.54518908981169312</v>
      </c>
      <c r="D107" s="4">
        <v>-0.30705761243396906</v>
      </c>
      <c r="E107" s="4">
        <v>-0.20185960901767921</v>
      </c>
      <c r="F107" s="4">
        <v>0.29270410251715073</v>
      </c>
      <c r="G107" s="4">
        <v>0.45614024246194051</v>
      </c>
      <c r="H107" s="4">
        <v>0.69280502169594771</v>
      </c>
      <c r="I107" s="4">
        <v>0.14862627232393535</v>
      </c>
      <c r="J107" s="4">
        <v>-4.5132884639334736E-2</v>
      </c>
      <c r="K107" s="4">
        <v>-0.3425475603709966</v>
      </c>
      <c r="L107" s="4">
        <v>-0.53269524257163381</v>
      </c>
      <c r="M107" s="4">
        <v>-0.12497033422728328</v>
      </c>
      <c r="N107" s="4">
        <v>-0.35585528858193732</v>
      </c>
      <c r="O107" s="4">
        <v>-0.46749571736119405</v>
      </c>
      <c r="P107" s="4">
        <v>0.11644346748104156</v>
      </c>
      <c r="Q107">
        <v>106</v>
      </c>
      <c r="R107" s="5">
        <v>1801</v>
      </c>
    </row>
    <row r="108" spans="1:18" x14ac:dyDescent="0.3">
      <c r="A108" t="str">
        <f t="shared" si="1"/>
        <v>3025</v>
      </c>
      <c r="B108" t="s">
        <v>123</v>
      </c>
      <c r="C108" s="4">
        <v>-0.38554931273138948</v>
      </c>
      <c r="D108" s="4">
        <v>0.43870821284483663</v>
      </c>
      <c r="E108" s="4">
        <v>0.6574855078359737</v>
      </c>
      <c r="F108" s="4">
        <v>-0.27591622819966327</v>
      </c>
      <c r="G108" s="4">
        <v>0.1735138167529687</v>
      </c>
      <c r="H108" s="4">
        <v>-1.0523703586581303</v>
      </c>
      <c r="I108" s="4">
        <v>0.96176886093732294</v>
      </c>
      <c r="J108" s="4">
        <v>-0.26789640614325017</v>
      </c>
      <c r="K108" s="4">
        <v>-1.95729644747209</v>
      </c>
      <c r="L108" s="4">
        <v>0.99918646127148214</v>
      </c>
      <c r="M108" s="4">
        <v>-0.18368221526831627</v>
      </c>
      <c r="N108" s="4">
        <v>0.42419511701303891</v>
      </c>
      <c r="O108" s="4">
        <v>0.42615797542719253</v>
      </c>
      <c r="P108" s="4">
        <v>0.11132315128404022</v>
      </c>
      <c r="Q108">
        <v>107</v>
      </c>
      <c r="R108" s="5">
        <v>96088</v>
      </c>
    </row>
    <row r="109" spans="1:18" x14ac:dyDescent="0.3">
      <c r="A109" t="str">
        <f t="shared" si="1"/>
        <v>1577</v>
      </c>
      <c r="B109" t="s">
        <v>124</v>
      </c>
      <c r="C109" s="4">
        <v>0.65983839610754536</v>
      </c>
      <c r="D109" s="4">
        <v>0.48947931824837915</v>
      </c>
      <c r="E109" s="4">
        <v>0.44894688862788162</v>
      </c>
      <c r="F109" s="4">
        <v>-0.36683705214733653</v>
      </c>
      <c r="G109" s="4">
        <v>-7.9388315503977874E-2</v>
      </c>
      <c r="H109" s="4">
        <v>8.1881492171301778E-2</v>
      </c>
      <c r="I109" s="4">
        <v>0.64152508608969461</v>
      </c>
      <c r="J109" s="4">
        <v>1.102732282792715E-3</v>
      </c>
      <c r="K109" s="4">
        <v>8.4324477856606059E-2</v>
      </c>
      <c r="L109" s="4">
        <v>0.46231523502020944</v>
      </c>
      <c r="M109" s="4">
        <v>-0.41515672225144279</v>
      </c>
      <c r="N109" s="4">
        <v>0.36220198650082991</v>
      </c>
      <c r="O109" s="4">
        <v>-1.2259348063560356</v>
      </c>
      <c r="P109" s="4">
        <v>0.11109539239228118</v>
      </c>
      <c r="Q109">
        <v>108</v>
      </c>
      <c r="R109" s="5">
        <v>10809</v>
      </c>
    </row>
    <row r="110" spans="1:18" x14ac:dyDescent="0.3">
      <c r="A110" t="str">
        <f t="shared" si="1"/>
        <v>4207</v>
      </c>
      <c r="B110" t="s">
        <v>125</v>
      </c>
      <c r="C110" s="4">
        <v>0.29765517995270518</v>
      </c>
      <c r="D110" s="4">
        <v>0.48041437757852695</v>
      </c>
      <c r="E110" s="4">
        <v>7.3582552509738608E-2</v>
      </c>
      <c r="F110" s="4">
        <v>2.7814990275274152E-2</v>
      </c>
      <c r="G110" s="4">
        <v>0.29482607698296165</v>
      </c>
      <c r="H110" s="4">
        <v>-0.20362523553682546</v>
      </c>
      <c r="I110" s="4">
        <v>0.62679916259029422</v>
      </c>
      <c r="J110" s="4">
        <v>-0.41296440720967537</v>
      </c>
      <c r="K110" s="4">
        <v>-0.28721473460728636</v>
      </c>
      <c r="L110" s="4">
        <v>-0.70812597324073157</v>
      </c>
      <c r="M110" s="4">
        <v>0.22712954020145948</v>
      </c>
      <c r="N110" s="4">
        <v>-0.6110637403225655</v>
      </c>
      <c r="O110" s="4">
        <v>-0.96506994212423858</v>
      </c>
      <c r="P110" s="4">
        <v>0.11005435903432713</v>
      </c>
      <c r="Q110">
        <v>109</v>
      </c>
      <c r="R110" s="5">
        <v>9048</v>
      </c>
    </row>
    <row r="111" spans="1:18" x14ac:dyDescent="0.3">
      <c r="A111" t="str">
        <f t="shared" si="1"/>
        <v>1103</v>
      </c>
      <c r="B111" t="s">
        <v>126</v>
      </c>
      <c r="C111" s="4">
        <v>-0.48849670737184037</v>
      </c>
      <c r="D111" s="4">
        <v>0.6483199174689569</v>
      </c>
      <c r="E111" s="4">
        <v>0.47305667667642781</v>
      </c>
      <c r="F111" s="4">
        <v>0.13896362722677327</v>
      </c>
      <c r="G111" s="4">
        <v>-3.3953117799530107E-2</v>
      </c>
      <c r="H111" s="4">
        <v>-0.6285441721390671</v>
      </c>
      <c r="I111" s="4">
        <v>0.10918482078640293</v>
      </c>
      <c r="J111" s="4">
        <v>-0.30757421538140101</v>
      </c>
      <c r="K111" s="4">
        <v>-1.402745025128479</v>
      </c>
      <c r="L111" s="4">
        <v>1.0771535793596283</v>
      </c>
      <c r="M111" s="4">
        <v>0.73394906604605625</v>
      </c>
      <c r="N111" s="4">
        <v>0.16113002273444757</v>
      </c>
      <c r="O111" s="4">
        <v>0.62971345391412226</v>
      </c>
      <c r="P111" s="4">
        <v>0.10911315135722786</v>
      </c>
      <c r="Q111">
        <v>110</v>
      </c>
      <c r="R111" s="5">
        <v>144699</v>
      </c>
    </row>
    <row r="112" spans="1:18" x14ac:dyDescent="0.3">
      <c r="A112" t="str">
        <f t="shared" si="1"/>
        <v>1135</v>
      </c>
      <c r="B112" t="s">
        <v>127</v>
      </c>
      <c r="C112" s="4">
        <v>8.8065490822290537E-2</v>
      </c>
      <c r="D112" s="4">
        <v>-6.0444734465907993E-2</v>
      </c>
      <c r="E112" s="4">
        <v>0.46123730724571421</v>
      </c>
      <c r="F112" s="4">
        <v>-0.29817517504204682</v>
      </c>
      <c r="G112" s="4">
        <v>0.2020336992652168</v>
      </c>
      <c r="H112" s="4">
        <v>0.19120279732356579</v>
      </c>
      <c r="I112" s="4">
        <v>0.19412380052002315</v>
      </c>
      <c r="J112" s="4">
        <v>-0.79009694595050006</v>
      </c>
      <c r="K112" s="4">
        <v>0.22645654147037497</v>
      </c>
      <c r="L112" s="4">
        <v>-0.49190996329571379</v>
      </c>
      <c r="M112" s="4">
        <v>6.0687520171032655E-2</v>
      </c>
      <c r="N112" s="4">
        <v>2.9506967778541726E-2</v>
      </c>
      <c r="O112" s="4">
        <v>0.5890786628478053</v>
      </c>
      <c r="P112" s="4">
        <v>0.10790926526060536</v>
      </c>
      <c r="Q112">
        <v>111</v>
      </c>
      <c r="R112" s="5">
        <v>4525</v>
      </c>
    </row>
    <row r="113" spans="1:18" x14ac:dyDescent="0.3">
      <c r="A113" t="str">
        <f t="shared" si="1"/>
        <v>3816</v>
      </c>
      <c r="B113" t="s">
        <v>128</v>
      </c>
      <c r="C113" s="4">
        <v>0.81316949270064232</v>
      </c>
      <c r="D113" s="4">
        <v>0.2873733703479262</v>
      </c>
      <c r="E113" s="4">
        <v>-0.41929270251847461</v>
      </c>
      <c r="F113" s="4">
        <v>3.0948463283685751E-2</v>
      </c>
      <c r="G113" s="4">
        <v>-4.9303183549945777E-2</v>
      </c>
      <c r="H113" s="4">
        <v>0.28261134412629796</v>
      </c>
      <c r="I113" s="4">
        <v>-0.53461113747757771</v>
      </c>
      <c r="J113" s="4">
        <v>7.4125599081601323E-2</v>
      </c>
      <c r="K113" s="4">
        <v>-0.11872348758700885</v>
      </c>
      <c r="L113" s="4">
        <v>-0.99476167346717814</v>
      </c>
      <c r="M113" s="4">
        <v>1.0984647997841261</v>
      </c>
      <c r="N113" s="4">
        <v>0.32359422569095281</v>
      </c>
      <c r="O113" s="4">
        <v>-0.49866045689818311</v>
      </c>
      <c r="P113" s="4">
        <v>0.10727001170761377</v>
      </c>
      <c r="Q113">
        <v>112</v>
      </c>
      <c r="R113" s="5">
        <v>6494</v>
      </c>
    </row>
    <row r="114" spans="1:18" x14ac:dyDescent="0.3">
      <c r="A114" t="str">
        <f t="shared" si="1"/>
        <v>3454</v>
      </c>
      <c r="B114" t="s">
        <v>129</v>
      </c>
      <c r="C114" s="4">
        <v>5.1112071449888996E-2</v>
      </c>
      <c r="D114" s="4">
        <v>0.50718067754672347</v>
      </c>
      <c r="E114" s="4">
        <v>-0.16080495379370655</v>
      </c>
      <c r="F114" s="4">
        <v>0.34769315529469802</v>
      </c>
      <c r="G114" s="4">
        <v>-1.7288896060766865E-2</v>
      </c>
      <c r="H114" s="4">
        <v>0.55573356393140627</v>
      </c>
      <c r="I114" s="4">
        <v>-0.19177962144597543</v>
      </c>
      <c r="J114" s="4">
        <v>2.0594217345970528E-2</v>
      </c>
      <c r="K114" s="4">
        <v>0.72483189913903523</v>
      </c>
      <c r="L114" s="4">
        <v>-1.1484671385068517</v>
      </c>
      <c r="M114" s="4">
        <v>-1.1799032239221101</v>
      </c>
      <c r="N114" s="4">
        <v>-0.11103711682338006</v>
      </c>
      <c r="O114" s="4">
        <v>0.14171296035582248</v>
      </c>
      <c r="P114" s="4">
        <v>0.1062194029847259</v>
      </c>
      <c r="Q114">
        <v>113</v>
      </c>
      <c r="R114" s="5">
        <v>1587</v>
      </c>
    </row>
    <row r="115" spans="1:18" x14ac:dyDescent="0.3">
      <c r="A115" t="str">
        <f t="shared" si="1"/>
        <v>3824</v>
      </c>
      <c r="B115" t="s">
        <v>130</v>
      </c>
      <c r="C115" s="4">
        <v>0.36312405744667237</v>
      </c>
      <c r="D115" s="4">
        <v>0.31569293962462397</v>
      </c>
      <c r="E115" s="4">
        <v>2.69794495978808E-2</v>
      </c>
      <c r="F115" s="4">
        <v>0.99536500193724498</v>
      </c>
      <c r="G115" s="4">
        <v>-0.22901581565379364</v>
      </c>
      <c r="H115" s="4">
        <v>0.19430679495956388</v>
      </c>
      <c r="I115" s="4" t="s">
        <v>17</v>
      </c>
      <c r="J115" s="4">
        <v>-0.28336965775474454</v>
      </c>
      <c r="K115" s="4">
        <v>1.2773783780491896</v>
      </c>
      <c r="L115" s="4">
        <v>-0.46646466983800394</v>
      </c>
      <c r="M115" s="4">
        <v>-0.81825247409926738</v>
      </c>
      <c r="N115" s="4">
        <v>-0.2506619106975157</v>
      </c>
      <c r="O115" s="4">
        <v>0.39223722606952321</v>
      </c>
      <c r="P115" s="4">
        <v>0.10501100808808808</v>
      </c>
      <c r="Q115">
        <v>114</v>
      </c>
      <c r="R115" s="5">
        <v>2140</v>
      </c>
    </row>
    <row r="116" spans="1:18" x14ac:dyDescent="0.3">
      <c r="A116" t="str">
        <f t="shared" si="1"/>
        <v>5047</v>
      </c>
      <c r="B116" t="s">
        <v>131</v>
      </c>
      <c r="C116" s="4">
        <v>6.9707731260418015E-2</v>
      </c>
      <c r="D116" s="4">
        <v>-0.4339778217151779</v>
      </c>
      <c r="E116" s="4">
        <v>-0.61397195139778049</v>
      </c>
      <c r="F116" s="4">
        <v>0.52278254908659449</v>
      </c>
      <c r="G116" s="4">
        <v>0.42718504871383606</v>
      </c>
      <c r="H116" s="4">
        <v>0.58782046856561732</v>
      </c>
      <c r="I116" s="4">
        <v>-1.293575689065487</v>
      </c>
      <c r="J116" s="4">
        <v>0.88723995253140719</v>
      </c>
      <c r="K116" s="4">
        <v>2.318025962305291</v>
      </c>
      <c r="L116" s="4">
        <v>-1.0416546297456852</v>
      </c>
      <c r="M116" s="4">
        <v>-4.7664735663829061E-2</v>
      </c>
      <c r="N116" s="4">
        <v>-0.15073630174980873</v>
      </c>
      <c r="O116" s="4">
        <v>0.48549375811275053</v>
      </c>
      <c r="P116" s="4">
        <v>0.10418371117223457</v>
      </c>
      <c r="Q116">
        <v>115</v>
      </c>
      <c r="R116" s="5">
        <v>3817</v>
      </c>
    </row>
    <row r="117" spans="1:18" x14ac:dyDescent="0.3">
      <c r="A117" t="str">
        <f t="shared" si="1"/>
        <v>3423</v>
      </c>
      <c r="B117" t="s">
        <v>132</v>
      </c>
      <c r="C117" s="4">
        <v>0.36798007431936186</v>
      </c>
      <c r="D117" s="4">
        <v>0.33308422123497028</v>
      </c>
      <c r="E117" s="4">
        <v>-0.27546253130212428</v>
      </c>
      <c r="F117" s="4">
        <v>0.7266648309028354</v>
      </c>
      <c r="G117" s="4">
        <v>-0.16343141120207272</v>
      </c>
      <c r="H117" s="4">
        <v>-0.57608889099181393</v>
      </c>
      <c r="I117" s="4">
        <v>-0.18782467694555385</v>
      </c>
      <c r="J117" s="4">
        <v>-0.89026199045540055</v>
      </c>
      <c r="K117" s="4">
        <v>0.1548207897064601</v>
      </c>
      <c r="L117" s="4">
        <v>0.64942720211017479</v>
      </c>
      <c r="M117" s="4">
        <v>0.82025479700742865</v>
      </c>
      <c r="N117" s="4">
        <v>2.3317605071168728E-3</v>
      </c>
      <c r="O117" s="4">
        <v>0.48570285480470049</v>
      </c>
      <c r="P117" s="4">
        <v>0.10356774859463128</v>
      </c>
      <c r="Q117">
        <v>116</v>
      </c>
      <c r="R117" s="5">
        <v>2318</v>
      </c>
    </row>
    <row r="118" spans="1:18" x14ac:dyDescent="0.3">
      <c r="A118" t="str">
        <f t="shared" si="1"/>
        <v>1134</v>
      </c>
      <c r="B118" t="s">
        <v>133</v>
      </c>
      <c r="C118" s="4">
        <v>-0.35801057703619532</v>
      </c>
      <c r="D118" s="4">
        <v>7.9364504699958469E-2</v>
      </c>
      <c r="E118" s="4">
        <v>0.5063835328387738</v>
      </c>
      <c r="F118" s="4">
        <v>0.61637754758812779</v>
      </c>
      <c r="G118" s="4">
        <v>0.25342695648653285</v>
      </c>
      <c r="H118" s="4">
        <v>-0.44067328051998245</v>
      </c>
      <c r="I118" s="4">
        <v>-0.44917553348040562</v>
      </c>
      <c r="J118" s="4">
        <v>0.51977935995720526</v>
      </c>
      <c r="K118" s="4">
        <v>-0.10138234382829953</v>
      </c>
      <c r="L118" s="4">
        <v>0.36354036650641786</v>
      </c>
      <c r="M118" s="4">
        <v>-0.59923372151049903</v>
      </c>
      <c r="N118" s="4">
        <v>-0.38074390248644141</v>
      </c>
      <c r="O118" s="4">
        <v>0.92093380543473624</v>
      </c>
      <c r="P118" s="4">
        <v>0.10349711792767244</v>
      </c>
      <c r="Q118">
        <v>117</v>
      </c>
      <c r="R118" s="5">
        <v>3784</v>
      </c>
    </row>
    <row r="119" spans="1:18" x14ac:dyDescent="0.3">
      <c r="A119" t="str">
        <f t="shared" si="1"/>
        <v>5034</v>
      </c>
      <c r="B119" t="s">
        <v>134</v>
      </c>
      <c r="C119" s="4">
        <v>0.21553580294978994</v>
      </c>
      <c r="D119" s="4">
        <v>-0.18447507197310686</v>
      </c>
      <c r="E119" s="4">
        <v>-0.73682490060529471</v>
      </c>
      <c r="F119" s="4">
        <v>3.0732282451188246</v>
      </c>
      <c r="G119" s="4">
        <v>0.14690310736595488</v>
      </c>
      <c r="H119" s="4">
        <v>-0.19156876338845974</v>
      </c>
      <c r="I119" s="4">
        <v>-0.28739912663494394</v>
      </c>
      <c r="J119" s="4" t="s">
        <v>17</v>
      </c>
      <c r="K119" s="4">
        <v>0.65702326851351633</v>
      </c>
      <c r="L119" s="4">
        <v>-1.2696949745150765</v>
      </c>
      <c r="M119" s="4">
        <v>-0.66294218460220011</v>
      </c>
      <c r="N119" s="4">
        <v>3.0405484187649399E-2</v>
      </c>
      <c r="O119" s="4">
        <v>0.15585332652929046</v>
      </c>
      <c r="P119" s="4">
        <v>0.10342181427006167</v>
      </c>
      <c r="Q119">
        <v>118</v>
      </c>
      <c r="R119" s="5">
        <v>2399</v>
      </c>
    </row>
    <row r="120" spans="1:18" x14ac:dyDescent="0.3">
      <c r="A120" t="str">
        <f t="shared" si="1"/>
        <v>3405</v>
      </c>
      <c r="B120" t="s">
        <v>135</v>
      </c>
      <c r="C120" s="4">
        <v>0.42702578108754896</v>
      </c>
      <c r="D120" s="4">
        <v>0.33369702297656706</v>
      </c>
      <c r="E120" s="4">
        <v>-0.38806355036356888</v>
      </c>
      <c r="F120" s="4">
        <v>-0.2190709578905779</v>
      </c>
      <c r="G120" s="4">
        <v>-0.12767044167691952</v>
      </c>
      <c r="H120" s="4">
        <v>-0.22101919298420084</v>
      </c>
      <c r="I120" s="4">
        <v>0.34330728314204972</v>
      </c>
      <c r="J120" s="4">
        <v>0.39479589847268975</v>
      </c>
      <c r="K120" s="4">
        <v>-0.7421436955655184</v>
      </c>
      <c r="L120" s="4">
        <v>0.8722380797175634</v>
      </c>
      <c r="M120" s="4">
        <v>0.49883629428288656</v>
      </c>
      <c r="N120" s="4">
        <v>0.44711854713972782</v>
      </c>
      <c r="O120" s="4">
        <v>-8.4563753541062006E-2</v>
      </c>
      <c r="P120" s="4">
        <v>0.10229356909541457</v>
      </c>
      <c r="Q120">
        <v>119</v>
      </c>
      <c r="R120" s="5">
        <v>28440</v>
      </c>
    </row>
    <row r="121" spans="1:18" x14ac:dyDescent="0.3">
      <c r="A121" t="str">
        <f t="shared" si="1"/>
        <v>1820</v>
      </c>
      <c r="B121" t="s">
        <v>136</v>
      </c>
      <c r="C121" s="4">
        <v>0.31534487146850199</v>
      </c>
      <c r="D121" s="4">
        <v>-4.5006188086136489E-2</v>
      </c>
      <c r="E121" s="4">
        <v>-0.35752941433836699</v>
      </c>
      <c r="F121" s="4">
        <v>0.35333544891347968</v>
      </c>
      <c r="G121" s="4">
        <v>-1.1828240367409492E-2</v>
      </c>
      <c r="H121" s="4">
        <v>-4.7506957087810199E-2</v>
      </c>
      <c r="I121" s="4">
        <v>0.55623618741302105</v>
      </c>
      <c r="J121" s="4">
        <v>-0.23790851371699184</v>
      </c>
      <c r="K121" s="4">
        <v>4.8646627706683661E-2</v>
      </c>
      <c r="L121" s="4">
        <v>-0.42196284596295253</v>
      </c>
      <c r="M121" s="4">
        <v>-1.6800721176025019E-2</v>
      </c>
      <c r="N121" s="4">
        <v>1.242348394135831E-2</v>
      </c>
      <c r="O121" s="4">
        <v>0.74958551603562429</v>
      </c>
      <c r="P121" s="4">
        <v>9.9754265148905757E-2</v>
      </c>
      <c r="Q121">
        <v>120</v>
      </c>
      <c r="R121" s="5">
        <v>7333</v>
      </c>
    </row>
    <row r="122" spans="1:18" x14ac:dyDescent="0.3">
      <c r="A122" t="str">
        <f t="shared" si="1"/>
        <v>5032</v>
      </c>
      <c r="B122" t="s">
        <v>137</v>
      </c>
      <c r="C122" s="4">
        <v>-7.9501298141601853E-2</v>
      </c>
      <c r="D122" s="4">
        <v>-0.2167999569109034</v>
      </c>
      <c r="E122" s="4">
        <v>0.55473806880850651</v>
      </c>
      <c r="F122" s="4">
        <v>0.49431798196812232</v>
      </c>
      <c r="G122" s="4">
        <v>0.3109896548443889</v>
      </c>
      <c r="H122" s="4">
        <v>0.24089163350173676</v>
      </c>
      <c r="I122" s="4">
        <v>0.87411525382157107</v>
      </c>
      <c r="J122" s="4">
        <v>1.0620434021211833</v>
      </c>
      <c r="K122" s="4">
        <v>0.44745242786668582</v>
      </c>
      <c r="L122" s="4">
        <v>-1.4653244979727735</v>
      </c>
      <c r="M122" s="4">
        <v>-0.57917323242850727</v>
      </c>
      <c r="N122" s="4">
        <v>-0.18452197870343998</v>
      </c>
      <c r="O122" s="4">
        <v>-4.2047561525493209E-2</v>
      </c>
      <c r="P122" s="4">
        <v>9.9735847618177845E-2</v>
      </c>
      <c r="Q122">
        <v>121</v>
      </c>
      <c r="R122" s="5">
        <v>4090</v>
      </c>
    </row>
    <row r="123" spans="1:18" x14ac:dyDescent="0.3">
      <c r="A123" t="str">
        <f t="shared" si="1"/>
        <v>4640</v>
      </c>
      <c r="B123" t="s">
        <v>138</v>
      </c>
      <c r="C123" s="4">
        <v>-5.4930357937732883E-2</v>
      </c>
      <c r="D123" s="4">
        <v>0.27651842675228627</v>
      </c>
      <c r="E123" s="4">
        <v>0.67422149085853433</v>
      </c>
      <c r="F123" s="4">
        <v>-0.27808218514271194</v>
      </c>
      <c r="G123" s="4">
        <v>1.7927728972152234E-2</v>
      </c>
      <c r="H123" s="4">
        <v>-0.2315208817945949</v>
      </c>
      <c r="I123" s="4">
        <v>-0.10334753323704692</v>
      </c>
      <c r="J123" s="4">
        <v>0.40945155422223273</v>
      </c>
      <c r="K123" s="4">
        <v>-0.7740707113682016</v>
      </c>
      <c r="L123" s="4">
        <v>0.19287108325300006</v>
      </c>
      <c r="M123" s="4">
        <v>-0.37073546737691665</v>
      </c>
      <c r="N123" s="4">
        <v>8.3213777616495621E-2</v>
      </c>
      <c r="O123" s="4">
        <v>0.73300924209531004</v>
      </c>
      <c r="P123" s="4">
        <v>9.8886226834085461E-2</v>
      </c>
      <c r="Q123">
        <v>122</v>
      </c>
      <c r="R123" s="5">
        <v>12097</v>
      </c>
    </row>
    <row r="124" spans="1:18" x14ac:dyDescent="0.3">
      <c r="A124" t="str">
        <f t="shared" si="1"/>
        <v>4215</v>
      </c>
      <c r="B124" t="s">
        <v>139</v>
      </c>
      <c r="C124" s="4">
        <v>0.15450201382439493</v>
      </c>
      <c r="D124" s="4">
        <v>0.26764667142662346</v>
      </c>
      <c r="E124" s="4">
        <v>0.25139141786010827</v>
      </c>
      <c r="F124" s="4">
        <v>-0.5367467332865441</v>
      </c>
      <c r="G124" s="4">
        <v>0.24234523940871142</v>
      </c>
      <c r="H124" s="4">
        <v>0.10506338530984378</v>
      </c>
      <c r="I124" s="4">
        <v>-9.5230108568969421E-2</v>
      </c>
      <c r="J124" s="4">
        <v>-0.1251153832700786</v>
      </c>
      <c r="K124" s="4">
        <v>-1.00564428234142</v>
      </c>
      <c r="L124" s="4">
        <v>0.45381112813688412</v>
      </c>
      <c r="M124" s="4">
        <v>0.50699177196670231</v>
      </c>
      <c r="N124" s="4">
        <v>-6.4881739705538358E-2</v>
      </c>
      <c r="O124" s="4">
        <v>-0.36240619073852848</v>
      </c>
      <c r="P124" s="4">
        <v>9.8198288477666942E-2</v>
      </c>
      <c r="Q124">
        <v>123</v>
      </c>
      <c r="R124" s="5">
        <v>11279</v>
      </c>
    </row>
    <row r="125" spans="1:18" x14ac:dyDescent="0.3">
      <c r="A125" t="str">
        <f t="shared" si="1"/>
        <v>3045</v>
      </c>
      <c r="B125" t="s">
        <v>140</v>
      </c>
      <c r="C125" s="4">
        <v>0.13117335563707186</v>
      </c>
      <c r="D125" s="4">
        <v>0.45599269939096049</v>
      </c>
      <c r="E125" s="4">
        <v>-5.8701408816231399E-2</v>
      </c>
      <c r="F125" s="4">
        <v>-0.45205748599371992</v>
      </c>
      <c r="G125" s="4">
        <v>0.2979284828369515</v>
      </c>
      <c r="H125" s="4">
        <v>0.13390290943798724</v>
      </c>
      <c r="I125" s="4">
        <v>0.43099437021246778</v>
      </c>
      <c r="J125" s="4">
        <v>-2.725433822479767E-2</v>
      </c>
      <c r="K125" s="4">
        <v>-0.23184365403066409</v>
      </c>
      <c r="L125" s="4">
        <v>0.1873118269231433</v>
      </c>
      <c r="M125" s="4">
        <v>-0.40104873886853903</v>
      </c>
      <c r="N125" s="4">
        <v>-0.75558343618869461</v>
      </c>
      <c r="O125" s="4">
        <v>-0.71855894825770195</v>
      </c>
      <c r="P125" s="4">
        <v>9.700061378419117E-2</v>
      </c>
      <c r="Q125">
        <v>124</v>
      </c>
      <c r="R125" s="5">
        <v>3492</v>
      </c>
    </row>
    <row r="126" spans="1:18" x14ac:dyDescent="0.3">
      <c r="A126" t="str">
        <f t="shared" si="1"/>
        <v>3403</v>
      </c>
      <c r="B126" t="s">
        <v>141</v>
      </c>
      <c r="C126" s="4">
        <v>-4.5383426222646066E-2</v>
      </c>
      <c r="D126" s="4">
        <v>0.3716359135068848</v>
      </c>
      <c r="E126" s="4">
        <v>3.5505108881043718E-2</v>
      </c>
      <c r="F126" s="4">
        <v>-7.9152588677298963E-2</v>
      </c>
      <c r="G126" s="4">
        <v>-6.0883155995262651E-2</v>
      </c>
      <c r="H126" s="4">
        <v>-0.48174511611109039</v>
      </c>
      <c r="I126" s="4">
        <v>-0.13766581974165004</v>
      </c>
      <c r="J126" s="4">
        <v>-8.642134738785448E-2</v>
      </c>
      <c r="K126" s="4">
        <v>-0.59623493933185567</v>
      </c>
      <c r="L126" s="4">
        <v>0.85530707627381097</v>
      </c>
      <c r="M126" s="4">
        <v>1.6471688017155688</v>
      </c>
      <c r="N126" s="4">
        <v>0.45897702823132042</v>
      </c>
      <c r="O126" s="4">
        <v>0.1929189942702639</v>
      </c>
      <c r="P126" s="4">
        <v>9.3246314396553537E-2</v>
      </c>
      <c r="Q126">
        <v>125</v>
      </c>
      <c r="R126" s="5">
        <v>31999</v>
      </c>
    </row>
    <row r="127" spans="1:18" x14ac:dyDescent="0.3">
      <c r="A127" t="str">
        <f t="shared" si="1"/>
        <v>1120</v>
      </c>
      <c r="B127" t="s">
        <v>142</v>
      </c>
      <c r="C127" s="4">
        <v>-0.19159405648310834</v>
      </c>
      <c r="D127" s="4">
        <v>-3.4843172552334135E-2</v>
      </c>
      <c r="E127" s="4">
        <v>0.31208109048545557</v>
      </c>
      <c r="F127" s="4">
        <v>-7.7742092520259071E-2</v>
      </c>
      <c r="G127" s="4">
        <v>0.25883749150979896</v>
      </c>
      <c r="H127" s="4">
        <v>4.3546352535521839E-2</v>
      </c>
      <c r="I127" s="4">
        <v>0.63586075732739422</v>
      </c>
      <c r="J127" s="4">
        <v>3.2762083068230696E-3</v>
      </c>
      <c r="K127" s="4">
        <v>-0.24403560166696298</v>
      </c>
      <c r="L127" s="4">
        <v>0.85463783330624765</v>
      </c>
      <c r="M127" s="4">
        <v>-0.51336746461099125</v>
      </c>
      <c r="N127" s="4">
        <v>0.21771732852768319</v>
      </c>
      <c r="O127" s="4">
        <v>6.5330542642498329E-3</v>
      </c>
      <c r="P127" s="4">
        <v>9.3058612807520411E-2</v>
      </c>
      <c r="Q127">
        <v>126</v>
      </c>
      <c r="R127" s="5">
        <v>20163</v>
      </c>
    </row>
    <row r="128" spans="1:18" x14ac:dyDescent="0.3">
      <c r="A128" t="str">
        <f t="shared" si="1"/>
        <v>4226</v>
      </c>
      <c r="B128" t="s">
        <v>143</v>
      </c>
      <c r="C128" s="4">
        <v>0.11555920624513542</v>
      </c>
      <c r="D128" s="4" t="s">
        <v>17</v>
      </c>
      <c r="E128" s="4" t="s">
        <v>17</v>
      </c>
      <c r="F128" s="4">
        <v>0.79072621279473043</v>
      </c>
      <c r="G128" s="4">
        <v>0.50634095013784819</v>
      </c>
      <c r="H128" s="4">
        <v>-3.4490283782928101E-2</v>
      </c>
      <c r="I128" s="4" t="s">
        <v>17</v>
      </c>
      <c r="J128" s="4">
        <v>0.24641498403147866</v>
      </c>
      <c r="K128" s="4">
        <v>0.12876528809223581</v>
      </c>
      <c r="L128" s="4">
        <v>-0.144967791695403</v>
      </c>
      <c r="M128" s="4">
        <v>-9.9690725225988625E-2</v>
      </c>
      <c r="N128" s="4">
        <v>-0.55818510820367417</v>
      </c>
      <c r="O128" s="4">
        <v>-1.0394699331211334</v>
      </c>
      <c r="P128" s="4">
        <v>8.8373101220036956E-2</v>
      </c>
      <c r="Q128">
        <v>127</v>
      </c>
      <c r="R128" s="5">
        <v>1704</v>
      </c>
    </row>
    <row r="129" spans="1:18" x14ac:dyDescent="0.3">
      <c r="A129" t="str">
        <f t="shared" si="1"/>
        <v>3825</v>
      </c>
      <c r="B129" t="s">
        <v>144</v>
      </c>
      <c r="C129" s="4">
        <v>-0.35220228236957529</v>
      </c>
      <c r="D129" s="4">
        <v>8.5198350825787514E-2</v>
      </c>
      <c r="E129" s="4">
        <v>0.72015488561187257</v>
      </c>
      <c r="F129" s="4">
        <v>0.20266644469479261</v>
      </c>
      <c r="G129" s="4">
        <v>0.33923093173071267</v>
      </c>
      <c r="H129" s="4">
        <v>-0.36721954282683372</v>
      </c>
      <c r="I129" s="4" t="s">
        <v>17</v>
      </c>
      <c r="J129" s="4">
        <v>-0.60281436121516663</v>
      </c>
      <c r="K129" s="4">
        <v>0.15170230922966504</v>
      </c>
      <c r="L129" s="4">
        <v>-0.66518809570443738</v>
      </c>
      <c r="M129" s="4">
        <v>-0.81648897617640437</v>
      </c>
      <c r="N129" s="4">
        <v>7.3468587019180992E-2</v>
      </c>
      <c r="O129" s="4">
        <v>0.47196889168222139</v>
      </c>
      <c r="P129" s="4">
        <v>8.7148138399342601E-2</v>
      </c>
      <c r="Q129">
        <v>128</v>
      </c>
      <c r="R129" s="5">
        <v>3755</v>
      </c>
    </row>
    <row r="130" spans="1:18" x14ac:dyDescent="0.3">
      <c r="A130" t="str">
        <f t="shared" ref="A130:A193" si="2">LEFT(B130,4)</f>
        <v>3814</v>
      </c>
      <c r="B130" t="s">
        <v>145</v>
      </c>
      <c r="C130" s="4">
        <v>0.67752264111710225</v>
      </c>
      <c r="D130" s="4">
        <v>0.34256688882984337</v>
      </c>
      <c r="E130" s="4">
        <v>7.978999230152474E-2</v>
      </c>
      <c r="F130" s="4">
        <v>-0.14550999557937833</v>
      </c>
      <c r="G130" s="4">
        <v>-0.10582882917247585</v>
      </c>
      <c r="H130" s="4">
        <v>-0.30427988682779405</v>
      </c>
      <c r="I130" s="4">
        <v>-1.5928984870248071</v>
      </c>
      <c r="J130" s="4">
        <v>0.60437452507866563</v>
      </c>
      <c r="K130" s="4">
        <v>-1.8792292860186093</v>
      </c>
      <c r="L130" s="4">
        <v>-0.13350444515871215</v>
      </c>
      <c r="M130" s="4">
        <v>1.8354348087508505</v>
      </c>
      <c r="N130" s="4">
        <v>-2.2002255737234272E-2</v>
      </c>
      <c r="O130" s="4">
        <v>0.46499454536037138</v>
      </c>
      <c r="P130" s="4">
        <v>8.7127001377949723E-2</v>
      </c>
      <c r="Q130">
        <v>129</v>
      </c>
      <c r="R130" s="5">
        <v>10351</v>
      </c>
    </row>
    <row r="131" spans="1:18" x14ac:dyDescent="0.3">
      <c r="A131" t="str">
        <f t="shared" si="2"/>
        <v>3803</v>
      </c>
      <c r="B131" t="s">
        <v>146</v>
      </c>
      <c r="C131" s="4">
        <v>-0.12760798790183733</v>
      </c>
      <c r="D131" s="4">
        <v>0.20632653569675719</v>
      </c>
      <c r="E131" s="4">
        <v>0.10053004194254224</v>
      </c>
      <c r="F131" s="4">
        <v>-0.15851955319793035</v>
      </c>
      <c r="G131" s="4">
        <v>1.5062293124656775E-2</v>
      </c>
      <c r="H131" s="4">
        <v>-0.14484956854406963</v>
      </c>
      <c r="I131" s="4">
        <v>1.6709685764266596E-2</v>
      </c>
      <c r="J131" s="4">
        <v>-0.35875521289565931</v>
      </c>
      <c r="K131" s="4">
        <v>-1.5603708236623055</v>
      </c>
      <c r="L131" s="4">
        <v>1.1665683690044255</v>
      </c>
      <c r="M131" s="4">
        <v>0.99022381288358119</v>
      </c>
      <c r="N131" s="4">
        <v>0.75246063972751465</v>
      </c>
      <c r="O131" s="4">
        <v>0.30558387969650541</v>
      </c>
      <c r="P131" s="4">
        <v>8.6119050051932863E-2</v>
      </c>
      <c r="Q131">
        <v>130</v>
      </c>
      <c r="R131" s="5">
        <v>57794</v>
      </c>
    </row>
    <row r="132" spans="1:18" x14ac:dyDescent="0.3">
      <c r="A132" t="str">
        <f t="shared" si="2"/>
        <v>1101</v>
      </c>
      <c r="B132" t="s">
        <v>147</v>
      </c>
      <c r="C132" s="4">
        <v>-0.241017479783805</v>
      </c>
      <c r="D132" s="4">
        <v>3.1294186292141493E-2</v>
      </c>
      <c r="E132" s="4">
        <v>-0.21193898096997266</v>
      </c>
      <c r="F132" s="4">
        <v>-0.25797695862146908</v>
      </c>
      <c r="G132" s="4">
        <v>0.26918227210668094</v>
      </c>
      <c r="H132" s="4">
        <v>-3.8444775675974298E-2</v>
      </c>
      <c r="I132" s="4">
        <v>-0.18315211876920315</v>
      </c>
      <c r="J132" s="4">
        <v>0.26046607281008455</v>
      </c>
      <c r="K132" s="4">
        <v>-0.4482175394954106</v>
      </c>
      <c r="L132" s="4">
        <v>0.1965177676077467</v>
      </c>
      <c r="M132" s="4">
        <v>-0.15524371063387435</v>
      </c>
      <c r="N132" s="4">
        <v>0.36542365076807515</v>
      </c>
      <c r="O132" s="4">
        <v>0.50817538747153668</v>
      </c>
      <c r="P132" s="4">
        <v>8.5751340551910776E-2</v>
      </c>
      <c r="Q132">
        <v>131</v>
      </c>
      <c r="R132" s="5">
        <v>14860</v>
      </c>
    </row>
    <row r="133" spans="1:18" x14ac:dyDescent="0.3">
      <c r="A133" t="str">
        <f t="shared" si="2"/>
        <v>3822</v>
      </c>
      <c r="B133" t="s">
        <v>148</v>
      </c>
      <c r="C133" s="4">
        <v>0.6069138141389111</v>
      </c>
      <c r="D133" s="4">
        <v>9.8571414670460267E-2</v>
      </c>
      <c r="E133" s="4">
        <v>6.4294614436829059E-2</v>
      </c>
      <c r="F133" s="4">
        <v>0.12914582923696807</v>
      </c>
      <c r="G133" s="4">
        <v>8.5951534101666185E-2</v>
      </c>
      <c r="H133" s="4">
        <v>0.4931746027238425</v>
      </c>
      <c r="I133" s="4">
        <v>-1.0951650008467155</v>
      </c>
      <c r="J133" s="4">
        <v>-1.1112452125006631</v>
      </c>
      <c r="K133" s="4">
        <v>0.16649997302298838</v>
      </c>
      <c r="L133" s="4">
        <v>0.67100761458152058</v>
      </c>
      <c r="M133" s="4">
        <v>-0.25283233614795486</v>
      </c>
      <c r="N133" s="4">
        <v>-9.3544569942461214E-2</v>
      </c>
      <c r="O133" s="4">
        <v>-0.14237713997498005</v>
      </c>
      <c r="P133" s="4">
        <v>8.5746541791553804E-2</v>
      </c>
      <c r="Q133">
        <v>132</v>
      </c>
      <c r="R133" s="5">
        <v>1414</v>
      </c>
    </row>
    <row r="134" spans="1:18" x14ac:dyDescent="0.3">
      <c r="A134" t="str">
        <f t="shared" si="2"/>
        <v>5001</v>
      </c>
      <c r="B134" t="s">
        <v>149</v>
      </c>
      <c r="C134" s="4">
        <v>7.5919884439024324E-2</v>
      </c>
      <c r="D134" s="4">
        <v>0.1836372734984654</v>
      </c>
      <c r="E134" s="4">
        <v>7.7110845498151351E-2</v>
      </c>
      <c r="F134" s="4">
        <v>-0.14514439149179395</v>
      </c>
      <c r="G134" s="4">
        <v>0.10271215141449112</v>
      </c>
      <c r="H134" s="4">
        <v>-0.53067904553077905</v>
      </c>
      <c r="I134" s="4">
        <v>0.24499808231101072</v>
      </c>
      <c r="J134" s="4">
        <v>5.8412147886889358E-2</v>
      </c>
      <c r="K134" s="4">
        <v>-1.0407593298849469</v>
      </c>
      <c r="L134" s="4">
        <v>0.91848959863717017</v>
      </c>
      <c r="M134" s="4">
        <v>0.74871906135945943</v>
      </c>
      <c r="N134" s="4">
        <v>0.20261373320423626</v>
      </c>
      <c r="O134" s="4">
        <v>5.739784946561706E-2</v>
      </c>
      <c r="P134" s="4">
        <v>8.5603949999720458E-2</v>
      </c>
      <c r="Q134">
        <v>133</v>
      </c>
      <c r="R134" s="5">
        <v>210496</v>
      </c>
    </row>
    <row r="135" spans="1:18" x14ac:dyDescent="0.3">
      <c r="A135" t="str">
        <f t="shared" si="2"/>
        <v>1122</v>
      </c>
      <c r="B135" t="s">
        <v>150</v>
      </c>
      <c r="C135" s="4">
        <v>-3.0394933457182846E-2</v>
      </c>
      <c r="D135" s="4">
        <v>2.273402771517755E-2</v>
      </c>
      <c r="E135" s="4">
        <v>0.31770925033220615</v>
      </c>
      <c r="F135" s="4">
        <v>-0.35020986859229791</v>
      </c>
      <c r="G135" s="4">
        <v>8.37732472745501E-2</v>
      </c>
      <c r="H135" s="4">
        <v>-0.1654954671180652</v>
      </c>
      <c r="I135" s="4">
        <v>0.18576924083929491</v>
      </c>
      <c r="J135" s="4">
        <v>0.14170975238840425</v>
      </c>
      <c r="K135" s="4">
        <v>-0.19902038096990946</v>
      </c>
      <c r="L135" s="4">
        <v>0.658918315154432</v>
      </c>
      <c r="M135" s="4">
        <v>8.6811783886429753E-2</v>
      </c>
      <c r="N135" s="4">
        <v>-0.18460180679891711</v>
      </c>
      <c r="O135" s="4">
        <v>0.75661121498165529</v>
      </c>
      <c r="P135" s="4">
        <v>8.5473513687683272E-2</v>
      </c>
      <c r="Q135">
        <v>134</v>
      </c>
      <c r="R135" s="5">
        <v>12131</v>
      </c>
    </row>
    <row r="136" spans="1:18" x14ac:dyDescent="0.3">
      <c r="A136" t="str">
        <f t="shared" si="2"/>
        <v>3407</v>
      </c>
      <c r="B136" t="s">
        <v>151</v>
      </c>
      <c r="C136" s="4">
        <v>0.48863426788980024</v>
      </c>
      <c r="D136" s="4">
        <v>-0.11795591491910766</v>
      </c>
      <c r="E136" s="4">
        <v>-0.21848990886362438</v>
      </c>
      <c r="F136" s="4">
        <v>-0.23056141219601764</v>
      </c>
      <c r="G136" s="4">
        <v>0.16207816637895262</v>
      </c>
      <c r="H136" s="4">
        <v>-0.64843014995137804</v>
      </c>
      <c r="I136" s="4">
        <v>7.8392124787445838E-2</v>
      </c>
      <c r="J136" s="4">
        <v>0.97982829394859217</v>
      </c>
      <c r="K136" s="4">
        <v>-0.10587373711541014</v>
      </c>
      <c r="L136" s="4">
        <v>7.6380811380045655E-2</v>
      </c>
      <c r="M136" s="4">
        <v>1.2636940648878714</v>
      </c>
      <c r="N136" s="4">
        <v>0.39529314328995208</v>
      </c>
      <c r="O136" s="4">
        <v>-0.27593900701775048</v>
      </c>
      <c r="P136" s="4">
        <v>8.5461870760817321E-2</v>
      </c>
      <c r="Q136">
        <v>135</v>
      </c>
      <c r="R136" s="5">
        <v>30267</v>
      </c>
    </row>
    <row r="137" spans="1:18" x14ac:dyDescent="0.3">
      <c r="A137" t="str">
        <f t="shared" si="2"/>
        <v>3029</v>
      </c>
      <c r="B137" t="s">
        <v>152</v>
      </c>
      <c r="C137" s="4">
        <v>-0.57052038667033167</v>
      </c>
      <c r="D137" s="4">
        <v>0.37930926635432549</v>
      </c>
      <c r="E137" s="4">
        <v>0.74704106855941821</v>
      </c>
      <c r="F137" s="4">
        <v>-0.5360850521574968</v>
      </c>
      <c r="G137" s="4">
        <v>-1.8990261683680284E-2</v>
      </c>
      <c r="H137" s="4">
        <v>-1.0857666988159624</v>
      </c>
      <c r="I137" s="4">
        <v>0.276971261199976</v>
      </c>
      <c r="J137" s="4">
        <v>0.29693426688283503</v>
      </c>
      <c r="K137" s="4">
        <v>0.31124586477536159</v>
      </c>
      <c r="L137" s="4">
        <v>1.0869640087076256</v>
      </c>
      <c r="M137" s="4">
        <v>0.73042207020033012</v>
      </c>
      <c r="N137" s="4">
        <v>0.50569012308909111</v>
      </c>
      <c r="O137" s="4">
        <v>0.7200503835490053</v>
      </c>
      <c r="P137" s="4">
        <v>8.5155331025999523E-2</v>
      </c>
      <c r="Q137">
        <v>136</v>
      </c>
      <c r="R137" s="5">
        <v>44693</v>
      </c>
    </row>
    <row r="138" spans="1:18" x14ac:dyDescent="0.3">
      <c r="A138" t="str">
        <f t="shared" si="2"/>
        <v>3808</v>
      </c>
      <c r="B138" t="s">
        <v>153</v>
      </c>
      <c r="C138" s="4">
        <v>9.526986843352922E-2</v>
      </c>
      <c r="D138" s="4">
        <v>-0.12943147322722504</v>
      </c>
      <c r="E138" s="4">
        <v>4.4308334422202361E-2</v>
      </c>
      <c r="F138" s="4">
        <v>-5.2141477213097767E-2</v>
      </c>
      <c r="G138" s="4">
        <v>0.11323152640607455</v>
      </c>
      <c r="H138" s="4">
        <v>0.18635745992605121</v>
      </c>
      <c r="I138" s="4">
        <v>0.25668973516487276</v>
      </c>
      <c r="J138" s="4">
        <v>0.71001834970012634</v>
      </c>
      <c r="K138" s="4">
        <v>0.2281798963227549</v>
      </c>
      <c r="L138" s="4">
        <v>0.19359087584390186</v>
      </c>
      <c r="M138" s="4">
        <v>1.4985842987824065</v>
      </c>
      <c r="N138" s="4">
        <v>0.143127315558783</v>
      </c>
      <c r="O138" s="4">
        <v>-0.18584355637277661</v>
      </c>
      <c r="P138" s="4">
        <v>8.4193649200876602E-2</v>
      </c>
      <c r="Q138">
        <v>137</v>
      </c>
      <c r="R138" s="5">
        <v>13029</v>
      </c>
    </row>
    <row r="139" spans="1:18" x14ac:dyDescent="0.3">
      <c r="A139" t="str">
        <f t="shared" si="2"/>
        <v>4218</v>
      </c>
      <c r="B139" t="s">
        <v>154</v>
      </c>
      <c r="C139" s="4">
        <v>-0.59064920759932771</v>
      </c>
      <c r="D139" s="4">
        <v>-0.55317572436122908</v>
      </c>
      <c r="E139" s="4">
        <v>0.70348629188864242</v>
      </c>
      <c r="F139" s="4">
        <v>-0.7588900712978538</v>
      </c>
      <c r="G139" s="4">
        <v>0.89595433994292395</v>
      </c>
      <c r="H139" s="4">
        <v>0.42906360385618547</v>
      </c>
      <c r="I139" s="4" t="s">
        <v>17</v>
      </c>
      <c r="J139" s="4">
        <v>0.83140769771711276</v>
      </c>
      <c r="K139" s="4" t="s">
        <v>17</v>
      </c>
      <c r="L139" s="4">
        <v>-1.5460717041224583</v>
      </c>
      <c r="M139" s="4">
        <v>0.29833707072188176</v>
      </c>
      <c r="N139" s="4">
        <v>-0.44046855527426843</v>
      </c>
      <c r="O139" s="4">
        <v>0.17632061702595389</v>
      </c>
      <c r="P139" s="4">
        <v>7.7324609104966746E-2</v>
      </c>
      <c r="Q139">
        <v>138</v>
      </c>
      <c r="R139" s="5">
        <v>1323</v>
      </c>
    </row>
    <row r="140" spans="1:18" x14ac:dyDescent="0.3">
      <c r="A140" t="str">
        <f t="shared" si="2"/>
        <v>3016</v>
      </c>
      <c r="B140" t="s">
        <v>155</v>
      </c>
      <c r="C140" s="4">
        <v>-4.4496821674418208E-3</v>
      </c>
      <c r="D140" s="4">
        <v>0.25731400180016056</v>
      </c>
      <c r="E140" s="4">
        <v>-0.15049986613835489</v>
      </c>
      <c r="F140" s="4">
        <v>-0.52035720723658907</v>
      </c>
      <c r="G140" s="4">
        <v>0.22535354088009826</v>
      </c>
      <c r="H140" s="4">
        <v>-0.18694027291734774</v>
      </c>
      <c r="I140" s="4">
        <v>0.4650977659524928</v>
      </c>
      <c r="J140" s="4">
        <v>0.15831151048317801</v>
      </c>
      <c r="K140" s="4">
        <v>4.964913253652492E-2</v>
      </c>
      <c r="L140" s="4">
        <v>-0.69030940342015801</v>
      </c>
      <c r="M140" s="4">
        <v>0.93323553468038023</v>
      </c>
      <c r="N140" s="4">
        <v>-3.4566679617743568E-2</v>
      </c>
      <c r="O140" s="4">
        <v>-0.42270063194988655</v>
      </c>
      <c r="P140" s="4">
        <v>7.5891367609632665E-2</v>
      </c>
      <c r="Q140">
        <v>139</v>
      </c>
      <c r="R140" s="5">
        <v>8312</v>
      </c>
    </row>
    <row r="141" spans="1:18" x14ac:dyDescent="0.3">
      <c r="A141" t="str">
        <f t="shared" si="2"/>
        <v>4213</v>
      </c>
      <c r="B141" t="s">
        <v>156</v>
      </c>
      <c r="C141" s="4">
        <v>0.11974979030421892</v>
      </c>
      <c r="D141" s="4">
        <v>-0.14098547954360183</v>
      </c>
      <c r="E141" s="4">
        <v>-2.666027116134104E-2</v>
      </c>
      <c r="F141" s="4">
        <v>4.9471579774520796E-2</v>
      </c>
      <c r="G141" s="4">
        <v>0.26941049130019873</v>
      </c>
      <c r="H141" s="4">
        <v>-2.3374293938017477E-2</v>
      </c>
      <c r="I141" s="4">
        <v>-1.1017938476133109</v>
      </c>
      <c r="J141" s="4">
        <v>0.21787296690289243</v>
      </c>
      <c r="K141" s="4">
        <v>-0.282005129473543</v>
      </c>
      <c r="L141" s="4">
        <v>0.82868055220759584</v>
      </c>
      <c r="M141" s="4">
        <v>1.6761580493461932</v>
      </c>
      <c r="N141" s="4">
        <v>0.11736469953255264</v>
      </c>
      <c r="O141" s="4">
        <v>-4.0313979756233374E-2</v>
      </c>
      <c r="P141" s="4">
        <v>7.5589356051386739E-2</v>
      </c>
      <c r="Q141">
        <v>140</v>
      </c>
      <c r="R141" s="5">
        <v>6115</v>
      </c>
    </row>
    <row r="142" spans="1:18" x14ac:dyDescent="0.3">
      <c r="A142" t="str">
        <f t="shared" si="2"/>
        <v>3042</v>
      </c>
      <c r="B142" t="s">
        <v>157</v>
      </c>
      <c r="C142" s="4">
        <v>-0.62723853161165333</v>
      </c>
      <c r="D142" s="4">
        <v>-2.4897410098854902E-2</v>
      </c>
      <c r="E142" s="4">
        <v>1.600745287118082E-2</v>
      </c>
      <c r="F142" s="4">
        <v>1.312887688314393</v>
      </c>
      <c r="G142" s="4">
        <v>0.10886483614342479</v>
      </c>
      <c r="H142" s="4">
        <v>6.2698458863729226E-2</v>
      </c>
      <c r="I142" s="4">
        <v>0.78559522339689158</v>
      </c>
      <c r="J142" s="4">
        <v>-1.5896407826852448</v>
      </c>
      <c r="K142" s="4" t="s">
        <v>17</v>
      </c>
      <c r="L142" s="4">
        <v>0.71685845496658818</v>
      </c>
      <c r="M142" s="4">
        <v>-0.92715547293031098</v>
      </c>
      <c r="N142" s="4">
        <v>-0.28365405572632452</v>
      </c>
      <c r="O142" s="4">
        <v>1.1440152483973314</v>
      </c>
      <c r="P142" s="4">
        <v>7.5033183784005711E-2</v>
      </c>
      <c r="Q142">
        <v>141</v>
      </c>
      <c r="R142" s="5">
        <v>2611</v>
      </c>
    </row>
    <row r="143" spans="1:18" x14ac:dyDescent="0.3">
      <c r="A143" t="str">
        <f t="shared" si="2"/>
        <v>4624</v>
      </c>
      <c r="B143" t="s">
        <v>158</v>
      </c>
      <c r="C143" s="4">
        <v>0.55716364378391459</v>
      </c>
      <c r="D143" s="4">
        <v>7.6921888390654489E-2</v>
      </c>
      <c r="E143" s="4">
        <v>0.13610769753278776</v>
      </c>
      <c r="F143" s="4">
        <v>-0.16264114466671889</v>
      </c>
      <c r="G143" s="4">
        <v>0.17964907576140496</v>
      </c>
      <c r="H143" s="4">
        <v>-0.51152839413459195</v>
      </c>
      <c r="I143" s="4">
        <v>0.32771372087591416</v>
      </c>
      <c r="J143" s="4">
        <v>-0.66229630873143364</v>
      </c>
      <c r="K143" s="4">
        <v>-0.12333468291655761</v>
      </c>
      <c r="L143" s="4">
        <v>0.64029846260976342</v>
      </c>
      <c r="M143" s="4">
        <v>5.1870030556717808E-2</v>
      </c>
      <c r="N143" s="4">
        <v>-0.69679060464864584</v>
      </c>
      <c r="O143" s="4">
        <v>-0.19194354890765472</v>
      </c>
      <c r="P143" s="4">
        <v>7.4755824251408282E-2</v>
      </c>
      <c r="Q143">
        <v>142</v>
      </c>
      <c r="R143" s="5">
        <v>25213</v>
      </c>
    </row>
    <row r="144" spans="1:18" x14ac:dyDescent="0.3">
      <c r="A144" t="str">
        <f t="shared" si="2"/>
        <v>4613</v>
      </c>
      <c r="B144" t="s">
        <v>159</v>
      </c>
      <c r="C144" s="4">
        <v>-4.6715327079472957E-2</v>
      </c>
      <c r="D144" s="4">
        <v>-6.2735978301577164E-2</v>
      </c>
      <c r="E144" s="4">
        <v>-5.6144504360448509E-2</v>
      </c>
      <c r="F144" s="4">
        <v>-0.14085913048250431</v>
      </c>
      <c r="G144" s="4">
        <v>0.254406024618338</v>
      </c>
      <c r="H144" s="4">
        <v>-7.8029516387323708E-2</v>
      </c>
      <c r="I144" s="4">
        <v>0.59793537559755094</v>
      </c>
      <c r="J144" s="4">
        <v>-0.15924091704595647</v>
      </c>
      <c r="K144" s="4">
        <v>2.9390988927745092E-2</v>
      </c>
      <c r="L144" s="4">
        <v>0.89374440672941891</v>
      </c>
      <c r="M144" s="4">
        <v>-0.33524297105102296</v>
      </c>
      <c r="N144" s="4">
        <v>-6.8482451517652559E-2</v>
      </c>
      <c r="O144" s="4">
        <v>-1.5290579911031056E-2</v>
      </c>
      <c r="P144" s="4">
        <v>7.4324519241715264E-2</v>
      </c>
      <c r="Q144">
        <v>143</v>
      </c>
      <c r="R144" s="5">
        <v>12061</v>
      </c>
    </row>
    <row r="145" spans="1:18" x14ac:dyDescent="0.3">
      <c r="A145" t="str">
        <f t="shared" si="2"/>
        <v>3043</v>
      </c>
      <c r="B145" t="s">
        <v>160</v>
      </c>
      <c r="C145" s="4">
        <v>-5.3880504526991294E-2</v>
      </c>
      <c r="D145" s="4">
        <v>-0.19202978083182931</v>
      </c>
      <c r="E145" s="4">
        <v>0.48103183781308684</v>
      </c>
      <c r="F145" s="4">
        <v>0.46153440246392724</v>
      </c>
      <c r="G145" s="4">
        <v>0.14503025305341125</v>
      </c>
      <c r="H145" s="4">
        <v>-6.5110704271585523E-2</v>
      </c>
      <c r="I145" s="4">
        <v>0.68304152651034145</v>
      </c>
      <c r="J145" s="4">
        <v>-0.8915515073846485</v>
      </c>
      <c r="K145" s="4">
        <v>0.46135097675808046</v>
      </c>
      <c r="L145" s="4">
        <v>-0.32727113884673287</v>
      </c>
      <c r="M145" s="4">
        <v>-0.69755573280436489</v>
      </c>
      <c r="N145" s="4">
        <v>-0.30613230963289739</v>
      </c>
      <c r="O145" s="4">
        <v>0.78969449696226013</v>
      </c>
      <c r="P145" s="4">
        <v>7.3825507470715354E-2</v>
      </c>
      <c r="Q145">
        <v>144</v>
      </c>
      <c r="R145" s="5">
        <v>4650</v>
      </c>
    </row>
    <row r="146" spans="1:18" x14ac:dyDescent="0.3">
      <c r="A146" t="str">
        <f t="shared" si="2"/>
        <v>3023</v>
      </c>
      <c r="B146" t="s">
        <v>161</v>
      </c>
      <c r="C146" s="4">
        <v>-0.53044872838570811</v>
      </c>
      <c r="D146" s="4">
        <v>0.53119671012573588</v>
      </c>
      <c r="E146" s="4">
        <v>2.1151273716066416E-2</v>
      </c>
      <c r="F146" s="4">
        <v>0.99889962479685179</v>
      </c>
      <c r="G146" s="4">
        <v>-0.25753238559503233</v>
      </c>
      <c r="H146" s="4">
        <v>0.18402982162353257</v>
      </c>
      <c r="I146" s="4">
        <v>0.22178683363415441</v>
      </c>
      <c r="J146" s="4">
        <v>-9.9479604672843974E-2</v>
      </c>
      <c r="K146" s="4">
        <v>-0.87812991346924063</v>
      </c>
      <c r="L146" s="4">
        <v>0.64894050424560401</v>
      </c>
      <c r="M146" s="4">
        <v>0.33008003333341518</v>
      </c>
      <c r="N146" s="4">
        <v>0.29009514406548009</v>
      </c>
      <c r="O146" s="4">
        <v>0.46572715464721193</v>
      </c>
      <c r="P146" s="4">
        <v>7.047592925018395E-2</v>
      </c>
      <c r="Q146">
        <v>145</v>
      </c>
      <c r="R146" s="5">
        <v>19939</v>
      </c>
    </row>
    <row r="147" spans="1:18" x14ac:dyDescent="0.3">
      <c r="A147" t="str">
        <f t="shared" si="2"/>
        <v>4629</v>
      </c>
      <c r="B147" t="s">
        <v>162</v>
      </c>
      <c r="C147" s="4">
        <v>0.96513060096853709</v>
      </c>
      <c r="D147" s="4" t="s">
        <v>17</v>
      </c>
      <c r="E147" s="4">
        <v>-0.79319353350801958</v>
      </c>
      <c r="F147" s="4">
        <v>1.3818103599733564</v>
      </c>
      <c r="G147" s="4">
        <v>0.74101788483013387</v>
      </c>
      <c r="H147" s="4">
        <v>-2.2427967534879798</v>
      </c>
      <c r="I147" s="4">
        <v>-3.9022574173928746</v>
      </c>
      <c r="J147" s="4">
        <v>0.42877986857030259</v>
      </c>
      <c r="K147" s="4" t="s">
        <v>17</v>
      </c>
      <c r="L147" s="4">
        <v>-0.92152635983149067</v>
      </c>
      <c r="M147" s="4" t="s">
        <v>17</v>
      </c>
      <c r="N147" s="4">
        <v>-0.10985476943893874</v>
      </c>
      <c r="O147" s="4">
        <v>-0.33089690781854569</v>
      </c>
      <c r="P147" s="4">
        <v>6.9199396675875283E-2</v>
      </c>
      <c r="Q147">
        <v>146</v>
      </c>
      <c r="R147" s="5">
        <v>378</v>
      </c>
    </row>
    <row r="148" spans="1:18" x14ac:dyDescent="0.3">
      <c r="A148" t="str">
        <f t="shared" si="2"/>
        <v>1528</v>
      </c>
      <c r="B148" t="s">
        <v>163</v>
      </c>
      <c r="C148" s="4">
        <v>-5.2509322665483631E-2</v>
      </c>
      <c r="D148" s="4">
        <v>-0.18059749761851493</v>
      </c>
      <c r="E148" s="4">
        <v>0.46477322943246535</v>
      </c>
      <c r="F148" s="4">
        <v>-0.38657780808389813</v>
      </c>
      <c r="G148" s="4">
        <v>0.37580607085383455</v>
      </c>
      <c r="H148" s="4">
        <v>-0.12347452821917342</v>
      </c>
      <c r="I148" s="4">
        <v>1.4524286664795292</v>
      </c>
      <c r="J148" s="4">
        <v>0.10338819791972931</v>
      </c>
      <c r="K148" s="4">
        <v>-0.71965682660243102</v>
      </c>
      <c r="L148" s="4">
        <v>0.36880938806828045</v>
      </c>
      <c r="M148" s="4">
        <v>-0.58567648112377724</v>
      </c>
      <c r="N148" s="4">
        <v>0.29799923447896987</v>
      </c>
      <c r="O148" s="4">
        <v>-0.64662024065225487</v>
      </c>
      <c r="P148" s="4">
        <v>6.6707242630779179E-2</v>
      </c>
      <c r="Q148">
        <v>147</v>
      </c>
      <c r="R148" s="5">
        <v>7558</v>
      </c>
    </row>
    <row r="149" spans="1:18" x14ac:dyDescent="0.3">
      <c r="A149" t="str">
        <f t="shared" si="2"/>
        <v>3437</v>
      </c>
      <c r="B149" t="s">
        <v>164</v>
      </c>
      <c r="C149" s="4">
        <v>0.89083843309417654</v>
      </c>
      <c r="D149" s="4">
        <v>5.915204691115699E-2</v>
      </c>
      <c r="E149" s="4">
        <v>-4.2608967344595551E-2</v>
      </c>
      <c r="F149" s="4">
        <v>0.3582083949451349</v>
      </c>
      <c r="G149" s="4">
        <v>-0.20221370789984211</v>
      </c>
      <c r="H149" s="4">
        <v>0.49601039684058723</v>
      </c>
      <c r="I149" s="4">
        <v>-1.9002328525295284</v>
      </c>
      <c r="J149" s="4">
        <v>-0.34897680960465105</v>
      </c>
      <c r="K149" s="4">
        <v>0.91745126480331973</v>
      </c>
      <c r="L149" s="4">
        <v>0.75399237882080539</v>
      </c>
      <c r="M149" s="4">
        <v>1.0386115376656981</v>
      </c>
      <c r="N149" s="4">
        <v>-0.14706573023883857</v>
      </c>
      <c r="O149" s="4">
        <v>-2.7756988316112525E-2</v>
      </c>
      <c r="P149" s="4">
        <v>6.6464287689309995E-2</v>
      </c>
      <c r="Q149">
        <v>148</v>
      </c>
      <c r="R149" s="5">
        <v>5531</v>
      </c>
    </row>
    <row r="150" spans="1:18" x14ac:dyDescent="0.3">
      <c r="A150" t="str">
        <f t="shared" si="2"/>
        <v>4623</v>
      </c>
      <c r="B150" t="s">
        <v>165</v>
      </c>
      <c r="C150" s="4">
        <v>-0.17260072562044337</v>
      </c>
      <c r="D150" s="4">
        <v>2.5735827428381035E-2</v>
      </c>
      <c r="E150" s="4">
        <v>0.53474698068340543</v>
      </c>
      <c r="F150" s="4">
        <v>-0.22392861083070917</v>
      </c>
      <c r="G150" s="4">
        <v>0.22677173923477534</v>
      </c>
      <c r="H150" s="4">
        <v>-0.24326310251548702</v>
      </c>
      <c r="I150" s="4">
        <v>0.6970346659269725</v>
      </c>
      <c r="J150" s="4">
        <v>0.16511483693451146</v>
      </c>
      <c r="K150" s="4">
        <v>-0.38785177637469487</v>
      </c>
      <c r="L150" s="4">
        <v>0.8716861207858877</v>
      </c>
      <c r="M150" s="4">
        <v>-0.44712222273161056</v>
      </c>
      <c r="N150" s="4">
        <v>0.25031628606378881</v>
      </c>
      <c r="O150" s="4">
        <v>-0.30394460010756191</v>
      </c>
      <c r="P150" s="4">
        <v>6.5780874890895874E-2</v>
      </c>
      <c r="Q150">
        <v>149</v>
      </c>
      <c r="R150" s="5">
        <v>2501</v>
      </c>
    </row>
    <row r="151" spans="1:18" x14ac:dyDescent="0.3">
      <c r="A151" t="str">
        <f t="shared" si="2"/>
        <v>5038</v>
      </c>
      <c r="B151" t="s">
        <v>166</v>
      </c>
      <c r="C151" s="4">
        <v>1.0675103531153745</v>
      </c>
      <c r="D151" s="4">
        <v>-0.22422919685769899</v>
      </c>
      <c r="E151" s="4">
        <v>-0.32551694058654018</v>
      </c>
      <c r="F151" s="4">
        <v>-0.16750772787523632</v>
      </c>
      <c r="G151" s="4">
        <v>-3.035649093202664E-2</v>
      </c>
      <c r="H151" s="4">
        <v>-0.356506804501312</v>
      </c>
      <c r="I151" s="4">
        <v>-6.7169515291563953E-2</v>
      </c>
      <c r="J151" s="4">
        <v>0.40634027719554339</v>
      </c>
      <c r="K151" s="4">
        <v>-3.1140378685212272E-2</v>
      </c>
      <c r="L151" s="4">
        <v>-0.92116478196970952</v>
      </c>
      <c r="M151" s="4">
        <v>1.2582923021849657</v>
      </c>
      <c r="N151" s="4">
        <v>0.26765572996109777</v>
      </c>
      <c r="O151" s="4">
        <v>-0.14172494634813343</v>
      </c>
      <c r="P151" s="4">
        <v>6.413696024923303E-2</v>
      </c>
      <c r="Q151">
        <v>150</v>
      </c>
      <c r="R151" s="5">
        <v>14955</v>
      </c>
    </row>
    <row r="152" spans="1:18" x14ac:dyDescent="0.3">
      <c r="A152" t="str">
        <f t="shared" si="2"/>
        <v>4214</v>
      </c>
      <c r="B152" t="s">
        <v>167</v>
      </c>
      <c r="C152" s="4">
        <v>-8.748490199432099E-2</v>
      </c>
      <c r="D152" s="4">
        <v>-0.3270526542574726</v>
      </c>
      <c r="E152" s="4">
        <v>0.56992784077159409</v>
      </c>
      <c r="F152" s="4">
        <v>-0.13847736120457382</v>
      </c>
      <c r="G152" s="4">
        <v>0.38628708102304804</v>
      </c>
      <c r="H152" s="4">
        <v>-9.6194231862512511E-2</v>
      </c>
      <c r="I152" s="4" t="s">
        <v>17</v>
      </c>
      <c r="J152" s="4">
        <v>0.24802095819730308</v>
      </c>
      <c r="K152" s="4">
        <v>0.74445019576465521</v>
      </c>
      <c r="L152" s="4">
        <v>9.0974501443691208E-2</v>
      </c>
      <c r="M152" s="4">
        <v>0.36678528458598991</v>
      </c>
      <c r="N152" s="4">
        <v>4.6353469279591136E-2</v>
      </c>
      <c r="O152" s="4">
        <v>-0.1849418570134948</v>
      </c>
      <c r="P152" s="4">
        <v>6.2378529080730161E-2</v>
      </c>
      <c r="Q152">
        <v>151</v>
      </c>
      <c r="R152" s="5">
        <v>6098</v>
      </c>
    </row>
    <row r="153" spans="1:18" x14ac:dyDescent="0.3">
      <c r="A153" t="str">
        <f t="shared" si="2"/>
        <v>5028</v>
      </c>
      <c r="B153" t="s">
        <v>168</v>
      </c>
      <c r="C153" s="4">
        <v>-9.8611448214243294E-2</v>
      </c>
      <c r="D153" s="4">
        <v>0.38046886541477459</v>
      </c>
      <c r="E153" s="4">
        <v>0.21891017171704633</v>
      </c>
      <c r="F153" s="4">
        <v>1.1765178789696615E-2</v>
      </c>
      <c r="G153" s="4">
        <v>6.5514445658327078E-2</v>
      </c>
      <c r="H153" s="4">
        <v>-0.90588921944714307</v>
      </c>
      <c r="I153" s="4">
        <v>0.13149812152699236</v>
      </c>
      <c r="J153" s="4">
        <v>9.8351503472748153E-2</v>
      </c>
      <c r="K153" s="4">
        <v>-0.37214743619841989</v>
      </c>
      <c r="L153" s="4">
        <v>0.21641340942479781</v>
      </c>
      <c r="M153" s="4">
        <v>2.5195023845138942E-2</v>
      </c>
      <c r="N153" s="4">
        <v>-0.16557014377143076</v>
      </c>
      <c r="O153" s="4">
        <v>0.2371267695058871</v>
      </c>
      <c r="P153" s="4">
        <v>5.9979879087207949E-2</v>
      </c>
      <c r="Q153">
        <v>152</v>
      </c>
      <c r="R153" s="5">
        <v>17123</v>
      </c>
    </row>
    <row r="154" spans="1:18" x14ac:dyDescent="0.3">
      <c r="A154" t="str">
        <f t="shared" si="2"/>
        <v>3440</v>
      </c>
      <c r="B154" t="s">
        <v>169</v>
      </c>
      <c r="C154" s="4">
        <v>-0.3541977495466142</v>
      </c>
      <c r="D154" s="4">
        <v>0.43853521097156145</v>
      </c>
      <c r="E154" s="4">
        <v>9.7194256548932892E-2</v>
      </c>
      <c r="F154" s="4">
        <v>1.0402789585712301E-2</v>
      </c>
      <c r="G154" s="4">
        <v>-0.10035667863354553</v>
      </c>
      <c r="H154" s="4">
        <v>0.44917039682843768</v>
      </c>
      <c r="I154" s="4">
        <v>-0.85087399253883489</v>
      </c>
      <c r="J154" s="4">
        <v>0.40990834875290594</v>
      </c>
      <c r="K154" s="4" t="s">
        <v>17</v>
      </c>
      <c r="L154" s="4">
        <v>0.66364169101965476</v>
      </c>
      <c r="M154" s="4">
        <v>9.1000791662654956E-2</v>
      </c>
      <c r="N154" s="4">
        <v>0.2798542848941406</v>
      </c>
      <c r="O154" s="4">
        <v>0.22809455841936713</v>
      </c>
      <c r="P154" s="4">
        <v>5.8841126129914482E-2</v>
      </c>
      <c r="Q154">
        <v>153</v>
      </c>
      <c r="R154" s="5">
        <v>5067</v>
      </c>
    </row>
    <row r="155" spans="1:18" x14ac:dyDescent="0.3">
      <c r="A155" t="str">
        <f t="shared" si="2"/>
        <v>3821</v>
      </c>
      <c r="B155" t="s">
        <v>170</v>
      </c>
      <c r="C155" s="4">
        <v>-0.28767643782710733</v>
      </c>
      <c r="D155" s="4">
        <v>0.660302299562602</v>
      </c>
      <c r="E155" s="4">
        <v>-0.54513808999068247</v>
      </c>
      <c r="F155" s="4">
        <v>0.5898445515174463</v>
      </c>
      <c r="G155" s="4">
        <v>9.2103207375991383E-2</v>
      </c>
      <c r="H155" s="4">
        <v>-0.28402058460145063</v>
      </c>
      <c r="I155" s="4">
        <v>1.0527126098487167</v>
      </c>
      <c r="J155" s="4">
        <v>-0.79826525500871315</v>
      </c>
      <c r="K155" s="4">
        <v>8.2729889487382913E-2</v>
      </c>
      <c r="L155" s="4">
        <v>-1.5777435463333602</v>
      </c>
      <c r="M155" s="4">
        <v>-0.65379648986033811</v>
      </c>
      <c r="N155" s="4">
        <v>-0.31808839246385368</v>
      </c>
      <c r="O155" s="4">
        <v>-0.30219407288284095</v>
      </c>
      <c r="P155" s="4">
        <v>5.8419146244526876E-2</v>
      </c>
      <c r="Q155">
        <v>154</v>
      </c>
      <c r="R155" s="5">
        <v>2452</v>
      </c>
    </row>
    <row r="156" spans="1:18" x14ac:dyDescent="0.3">
      <c r="A156" t="str">
        <f t="shared" si="2"/>
        <v>4649</v>
      </c>
      <c r="B156" t="s">
        <v>171</v>
      </c>
      <c r="C156" s="4">
        <v>-2.5811924381697465E-2</v>
      </c>
      <c r="D156" s="4">
        <v>0.44046613732664452</v>
      </c>
      <c r="E156" s="4">
        <v>2.519566317344956E-2</v>
      </c>
      <c r="F156" s="4">
        <v>-9.0678338064416039E-2</v>
      </c>
      <c r="G156" s="4">
        <v>4.5084703634003021E-2</v>
      </c>
      <c r="H156" s="4">
        <v>3.0235873634876974E-2</v>
      </c>
      <c r="I156" s="4">
        <v>-6.7855218974611248E-2</v>
      </c>
      <c r="J156" s="4">
        <v>0.81153006409328343</v>
      </c>
      <c r="K156" s="4">
        <v>-0.17775652618855403</v>
      </c>
      <c r="L156" s="4">
        <v>0.17048189620815141</v>
      </c>
      <c r="M156" s="4">
        <v>-0.27076122709450512</v>
      </c>
      <c r="N156" s="4">
        <v>-0.73746329354442242</v>
      </c>
      <c r="O156" s="4">
        <v>-0.12633823873974975</v>
      </c>
      <c r="P156" s="4">
        <v>5.787907004526182E-2</v>
      </c>
      <c r="Q156">
        <v>155</v>
      </c>
      <c r="R156" s="5">
        <v>9527</v>
      </c>
    </row>
    <row r="157" spans="1:18" x14ac:dyDescent="0.3">
      <c r="A157" t="str">
        <f t="shared" si="2"/>
        <v>5033</v>
      </c>
      <c r="B157" t="s">
        <v>172</v>
      </c>
      <c r="C157" s="4">
        <v>0.51539266084970858</v>
      </c>
      <c r="D157" s="4" t="s">
        <v>17</v>
      </c>
      <c r="E157" s="4">
        <v>-0.51112417311451697</v>
      </c>
      <c r="F157" s="4">
        <v>1.2051497672295648</v>
      </c>
      <c r="G157" s="4">
        <v>0.10977387755537396</v>
      </c>
      <c r="H157" s="4">
        <v>-4.0743784319199818E-2</v>
      </c>
      <c r="I157" s="4" t="s">
        <v>17</v>
      </c>
      <c r="J157" s="4">
        <v>-0.75809084458048825</v>
      </c>
      <c r="K157" s="4">
        <v>0.27383466375486309</v>
      </c>
      <c r="L157" s="4">
        <v>-1.0487779765856491</v>
      </c>
      <c r="M157" s="4" t="s">
        <v>17</v>
      </c>
      <c r="N157" s="4">
        <v>-0.14090976886996168</v>
      </c>
      <c r="O157" s="4">
        <v>-0.44011194267469556</v>
      </c>
      <c r="P157" s="4">
        <v>5.7853158451162179E-2</v>
      </c>
      <c r="Q157">
        <v>156</v>
      </c>
      <c r="R157" s="5">
        <v>750</v>
      </c>
    </row>
    <row r="158" spans="1:18" x14ac:dyDescent="0.3">
      <c r="A158" t="str">
        <f t="shared" si="2"/>
        <v>4216</v>
      </c>
      <c r="B158" t="s">
        <v>173</v>
      </c>
      <c r="C158" s="4">
        <v>0.21383252651111112</v>
      </c>
      <c r="D158" s="4">
        <v>4.2635075799872184E-2</v>
      </c>
      <c r="E158" s="4">
        <v>0.22929502832154405</v>
      </c>
      <c r="F158" s="4">
        <v>0.30613344429912187</v>
      </c>
      <c r="G158" s="4">
        <v>2.1896348413672625E-3</v>
      </c>
      <c r="H158" s="4">
        <v>0.10411518747162933</v>
      </c>
      <c r="I158" s="4">
        <v>1.1161634229374686</v>
      </c>
      <c r="J158" s="4">
        <v>0.59769575126612018</v>
      </c>
      <c r="K158" s="4">
        <v>0.35193618894259204</v>
      </c>
      <c r="L158" s="4">
        <v>-0.93572276019682088</v>
      </c>
      <c r="M158" s="4">
        <v>-0.49539867857940989</v>
      </c>
      <c r="N158" s="4">
        <v>-0.21378006382074893</v>
      </c>
      <c r="O158" s="4">
        <v>-0.37273602826530111</v>
      </c>
      <c r="P158" s="4">
        <v>5.5820943547908577E-2</v>
      </c>
      <c r="Q158">
        <v>157</v>
      </c>
      <c r="R158" s="5">
        <v>5342</v>
      </c>
    </row>
    <row r="159" spans="1:18" x14ac:dyDescent="0.3">
      <c r="A159" t="str">
        <f t="shared" si="2"/>
        <v>5035</v>
      </c>
      <c r="B159" t="s">
        <v>174</v>
      </c>
      <c r="C159" s="4">
        <v>0.12292885019311912</v>
      </c>
      <c r="D159" s="4">
        <v>-6.6513399906096476E-2</v>
      </c>
      <c r="E159" s="4">
        <v>6.6318257895161006E-2</v>
      </c>
      <c r="F159" s="4">
        <v>0.55606522342948872</v>
      </c>
      <c r="G159" s="4">
        <v>6.1048585779719514E-2</v>
      </c>
      <c r="H159" s="4">
        <v>-2.230883776338401E-2</v>
      </c>
      <c r="I159" s="4">
        <v>-0.8598220674666478</v>
      </c>
      <c r="J159" s="4">
        <v>0.91134779005102984</v>
      </c>
      <c r="K159" s="4">
        <v>0.48595841706691839</v>
      </c>
      <c r="L159" s="4">
        <v>-0.62622293640234583</v>
      </c>
      <c r="M159" s="4">
        <v>0.78707654160057983</v>
      </c>
      <c r="N159" s="4">
        <v>0.25788484398048334</v>
      </c>
      <c r="O159" s="4">
        <v>1.1310474259340996E-2</v>
      </c>
      <c r="P159" s="4">
        <v>5.4678754751096403E-2</v>
      </c>
      <c r="Q159">
        <v>158</v>
      </c>
      <c r="R159" s="5">
        <v>24287</v>
      </c>
    </row>
    <row r="160" spans="1:18" x14ac:dyDescent="0.3">
      <c r="A160" t="str">
        <f t="shared" si="2"/>
        <v>4611</v>
      </c>
      <c r="B160" t="s">
        <v>175</v>
      </c>
      <c r="C160" s="4">
        <v>-0.17617067368591693</v>
      </c>
      <c r="D160" s="4">
        <v>9.0283835012548733E-2</v>
      </c>
      <c r="E160" s="4">
        <v>0.57627575968125366</v>
      </c>
      <c r="F160" s="4">
        <v>6.4118409815840521E-2</v>
      </c>
      <c r="G160" s="4">
        <v>6.6440360535434534E-2</v>
      </c>
      <c r="H160" s="4">
        <v>0.28890175873151136</v>
      </c>
      <c r="I160" s="4">
        <v>-0.26493561538619465</v>
      </c>
      <c r="J160" s="4">
        <v>0.18983387406142344</v>
      </c>
      <c r="K160" s="4">
        <v>-4.5828452254442098E-2</v>
      </c>
      <c r="L160" s="4">
        <v>0.13960032373890432</v>
      </c>
      <c r="M160" s="4">
        <v>6.950500978534746E-2</v>
      </c>
      <c r="N160" s="4">
        <v>-0.236684289108406</v>
      </c>
      <c r="O160" s="4">
        <v>0.24740586415557686</v>
      </c>
      <c r="P160" s="4">
        <v>5.3807829871820423E-2</v>
      </c>
      <c r="Q160">
        <v>159</v>
      </c>
      <c r="R160" s="5">
        <v>4043</v>
      </c>
    </row>
    <row r="161" spans="1:18" x14ac:dyDescent="0.3">
      <c r="A161" t="str">
        <f t="shared" si="2"/>
        <v>4622</v>
      </c>
      <c r="B161" t="s">
        <v>176</v>
      </c>
      <c r="C161" s="4">
        <v>-9.5338591081221766E-2</v>
      </c>
      <c r="D161" s="4">
        <v>0.20271542502253895</v>
      </c>
      <c r="E161" s="4">
        <v>0.36209790293768734</v>
      </c>
      <c r="F161" s="4">
        <v>2.6070870549288375E-2</v>
      </c>
      <c r="G161" s="4">
        <v>0.17485200519582678</v>
      </c>
      <c r="H161" s="4">
        <v>0.31304357032780178</v>
      </c>
      <c r="I161" s="4">
        <v>-0.18257196743145562</v>
      </c>
      <c r="J161" s="4">
        <v>0.31596131033199548</v>
      </c>
      <c r="K161" s="4">
        <v>-0.64134096616384584</v>
      </c>
      <c r="L161" s="4">
        <v>0.83963864605827032</v>
      </c>
      <c r="M161" s="4">
        <v>0.24002476865768221</v>
      </c>
      <c r="N161" s="4">
        <v>-0.31533858913354351</v>
      </c>
      <c r="O161" s="4">
        <v>-0.59576519149150287</v>
      </c>
      <c r="P161" s="4">
        <v>5.2517271853615641E-2</v>
      </c>
      <c r="Q161">
        <v>160</v>
      </c>
      <c r="R161" s="5">
        <v>8497</v>
      </c>
    </row>
    <row r="162" spans="1:18" x14ac:dyDescent="0.3">
      <c r="A162" t="str">
        <f t="shared" si="2"/>
        <v>1870</v>
      </c>
      <c r="B162" t="s">
        <v>177</v>
      </c>
      <c r="C162" s="4">
        <v>0.29727004313584543</v>
      </c>
      <c r="D162" s="4">
        <v>-0.19843585035390865</v>
      </c>
      <c r="E162" s="4">
        <v>0.69392318157945587</v>
      </c>
      <c r="F162" s="4">
        <v>0.44492915987460147</v>
      </c>
      <c r="G162" s="4">
        <v>0.11766758677500952</v>
      </c>
      <c r="H162" s="4">
        <v>-8.0487200877837773E-3</v>
      </c>
      <c r="I162" s="4">
        <v>5.3654763287124124E-2</v>
      </c>
      <c r="J162" s="4">
        <v>0.51555435564346253</v>
      </c>
      <c r="K162" s="4">
        <v>-0.84344934888722078</v>
      </c>
      <c r="L162" s="4">
        <v>-0.39349112552657983</v>
      </c>
      <c r="M162" s="4">
        <v>0.93389754661087931</v>
      </c>
      <c r="N162" s="4">
        <v>0.31128905969480009</v>
      </c>
      <c r="O162" s="4">
        <v>-0.52414420474561463</v>
      </c>
      <c r="P162" s="4">
        <v>5.2499973100746188E-2</v>
      </c>
      <c r="Q162">
        <v>161</v>
      </c>
      <c r="R162" s="5">
        <v>10468</v>
      </c>
    </row>
    <row r="163" spans="1:18" x14ac:dyDescent="0.3">
      <c r="A163" t="str">
        <f t="shared" si="2"/>
        <v>1506</v>
      </c>
      <c r="B163" t="s">
        <v>178</v>
      </c>
      <c r="C163" s="4">
        <v>-0.24261744728813039</v>
      </c>
      <c r="D163" s="4">
        <v>0.22324359323903298</v>
      </c>
      <c r="E163" s="4">
        <v>0.12204437971043507</v>
      </c>
      <c r="F163" s="4">
        <v>-0.21038852903654109</v>
      </c>
      <c r="G163" s="4">
        <v>-5.4290536847519749E-2</v>
      </c>
      <c r="H163" s="4">
        <v>-0.14857721109328803</v>
      </c>
      <c r="I163" s="4">
        <v>0.58691601216159173</v>
      </c>
      <c r="J163" s="4">
        <v>0.10390534212549898</v>
      </c>
      <c r="K163" s="4">
        <v>-0.47321693952067306</v>
      </c>
      <c r="L163" s="4">
        <v>1.4566486434421273E-3</v>
      </c>
      <c r="M163" s="4">
        <v>-0.37348918235782613</v>
      </c>
      <c r="N163" s="4">
        <v>0.45693405847949731</v>
      </c>
      <c r="O163" s="4">
        <v>0.44998060681942481</v>
      </c>
      <c r="P163" s="4">
        <v>5.2133128455082084E-2</v>
      </c>
      <c r="Q163">
        <v>162</v>
      </c>
      <c r="R163" s="5">
        <v>32002</v>
      </c>
    </row>
    <row r="164" spans="1:18" x14ac:dyDescent="0.3">
      <c r="A164" t="str">
        <f t="shared" si="2"/>
        <v>1576</v>
      </c>
      <c r="B164" t="s">
        <v>179</v>
      </c>
      <c r="C164" s="4">
        <v>-2.5454763426341592E-2</v>
      </c>
      <c r="D164" s="4">
        <v>-0.18534785139987545</v>
      </c>
      <c r="E164" s="4">
        <v>-0.24763516065370436</v>
      </c>
      <c r="F164" s="4">
        <v>1.8356542240059832</v>
      </c>
      <c r="G164" s="4">
        <v>-2.8168598374330066E-2</v>
      </c>
      <c r="H164" s="4">
        <v>-0.16426964258893889</v>
      </c>
      <c r="I164" s="4">
        <v>0.2936209593584464</v>
      </c>
      <c r="J164" s="4">
        <v>0.26442555231119319</v>
      </c>
      <c r="K164" s="4">
        <v>0.13746068071842357</v>
      </c>
      <c r="L164" s="4">
        <v>-0.99232209342803712</v>
      </c>
      <c r="M164" s="4">
        <v>-0.55889020547788104</v>
      </c>
      <c r="N164" s="4">
        <v>0.50055382090846878</v>
      </c>
      <c r="O164" s="4">
        <v>0.36487745654385495</v>
      </c>
      <c r="P164" s="4">
        <v>5.1930567599226402E-2</v>
      </c>
      <c r="Q164">
        <v>163</v>
      </c>
      <c r="R164" s="5">
        <v>3384</v>
      </c>
    </row>
    <row r="165" spans="1:18" x14ac:dyDescent="0.3">
      <c r="A165" t="str">
        <f t="shared" si="2"/>
        <v>3031</v>
      </c>
      <c r="B165" t="s">
        <v>180</v>
      </c>
      <c r="C165" s="4">
        <v>-0.24323197551968131</v>
      </c>
      <c r="D165" s="4">
        <v>0.35160744536290195</v>
      </c>
      <c r="E165" s="4">
        <v>0.52559462288703795</v>
      </c>
      <c r="F165" s="4">
        <v>0.5465371726559265</v>
      </c>
      <c r="G165" s="4">
        <v>-0.14102379973056536</v>
      </c>
      <c r="H165" s="4">
        <v>-0.26466711329013959</v>
      </c>
      <c r="I165" s="4">
        <v>0.43856236361139078</v>
      </c>
      <c r="J165" s="4">
        <v>0.30125298452474442</v>
      </c>
      <c r="K165" s="4">
        <v>-0.65900877443400496</v>
      </c>
      <c r="L165" s="4">
        <v>0.82997043520302216</v>
      </c>
      <c r="M165" s="4">
        <v>-0.56307921325410604</v>
      </c>
      <c r="N165" s="4">
        <v>0.34153821024806902</v>
      </c>
      <c r="O165" s="4">
        <v>-2.7592234845663307E-2</v>
      </c>
      <c r="P165" s="4">
        <v>5.1384897174192548E-2</v>
      </c>
      <c r="Q165">
        <v>164</v>
      </c>
      <c r="R165" s="5">
        <v>24947</v>
      </c>
    </row>
    <row r="166" spans="1:18" x14ac:dyDescent="0.3">
      <c r="A166" t="str">
        <f t="shared" si="2"/>
        <v>3015</v>
      </c>
      <c r="B166" t="s">
        <v>181</v>
      </c>
      <c r="C166" s="4">
        <v>0.1200668900921822</v>
      </c>
      <c r="D166" s="4">
        <v>7.186097688070657E-2</v>
      </c>
      <c r="E166" s="4">
        <v>-0.24785095458088588</v>
      </c>
      <c r="F166" s="4">
        <v>-0.25107685625722742</v>
      </c>
      <c r="G166" s="4">
        <v>4.1736324079296144E-2</v>
      </c>
      <c r="H166" s="4">
        <v>0.28763462740424428</v>
      </c>
      <c r="I166" s="4">
        <v>0.29902020407531177</v>
      </c>
      <c r="J166" s="4">
        <v>-0.29231860043135421</v>
      </c>
      <c r="K166" s="4">
        <v>5.525093037941161E-2</v>
      </c>
      <c r="L166" s="4">
        <v>0.78744443916141837</v>
      </c>
      <c r="M166" s="4">
        <v>0.31993851985810201</v>
      </c>
      <c r="N166" s="4">
        <v>-0.18504161211871425</v>
      </c>
      <c r="O166" s="4">
        <v>-0.13905824828246471</v>
      </c>
      <c r="P166" s="4">
        <v>4.8395290268241527E-2</v>
      </c>
      <c r="Q166">
        <v>165</v>
      </c>
      <c r="R166" s="5">
        <v>3846</v>
      </c>
    </row>
    <row r="167" spans="1:18" x14ac:dyDescent="0.3">
      <c r="A167" t="str">
        <f t="shared" si="2"/>
        <v>5411</v>
      </c>
      <c r="B167" t="s">
        <v>182</v>
      </c>
      <c r="C167" s="4">
        <v>-0.87444416653959078</v>
      </c>
      <c r="D167" s="4">
        <v>-8.3791135428321589E-2</v>
      </c>
      <c r="E167" s="4">
        <v>5.2037778263331468E-2</v>
      </c>
      <c r="F167" s="4">
        <v>-0.3019106049828818</v>
      </c>
      <c r="G167" s="4">
        <v>0.63427881064882075</v>
      </c>
      <c r="H167" s="4">
        <v>-1.0491585436322559E-2</v>
      </c>
      <c r="I167" s="4">
        <v>-0.70416554574489609</v>
      </c>
      <c r="J167" s="4">
        <v>0.69214734749975748</v>
      </c>
      <c r="K167" s="4">
        <v>0.73091144639353534</v>
      </c>
      <c r="L167" s="4">
        <v>0.42358675223526943</v>
      </c>
      <c r="M167" s="4">
        <v>-0.22402573130093453</v>
      </c>
      <c r="N167" s="4">
        <v>0.18630325585811516</v>
      </c>
      <c r="O167" s="4">
        <v>-0.18430696040010086</v>
      </c>
      <c r="P167" s="4">
        <v>4.7664184763258052E-2</v>
      </c>
      <c r="Q167">
        <v>166</v>
      </c>
      <c r="R167" s="5">
        <v>2789</v>
      </c>
    </row>
    <row r="168" spans="1:18" x14ac:dyDescent="0.3">
      <c r="A168" t="str">
        <f t="shared" si="2"/>
        <v>5061</v>
      </c>
      <c r="B168" t="s">
        <v>183</v>
      </c>
      <c r="C168" s="4">
        <v>0.37979672544130566</v>
      </c>
      <c r="D168" s="4">
        <v>0.14930526357739102</v>
      </c>
      <c r="E168" s="4">
        <v>0.71245270047087894</v>
      </c>
      <c r="F168" s="4">
        <v>-0.26571780004181927</v>
      </c>
      <c r="G168" s="4">
        <v>9.5259512697569299E-2</v>
      </c>
      <c r="H168" s="4">
        <v>-0.36289781528812276</v>
      </c>
      <c r="I168" s="4">
        <v>0.94913000859355756</v>
      </c>
      <c r="J168" s="4">
        <v>-0.17147997747742857</v>
      </c>
      <c r="K168" s="4">
        <v>0.58556863733415987</v>
      </c>
      <c r="L168" s="4">
        <v>-0.73434922398954183</v>
      </c>
      <c r="M168" s="4">
        <v>-0.4223219828772119</v>
      </c>
      <c r="N168" s="4">
        <v>-0.62162513286587073</v>
      </c>
      <c r="O168" s="4">
        <v>-0.64231103232653597</v>
      </c>
      <c r="P168" s="4">
        <v>4.1059869254291628E-2</v>
      </c>
      <c r="Q168">
        <v>167</v>
      </c>
      <c r="R168" s="5">
        <v>1980</v>
      </c>
    </row>
    <row r="169" spans="1:18" x14ac:dyDescent="0.3">
      <c r="A169" t="str">
        <f t="shared" si="2"/>
        <v>3446</v>
      </c>
      <c r="B169" t="s">
        <v>184</v>
      </c>
      <c r="C169" s="4">
        <v>-0.25240977468005771</v>
      </c>
      <c r="D169" s="4">
        <v>0.356228934794173</v>
      </c>
      <c r="E169" s="4">
        <v>0.4661994600499435</v>
      </c>
      <c r="F169" s="4">
        <v>-2.8068058353825566E-2</v>
      </c>
      <c r="G169" s="4">
        <v>2.3366191245439715E-2</v>
      </c>
      <c r="H169" s="4">
        <v>-0.46834425383130263</v>
      </c>
      <c r="I169" s="4">
        <v>-0.13811851265830127</v>
      </c>
      <c r="J169" s="4">
        <v>0.36889838885757043</v>
      </c>
      <c r="K169" s="4">
        <v>5.2798608664242908E-2</v>
      </c>
      <c r="L169" s="4">
        <v>-0.37150429282026887</v>
      </c>
      <c r="M169" s="4">
        <v>0.80537353275970847</v>
      </c>
      <c r="N169" s="4">
        <v>0.24581639899095048</v>
      </c>
      <c r="O169" s="4">
        <v>-0.22162698096486957</v>
      </c>
      <c r="P169" s="4">
        <v>4.1035668115090129E-2</v>
      </c>
      <c r="Q169">
        <v>168</v>
      </c>
      <c r="R169" s="5">
        <v>13633</v>
      </c>
    </row>
    <row r="170" spans="1:18" x14ac:dyDescent="0.3">
      <c r="A170" t="str">
        <f t="shared" si="2"/>
        <v>5402</v>
      </c>
      <c r="B170" t="s">
        <v>185</v>
      </c>
      <c r="C170" s="4">
        <v>-0.31363124562548134</v>
      </c>
      <c r="D170" s="4">
        <v>5.0466520677994391E-2</v>
      </c>
      <c r="E170" s="4">
        <v>-0.1648361061120798</v>
      </c>
      <c r="F170" s="4">
        <v>-0.18482327493120351</v>
      </c>
      <c r="G170" s="4">
        <v>7.6999118053264926E-2</v>
      </c>
      <c r="H170" s="4">
        <v>-0.20000070986797108</v>
      </c>
      <c r="I170" s="4">
        <v>0.46195452332844966</v>
      </c>
      <c r="J170" s="4">
        <v>0.53227465281928976</v>
      </c>
      <c r="K170" s="4">
        <v>-0.50110043335986165</v>
      </c>
      <c r="L170" s="4">
        <v>0.36886306738404351</v>
      </c>
      <c r="M170" s="4">
        <v>0.16848903300971257</v>
      </c>
      <c r="N170" s="4">
        <v>0.27831442761547809</v>
      </c>
      <c r="O170" s="4">
        <v>0.3346119027870153</v>
      </c>
      <c r="P170" s="4">
        <v>4.0616308880193498E-2</v>
      </c>
      <c r="Q170">
        <v>169</v>
      </c>
      <c r="R170" s="5">
        <v>24804</v>
      </c>
    </row>
    <row r="171" spans="1:18" x14ac:dyDescent="0.3">
      <c r="A171" t="str">
        <f t="shared" si="2"/>
        <v>3026</v>
      </c>
      <c r="B171" t="s">
        <v>186</v>
      </c>
      <c r="C171" s="4">
        <v>-0.30545866930972293</v>
      </c>
      <c r="D171" s="4">
        <v>0.13277830893362408</v>
      </c>
      <c r="E171" s="4">
        <v>0.40059965531885072</v>
      </c>
      <c r="F171" s="4">
        <v>-0.26496189525556257</v>
      </c>
      <c r="G171" s="4">
        <v>1.3851071614564333E-2</v>
      </c>
      <c r="H171" s="4">
        <v>0.57109077259008956</v>
      </c>
      <c r="I171" s="4">
        <v>6.8629759678420818E-2</v>
      </c>
      <c r="J171" s="4">
        <v>0.11579865742718359</v>
      </c>
      <c r="K171" s="4">
        <v>0.59407480498694254</v>
      </c>
      <c r="L171" s="4">
        <v>-1.1536441046869352</v>
      </c>
      <c r="M171" s="4">
        <v>7.3805286495889993E-2</v>
      </c>
      <c r="N171" s="4">
        <v>4.903759757803941E-2</v>
      </c>
      <c r="O171" s="4">
        <v>0.26614950463927683</v>
      </c>
      <c r="P171" s="4">
        <v>4.0065132261320205E-2</v>
      </c>
      <c r="Q171">
        <v>170</v>
      </c>
      <c r="R171" s="5">
        <v>17754</v>
      </c>
    </row>
    <row r="172" spans="1:18" x14ac:dyDescent="0.3">
      <c r="A172" t="str">
        <f t="shared" si="2"/>
        <v>1560</v>
      </c>
      <c r="B172" t="s">
        <v>187</v>
      </c>
      <c r="C172" s="4">
        <v>-4.4019399459607388E-2</v>
      </c>
      <c r="D172" s="4">
        <v>5.3531166124804214E-2</v>
      </c>
      <c r="E172" s="4">
        <v>-4.0716568400548429E-2</v>
      </c>
      <c r="F172" s="4">
        <v>0.30477860783482053</v>
      </c>
      <c r="G172" s="4">
        <v>7.377067941110925E-2</v>
      </c>
      <c r="H172" s="4">
        <v>0.67446792065262351</v>
      </c>
      <c r="I172" s="4">
        <v>-0.43484968532178675</v>
      </c>
      <c r="J172" s="4">
        <v>-0.34854336470443131</v>
      </c>
      <c r="K172" s="4">
        <v>0.38099235356240158</v>
      </c>
      <c r="L172" s="4">
        <v>-0.29096326601732075</v>
      </c>
      <c r="M172" s="4">
        <v>0.315198769085695</v>
      </c>
      <c r="N172" s="4">
        <v>-0.13778114446802783</v>
      </c>
      <c r="O172" s="4">
        <v>-0.11117915457187219</v>
      </c>
      <c r="P172" s="4">
        <v>3.976427124905646E-2</v>
      </c>
      <c r="Q172">
        <v>171</v>
      </c>
      <c r="R172" s="5">
        <v>2960</v>
      </c>
    </row>
    <row r="173" spans="1:18" x14ac:dyDescent="0.3">
      <c r="A173" t="str">
        <f t="shared" si="2"/>
        <v>3005</v>
      </c>
      <c r="B173" t="s">
        <v>188</v>
      </c>
      <c r="C173" s="4">
        <v>0.33904841270170083</v>
      </c>
      <c r="D173" s="4">
        <v>0.40348438310729634</v>
      </c>
      <c r="E173" s="4">
        <v>3.3751228329244272E-2</v>
      </c>
      <c r="F173" s="4">
        <v>-0.35848728963239251</v>
      </c>
      <c r="G173" s="4">
        <v>-0.28013672709148529</v>
      </c>
      <c r="H173" s="4">
        <v>-1.3187179367128994</v>
      </c>
      <c r="I173" s="4">
        <v>0.26532843989477706</v>
      </c>
      <c r="J173" s="4">
        <v>0.37699135710728432</v>
      </c>
      <c r="K173" s="4">
        <v>-1.1728411302915369</v>
      </c>
      <c r="L173" s="4">
        <v>1.1584836546416883</v>
      </c>
      <c r="M173" s="4">
        <v>0.77947180691294604</v>
      </c>
      <c r="N173" s="4">
        <v>0.25051764712120228</v>
      </c>
      <c r="O173" s="4">
        <v>0.3932426821441502</v>
      </c>
      <c r="P173" s="4">
        <v>3.8909848864962293E-2</v>
      </c>
      <c r="Q173">
        <v>172</v>
      </c>
      <c r="R173" s="5">
        <v>102302</v>
      </c>
    </row>
    <row r="174" spans="1:18" x14ac:dyDescent="0.3">
      <c r="A174" t="str">
        <f t="shared" si="2"/>
        <v>5416</v>
      </c>
      <c r="B174" t="s">
        <v>189</v>
      </c>
      <c r="C174" s="4">
        <v>0.27831515181089406</v>
      </c>
      <c r="D174" s="4">
        <v>5.5874765412749501E-2</v>
      </c>
      <c r="E174" s="4">
        <v>0.54048935266084996</v>
      </c>
      <c r="F174" s="4">
        <v>-0.63592789405051342</v>
      </c>
      <c r="G174" s="4">
        <v>-0.11042191991487035</v>
      </c>
      <c r="H174" s="4">
        <v>9.04317421453769E-2</v>
      </c>
      <c r="I174" s="4">
        <v>0.56243448485491454</v>
      </c>
      <c r="J174" s="4">
        <v>-0.40967119034085725</v>
      </c>
      <c r="K174" s="4" t="s">
        <v>17</v>
      </c>
      <c r="L174" s="4">
        <v>0.38085040548200977</v>
      </c>
      <c r="M174" s="4">
        <v>-1.0527032339319378</v>
      </c>
      <c r="N174" s="4">
        <v>0.10569026531000225</v>
      </c>
      <c r="O174" s="4">
        <v>0.27171795470154642</v>
      </c>
      <c r="P174" s="4">
        <v>3.7417347428583519E-2</v>
      </c>
      <c r="Q174">
        <v>173</v>
      </c>
      <c r="R174" s="5">
        <v>3993</v>
      </c>
    </row>
    <row r="175" spans="1:18" x14ac:dyDescent="0.3">
      <c r="A175" t="str">
        <f t="shared" si="2"/>
        <v>4638</v>
      </c>
      <c r="B175" t="s">
        <v>190</v>
      </c>
      <c r="C175" s="4">
        <v>-0.50796442149400844</v>
      </c>
      <c r="D175" s="4">
        <v>0.73935455101550318</v>
      </c>
      <c r="E175" s="4">
        <v>0.35918510418643546</v>
      </c>
      <c r="F175" s="4">
        <v>-0.21637439274651146</v>
      </c>
      <c r="G175" s="4">
        <v>-0.24274850994736938</v>
      </c>
      <c r="H175" s="4">
        <v>0.12458048690979369</v>
      </c>
      <c r="I175" s="4">
        <v>9.7766216703615821E-2</v>
      </c>
      <c r="J175" s="4">
        <v>0.71607562761045696</v>
      </c>
      <c r="K175" s="4">
        <v>-0.23314294721154538</v>
      </c>
      <c r="L175" s="4">
        <v>-0.20249462487424172</v>
      </c>
      <c r="M175" s="4">
        <v>-1.0685747152377045</v>
      </c>
      <c r="N175" s="4">
        <v>-0.57401318830489068</v>
      </c>
      <c r="O175" s="4">
        <v>0.73887700154174751</v>
      </c>
      <c r="P175" s="4">
        <v>3.591800036787024E-2</v>
      </c>
      <c r="Q175">
        <v>174</v>
      </c>
      <c r="R175" s="5">
        <v>3965</v>
      </c>
    </row>
    <row r="176" spans="1:18" x14ac:dyDescent="0.3">
      <c r="A176" t="str">
        <f t="shared" si="2"/>
        <v>1130</v>
      </c>
      <c r="B176" t="s">
        <v>191</v>
      </c>
      <c r="C176" s="4">
        <v>0.21975751030147911</v>
      </c>
      <c r="D176" s="4">
        <v>-0.11662980579398877</v>
      </c>
      <c r="E176" s="4">
        <v>0.11138707186956652</v>
      </c>
      <c r="F176" s="4">
        <v>0.23994375265752046</v>
      </c>
      <c r="G176" s="4">
        <v>7.9154529934149162E-2</v>
      </c>
      <c r="H176" s="4">
        <v>-4.3680885132113302E-2</v>
      </c>
      <c r="I176" s="4">
        <v>0.38798011237679003</v>
      </c>
      <c r="J176" s="4">
        <v>-0.40275659201737346</v>
      </c>
      <c r="K176" s="4">
        <v>-0.57062012543135665</v>
      </c>
      <c r="L176" s="4">
        <v>0.8969495384796311</v>
      </c>
      <c r="M176" s="4">
        <v>0.23826127073481912</v>
      </c>
      <c r="N176" s="4">
        <v>-0.2403450574937149</v>
      </c>
      <c r="O176" s="4">
        <v>-0.13691425670907104</v>
      </c>
      <c r="P176" s="4">
        <v>3.5529685085396008E-2</v>
      </c>
      <c r="Q176">
        <v>175</v>
      </c>
      <c r="R176" s="5">
        <v>13268</v>
      </c>
    </row>
    <row r="177" spans="1:18" x14ac:dyDescent="0.3">
      <c r="A177" t="str">
        <f t="shared" si="2"/>
        <v>5417</v>
      </c>
      <c r="B177" t="s">
        <v>192</v>
      </c>
      <c r="C177" s="4">
        <v>3.332697851007576E-2</v>
      </c>
      <c r="D177" s="4">
        <v>5.4205660273787447E-2</v>
      </c>
      <c r="E177" s="4">
        <v>-0.70393566631936499</v>
      </c>
      <c r="F177" s="4">
        <v>-0.21147811999134125</v>
      </c>
      <c r="G177" s="4">
        <v>0.21690840369812689</v>
      </c>
      <c r="H177" s="4">
        <v>8.7340994497908178E-2</v>
      </c>
      <c r="I177" s="4">
        <v>-0.89932737573450927</v>
      </c>
      <c r="J177" s="4">
        <v>0.21521930891664748</v>
      </c>
      <c r="K177" s="4">
        <v>0.35145896900089796</v>
      </c>
      <c r="L177" s="4">
        <v>-1.3385346711442407</v>
      </c>
      <c r="M177" s="4">
        <v>-0.61984495358867275</v>
      </c>
      <c r="N177" s="4">
        <v>1.3208885857847732</v>
      </c>
      <c r="O177" s="4">
        <v>-0.28445923439920512</v>
      </c>
      <c r="P177" s="4">
        <v>3.4516583877780727E-2</v>
      </c>
      <c r="Q177">
        <v>176</v>
      </c>
      <c r="R177" s="5">
        <v>2087</v>
      </c>
    </row>
    <row r="178" spans="1:18" x14ac:dyDescent="0.3">
      <c r="A178" t="str">
        <f t="shared" si="2"/>
        <v>1507</v>
      </c>
      <c r="B178" t="s">
        <v>193</v>
      </c>
      <c r="C178" s="4">
        <v>-0.17200929138132909</v>
      </c>
      <c r="D178" s="4">
        <v>0.1315890521285909</v>
      </c>
      <c r="E178" s="4">
        <v>0.24312238826320268</v>
      </c>
      <c r="F178" s="4">
        <v>-0.16402419813292574</v>
      </c>
      <c r="G178" s="4">
        <v>-1.9276751331974897E-2</v>
      </c>
      <c r="H178" s="4">
        <v>-0.10471493283634362</v>
      </c>
      <c r="I178" s="4">
        <v>0.33884963370976817</v>
      </c>
      <c r="J178" s="4">
        <v>0.69789002913023102</v>
      </c>
      <c r="K178" s="4">
        <v>-0.70586979469240996</v>
      </c>
      <c r="L178" s="4">
        <v>0.91776691060843252</v>
      </c>
      <c r="M178" s="4">
        <v>-0.38307995283695734</v>
      </c>
      <c r="N178" s="4">
        <v>-6.7598584383985832E-2</v>
      </c>
      <c r="O178" s="4">
        <v>0.24447491690881817</v>
      </c>
      <c r="P178" s="4">
        <v>3.3936727553397612E-2</v>
      </c>
      <c r="Q178">
        <v>177</v>
      </c>
      <c r="R178" s="5">
        <v>67114</v>
      </c>
    </row>
    <row r="179" spans="1:18" x14ac:dyDescent="0.3">
      <c r="A179" t="str">
        <f t="shared" si="2"/>
        <v>3447</v>
      </c>
      <c r="B179" t="s">
        <v>194</v>
      </c>
      <c r="C179" s="4">
        <v>0.15887148543948357</v>
      </c>
      <c r="D179" s="4">
        <v>-3.1809774268694489E-2</v>
      </c>
      <c r="E179" s="4">
        <v>-0.3840301514861264</v>
      </c>
      <c r="F179" s="4">
        <v>4.4500037316577451E-2</v>
      </c>
      <c r="G179" s="4">
        <v>0.2728635796069328</v>
      </c>
      <c r="H179" s="4">
        <v>-0.30153912754719303</v>
      </c>
      <c r="I179" s="4">
        <v>0.49445800189878281</v>
      </c>
      <c r="J179" s="4">
        <v>-0.43300593845625157</v>
      </c>
      <c r="K179" s="4">
        <v>0.13940566383040254</v>
      </c>
      <c r="L179" s="4">
        <v>1.5211313767952733E-2</v>
      </c>
      <c r="M179" s="4">
        <v>0.31112103024378712</v>
      </c>
      <c r="N179" s="4">
        <v>-0.31018279206286231</v>
      </c>
      <c r="O179" s="4">
        <v>-0.58692008574079391</v>
      </c>
      <c r="P179" s="4">
        <v>2.9302767707455948E-2</v>
      </c>
      <c r="Q179">
        <v>178</v>
      </c>
      <c r="R179" s="5">
        <v>5535</v>
      </c>
    </row>
    <row r="180" spans="1:18" x14ac:dyDescent="0.3">
      <c r="A180" t="str">
        <f t="shared" si="2"/>
        <v>1111</v>
      </c>
      <c r="B180" t="s">
        <v>195</v>
      </c>
      <c r="C180" s="4">
        <v>0.32834313336821386</v>
      </c>
      <c r="D180" s="4">
        <v>8.2721806961132766E-2</v>
      </c>
      <c r="E180" s="4">
        <v>-0.3248927042692259</v>
      </c>
      <c r="F180" s="4">
        <v>1.2829489076491241</v>
      </c>
      <c r="G180" s="4">
        <v>-0.21556283984495453</v>
      </c>
      <c r="H180" s="4">
        <v>0.37244358092024682</v>
      </c>
      <c r="I180" s="4">
        <v>-0.24011058241667571</v>
      </c>
      <c r="J180" s="4" t="s">
        <v>17</v>
      </c>
      <c r="K180" s="4" t="s">
        <v>17</v>
      </c>
      <c r="L180" s="4">
        <v>0.51900014559019603</v>
      </c>
      <c r="M180" s="4">
        <v>-0.37911348292936692</v>
      </c>
      <c r="N180" s="4">
        <v>-0.32535868975797055</v>
      </c>
      <c r="O180" s="4">
        <v>-5.7364706969057579E-2</v>
      </c>
      <c r="P180" s="4">
        <v>2.7089669911634948E-2</v>
      </c>
      <c r="Q180">
        <v>179</v>
      </c>
      <c r="R180" s="5">
        <v>3281</v>
      </c>
    </row>
    <row r="181" spans="1:18" x14ac:dyDescent="0.3">
      <c r="A181" t="str">
        <f t="shared" si="2"/>
        <v>1833</v>
      </c>
      <c r="B181" t="s">
        <v>196</v>
      </c>
      <c r="C181" s="4">
        <v>0.61558035917599696</v>
      </c>
      <c r="D181" s="4">
        <v>-0.3879870100491285</v>
      </c>
      <c r="E181" s="4">
        <v>-9.4709371920942021E-3</v>
      </c>
      <c r="F181" s="4">
        <v>-0.46238873580576223</v>
      </c>
      <c r="G181" s="4">
        <v>9.8757877291061655E-2</v>
      </c>
      <c r="H181" s="4">
        <v>-0.58918324896795859</v>
      </c>
      <c r="I181" s="4">
        <v>0.22037936148650883</v>
      </c>
      <c r="J181" s="4">
        <v>1.2202254674453497</v>
      </c>
      <c r="K181" s="4">
        <v>0.23207798107803737</v>
      </c>
      <c r="L181" s="4">
        <v>8.9376878531618187E-3</v>
      </c>
      <c r="M181" s="4">
        <v>0.38629503067179999</v>
      </c>
      <c r="N181" s="4">
        <v>0.11898144286075979</v>
      </c>
      <c r="O181" s="4">
        <v>-0.11137503020691575</v>
      </c>
      <c r="P181" s="4">
        <v>2.6621535400893199E-2</v>
      </c>
      <c r="Q181">
        <v>180</v>
      </c>
      <c r="R181" s="5">
        <v>26092</v>
      </c>
    </row>
    <row r="182" spans="1:18" x14ac:dyDescent="0.3">
      <c r="A182" t="str">
        <f t="shared" si="2"/>
        <v>4627</v>
      </c>
      <c r="B182" t="s">
        <v>197</v>
      </c>
      <c r="C182" s="4">
        <v>0.20073838917802836</v>
      </c>
      <c r="D182" s="4">
        <v>7.4387367366646986E-2</v>
      </c>
      <c r="E182" s="4">
        <v>0.2267948161273588</v>
      </c>
      <c r="F182" s="4">
        <v>-0.50989088020722084</v>
      </c>
      <c r="G182" s="4">
        <v>0.10081682792005414</v>
      </c>
      <c r="H182" s="4">
        <v>-0.22353268998520384</v>
      </c>
      <c r="I182" s="4">
        <v>-0.35542772761735386</v>
      </c>
      <c r="J182" s="4">
        <v>-0.2332352905738474</v>
      </c>
      <c r="K182" s="4">
        <v>-0.37761149482154038</v>
      </c>
      <c r="L182" s="4">
        <v>1.0363987442182896</v>
      </c>
      <c r="M182" s="4">
        <v>-8.4809460978268469E-2</v>
      </c>
      <c r="N182" s="4">
        <v>-0.25396414140520962</v>
      </c>
      <c r="O182" s="4">
        <v>1.3464354556924909E-3</v>
      </c>
      <c r="P182" s="4">
        <v>2.6457335837154497E-2</v>
      </c>
      <c r="Q182">
        <v>181</v>
      </c>
      <c r="R182" s="5">
        <v>29816</v>
      </c>
    </row>
    <row r="183" spans="1:18" x14ac:dyDescent="0.3">
      <c r="A183" t="str">
        <f t="shared" si="2"/>
        <v>5426</v>
      </c>
      <c r="B183" t="s">
        <v>198</v>
      </c>
      <c r="C183" s="4">
        <v>0.19907274242458076</v>
      </c>
      <c r="D183" s="4">
        <v>-0.38165399553517659</v>
      </c>
      <c r="E183" s="4">
        <v>-6.7608587369359749E-2</v>
      </c>
      <c r="F183" s="4">
        <v>-0.28154275969109516</v>
      </c>
      <c r="G183" s="4">
        <v>0.18022375715142647</v>
      </c>
      <c r="H183" s="4">
        <v>0.42549832937546417</v>
      </c>
      <c r="I183" s="4">
        <v>-0.22383800976259327</v>
      </c>
      <c r="J183" s="4">
        <v>0.5594268395881532</v>
      </c>
      <c r="K183" s="4" t="s">
        <v>17</v>
      </c>
      <c r="L183" s="4">
        <v>0.1708558796499621</v>
      </c>
      <c r="M183" s="4">
        <v>0.42112551506719459</v>
      </c>
      <c r="N183" s="4">
        <v>-0.42738076917302043</v>
      </c>
      <c r="O183" s="4">
        <v>0.25790186011481137</v>
      </c>
      <c r="P183" s="4">
        <v>2.4938487659773075E-2</v>
      </c>
      <c r="Q183">
        <v>182</v>
      </c>
      <c r="R183" s="5">
        <v>2012</v>
      </c>
    </row>
    <row r="184" spans="1:18" x14ac:dyDescent="0.3">
      <c r="A184" t="str">
        <f t="shared" si="2"/>
        <v>3033</v>
      </c>
      <c r="B184" t="s">
        <v>199</v>
      </c>
      <c r="C184" s="4">
        <v>-0.53395541019041592</v>
      </c>
      <c r="D184" s="4">
        <v>-4.0352756838076986E-2</v>
      </c>
      <c r="E184" s="4">
        <v>0.3666241518481701</v>
      </c>
      <c r="F184" s="4">
        <v>-0.34753204630591711</v>
      </c>
      <c r="G184" s="4">
        <v>-7.7170311420657695E-2</v>
      </c>
      <c r="H184" s="4">
        <v>3.9256636895113974E-2</v>
      </c>
      <c r="I184" s="4">
        <v>0.57804129354907163</v>
      </c>
      <c r="J184" s="4">
        <v>-0.31340985089835782</v>
      </c>
      <c r="K184" s="4">
        <v>-1.4255546551817211</v>
      </c>
      <c r="L184" s="4">
        <v>1.1375987117214559</v>
      </c>
      <c r="M184" s="4">
        <v>0.70308505155825218</v>
      </c>
      <c r="N184" s="4">
        <v>0.71924142890505771</v>
      </c>
      <c r="O184" s="4">
        <v>0.80446964409684418</v>
      </c>
      <c r="P184" s="4">
        <v>2.3900106288353207E-2</v>
      </c>
      <c r="Q184">
        <v>183</v>
      </c>
      <c r="R184" s="5">
        <v>41565</v>
      </c>
    </row>
    <row r="185" spans="1:18" x14ac:dyDescent="0.3">
      <c r="A185" t="str">
        <f t="shared" si="2"/>
        <v>1119</v>
      </c>
      <c r="B185" t="s">
        <v>200</v>
      </c>
      <c r="C185" s="4">
        <v>-9.5195400352334689E-2</v>
      </c>
      <c r="D185" s="4">
        <v>-0.15062048194719024</v>
      </c>
      <c r="E185" s="4">
        <v>0.40922591725049506</v>
      </c>
      <c r="F185" s="4">
        <v>0.43377955750803737</v>
      </c>
      <c r="G185" s="4">
        <v>7.8790848027301352E-2</v>
      </c>
      <c r="H185" s="4">
        <v>-0.10630447297680881</v>
      </c>
      <c r="I185" s="4">
        <v>2.6686717177501314E-2</v>
      </c>
      <c r="J185" s="4">
        <v>0.58838240866774738</v>
      </c>
      <c r="K185" s="4">
        <v>-0.45067818760594663</v>
      </c>
      <c r="L185" s="4">
        <v>0.86308193204234485</v>
      </c>
      <c r="M185" s="4">
        <v>-0.54698519407970481</v>
      </c>
      <c r="N185" s="4">
        <v>4.7545494930524984E-2</v>
      </c>
      <c r="O185" s="4">
        <v>6.7765075350404269E-2</v>
      </c>
      <c r="P185" s="4">
        <v>2.3392460784092208E-2</v>
      </c>
      <c r="Q185">
        <v>184</v>
      </c>
      <c r="R185" s="5">
        <v>19296</v>
      </c>
    </row>
    <row r="186" spans="1:18" x14ac:dyDescent="0.3">
      <c r="A186" t="str">
        <f t="shared" si="2"/>
        <v>3054</v>
      </c>
      <c r="B186" t="s">
        <v>201</v>
      </c>
      <c r="C186" s="4">
        <v>-0.17367178166747982</v>
      </c>
      <c r="D186" s="4">
        <v>0.37067891931050129</v>
      </c>
      <c r="E186" s="4">
        <v>-4.2360557532693771E-2</v>
      </c>
      <c r="F186" s="4">
        <v>-0.87212891651981173</v>
      </c>
      <c r="G186" s="4">
        <v>9.2213706840004933E-2</v>
      </c>
      <c r="H186" s="4">
        <v>0.30684315412714464</v>
      </c>
      <c r="I186" s="4">
        <v>0.14073877028266604</v>
      </c>
      <c r="J186" s="4">
        <v>0.57573544050264858</v>
      </c>
      <c r="K186" s="4">
        <v>-0.38045905273434422</v>
      </c>
      <c r="L186" s="4">
        <v>-0.26495624271323559</v>
      </c>
      <c r="M186" s="4">
        <v>0.13233452475331958</v>
      </c>
      <c r="N186" s="4">
        <v>-9.0046044702608019E-2</v>
      </c>
      <c r="O186" s="4">
        <v>-0.47349392360742748</v>
      </c>
      <c r="P186" s="4">
        <v>2.2909576700663126E-2</v>
      </c>
      <c r="Q186">
        <v>185</v>
      </c>
      <c r="R186" s="5">
        <v>9144</v>
      </c>
    </row>
    <row r="187" spans="1:18" x14ac:dyDescent="0.3">
      <c r="A187" t="str">
        <f t="shared" si="2"/>
        <v>4630</v>
      </c>
      <c r="B187" t="s">
        <v>202</v>
      </c>
      <c r="C187" s="4">
        <v>-6.8628756312312536E-2</v>
      </c>
      <c r="D187" s="4">
        <v>-0.14016710152907261</v>
      </c>
      <c r="E187" s="4">
        <v>0.29658767453305673</v>
      </c>
      <c r="F187" s="4">
        <v>-3.5463168256202653E-2</v>
      </c>
      <c r="G187" s="4">
        <v>0.15099453333305868</v>
      </c>
      <c r="H187" s="4">
        <v>0.14928690150531715</v>
      </c>
      <c r="I187" s="4">
        <v>-0.57006088939068333</v>
      </c>
      <c r="J187" s="4">
        <v>-0.28163091281614694</v>
      </c>
      <c r="K187" s="4">
        <v>1.0980937810082685</v>
      </c>
      <c r="L187" s="4">
        <v>0.68110286036648615</v>
      </c>
      <c r="M187" s="4">
        <v>-0.38069433806862635</v>
      </c>
      <c r="N187" s="4">
        <v>0.96166933083080508</v>
      </c>
      <c r="O187" s="4">
        <v>-0.62900369067074713</v>
      </c>
      <c r="P187" s="4">
        <v>2.0584813476564684E-2</v>
      </c>
      <c r="Q187">
        <v>186</v>
      </c>
      <c r="R187" s="5">
        <v>8131</v>
      </c>
    </row>
    <row r="188" spans="1:18" x14ac:dyDescent="0.3">
      <c r="A188" t="str">
        <f t="shared" si="2"/>
        <v>1834</v>
      </c>
      <c r="B188" t="s">
        <v>203</v>
      </c>
      <c r="C188" s="4">
        <v>-0.43423663104936061</v>
      </c>
      <c r="D188" s="4">
        <v>0.55443579462908765</v>
      </c>
      <c r="E188" s="4">
        <v>0.80347033268824686</v>
      </c>
      <c r="F188" s="4">
        <v>-0.93391933727182197</v>
      </c>
      <c r="G188" s="4">
        <v>-0.29218524571589882</v>
      </c>
      <c r="H188" s="4">
        <v>0.88437591090501522</v>
      </c>
      <c r="I188" s="4">
        <v>-0.6682700464170207</v>
      </c>
      <c r="J188" s="4">
        <v>0.45367490727658588</v>
      </c>
      <c r="K188" s="4">
        <v>0.54884092000076723</v>
      </c>
      <c r="L188" s="4">
        <v>-0.26695337382630263</v>
      </c>
      <c r="M188" s="4">
        <v>-1.2243244787966361</v>
      </c>
      <c r="N188" s="4">
        <v>0.14341003408959219</v>
      </c>
      <c r="O188" s="4">
        <v>0.60393591616541542</v>
      </c>
      <c r="P188" s="4">
        <v>1.6726287843776604E-2</v>
      </c>
      <c r="Q188">
        <v>187</v>
      </c>
      <c r="R188" s="5">
        <v>1869</v>
      </c>
    </row>
    <row r="189" spans="1:18" x14ac:dyDescent="0.3">
      <c r="A189" t="str">
        <f t="shared" si="2"/>
        <v>5401</v>
      </c>
      <c r="B189" t="s">
        <v>204</v>
      </c>
      <c r="C189" s="4">
        <v>-9.9434970050292448E-2</v>
      </c>
      <c r="D189" s="4">
        <v>0.29362247757936594</v>
      </c>
      <c r="E189" s="4">
        <v>-0.26780059542800494</v>
      </c>
      <c r="F189" s="4">
        <v>-0.19782583991329392</v>
      </c>
      <c r="G189" s="4">
        <v>2.4178650380998194E-2</v>
      </c>
      <c r="H189" s="4">
        <v>-1.1668882131670897</v>
      </c>
      <c r="I189" s="4">
        <v>0.59615134865185504</v>
      </c>
      <c r="J189" s="4">
        <v>0.48147902738388815</v>
      </c>
      <c r="K189" s="4">
        <v>-0.80291338746767194</v>
      </c>
      <c r="L189" s="4">
        <v>0.9093804196088231</v>
      </c>
      <c r="M189" s="4">
        <v>-0.15987219247196394</v>
      </c>
      <c r="N189" s="4">
        <v>-0.74884579612498126</v>
      </c>
      <c r="O189" s="4">
        <v>0.53264135710248717</v>
      </c>
      <c r="P189" s="4">
        <v>1.6336632454993866E-2</v>
      </c>
      <c r="Q189">
        <v>188</v>
      </c>
      <c r="R189" s="5">
        <v>77544</v>
      </c>
    </row>
    <row r="190" spans="1:18" x14ac:dyDescent="0.3">
      <c r="A190" t="str">
        <f t="shared" si="2"/>
        <v>1515</v>
      </c>
      <c r="B190" t="s">
        <v>205</v>
      </c>
      <c r="C190" s="4">
        <v>0.11670246805987747</v>
      </c>
      <c r="D190" s="4">
        <v>0.31544354671005925</v>
      </c>
      <c r="E190" s="4">
        <v>0.67810477653612844</v>
      </c>
      <c r="F190" s="4">
        <v>-7.8379607735869605E-2</v>
      </c>
      <c r="G190" s="4">
        <v>-0.14905006726528766</v>
      </c>
      <c r="H190" s="4">
        <v>-0.76578380245866562</v>
      </c>
      <c r="I190" s="4">
        <v>0.42488931756200926</v>
      </c>
      <c r="J190" s="4">
        <v>-5.6673279937416804E-2</v>
      </c>
      <c r="K190" s="4">
        <v>5.355779719374093E-2</v>
      </c>
      <c r="L190" s="4">
        <v>1.0485845749076341</v>
      </c>
      <c r="M190" s="4">
        <v>-0.50278647707381341</v>
      </c>
      <c r="N190" s="4">
        <v>0.74602982611095647</v>
      </c>
      <c r="O190" s="4">
        <v>-0.77276009235655407</v>
      </c>
      <c r="P190" s="4">
        <v>1.5793687795232159E-2</v>
      </c>
      <c r="Q190">
        <v>189</v>
      </c>
      <c r="R190" s="5">
        <v>8765</v>
      </c>
    </row>
    <row r="191" spans="1:18" x14ac:dyDescent="0.3">
      <c r="A191" t="str">
        <f t="shared" si="2"/>
        <v>4618</v>
      </c>
      <c r="B191" t="s">
        <v>206</v>
      </c>
      <c r="C191" s="4">
        <v>-0.33605770281894587</v>
      </c>
      <c r="D191" s="4">
        <v>7.6248797741382088E-2</v>
      </c>
      <c r="E191" s="4">
        <v>-0.30440792261649319</v>
      </c>
      <c r="F191" s="4">
        <v>9.2614202605814377E-2</v>
      </c>
      <c r="G191" s="4">
        <v>-3.8493892653951964E-2</v>
      </c>
      <c r="H191" s="4">
        <v>9.7500328799978872E-2</v>
      </c>
      <c r="I191" s="4">
        <v>0.52272434886067476</v>
      </c>
      <c r="J191" s="4">
        <v>-0.25189239771288441</v>
      </c>
      <c r="K191" s="4">
        <v>0.10732030740768261</v>
      </c>
      <c r="L191" s="4">
        <v>0.62704026626452314</v>
      </c>
      <c r="M191" s="4">
        <v>-0.28541995347359089</v>
      </c>
      <c r="N191" s="4">
        <v>-0.47379807232779281</v>
      </c>
      <c r="O191" s="4">
        <v>0.68685498661991184</v>
      </c>
      <c r="P191" s="4">
        <v>1.556987096870948E-2</v>
      </c>
      <c r="Q191">
        <v>190</v>
      </c>
      <c r="R191" s="5">
        <v>10903</v>
      </c>
    </row>
    <row r="192" spans="1:18" x14ac:dyDescent="0.3">
      <c r="A192" t="str">
        <f t="shared" si="2"/>
        <v>5053</v>
      </c>
      <c r="B192" t="s">
        <v>207</v>
      </c>
      <c r="C192" s="4">
        <v>-0.202513906303362</v>
      </c>
      <c r="D192" s="4">
        <v>-0.51552784782197436</v>
      </c>
      <c r="E192" s="4">
        <v>-8.9969981458677448E-2</v>
      </c>
      <c r="F192" s="4" t="s">
        <v>17</v>
      </c>
      <c r="G192" s="4">
        <v>0.55859971284043586</v>
      </c>
      <c r="H192" s="4">
        <v>-7.102208919879173E-2</v>
      </c>
      <c r="I192" s="4">
        <v>-1.9668229407370952E-2</v>
      </c>
      <c r="J192" s="4">
        <v>0.49120394137446088</v>
      </c>
      <c r="K192" s="4">
        <v>-1.2847450783979406E-2</v>
      </c>
      <c r="L192" s="4">
        <v>-1.0936025197795649</v>
      </c>
      <c r="M192" s="4">
        <v>0.26669977536926104</v>
      </c>
      <c r="N192" s="4">
        <v>0.1407751896111043</v>
      </c>
      <c r="O192" s="4">
        <v>-0.22072065043142564</v>
      </c>
      <c r="P192" s="4">
        <v>1.3520785757948798E-2</v>
      </c>
      <c r="Q192">
        <v>191</v>
      </c>
      <c r="R192" s="5">
        <v>6794</v>
      </c>
    </row>
    <row r="193" spans="1:18" x14ac:dyDescent="0.3">
      <c r="A193" t="str">
        <f t="shared" si="2"/>
        <v>3428</v>
      </c>
      <c r="B193" t="s">
        <v>208</v>
      </c>
      <c r="C193" s="4">
        <v>-0.14625450781421895</v>
      </c>
      <c r="D193" s="4">
        <v>0.12770338839331419</v>
      </c>
      <c r="E193" s="4">
        <v>0.84961086521841866</v>
      </c>
      <c r="F193" s="4">
        <v>6.4165312575724415E-2</v>
      </c>
      <c r="G193" s="4">
        <v>-0.24651492474187062</v>
      </c>
      <c r="H193" s="4">
        <v>0.90113902175892702</v>
      </c>
      <c r="I193" s="4">
        <v>-8.4704350304595666E-2</v>
      </c>
      <c r="J193" s="4">
        <v>-0.12169817799989151</v>
      </c>
      <c r="K193" s="4">
        <v>8.7113305998507098E-2</v>
      </c>
      <c r="L193" s="4">
        <v>-0.32844769741985524</v>
      </c>
      <c r="M193" s="4">
        <v>-0.8217794699449934</v>
      </c>
      <c r="N193" s="4">
        <v>0.35024402460775061</v>
      </c>
      <c r="O193" s="4">
        <v>0.20485694930654069</v>
      </c>
      <c r="P193" s="4">
        <v>1.2501346163183383E-2</v>
      </c>
      <c r="Q193">
        <v>192</v>
      </c>
      <c r="R193" s="5">
        <v>2445</v>
      </c>
    </row>
    <row r="194" spans="1:18" x14ac:dyDescent="0.3">
      <c r="A194" t="str">
        <f t="shared" ref="A194:A257" si="3">LEFT(B194,4)</f>
        <v>1824</v>
      </c>
      <c r="B194" t="s">
        <v>209</v>
      </c>
      <c r="C194" s="4">
        <v>0.33725137034776975</v>
      </c>
      <c r="D194" s="4">
        <v>5.2351030272263441E-2</v>
      </c>
      <c r="E194" s="4">
        <v>-0.2578174411031966</v>
      </c>
      <c r="F194" s="4">
        <v>-0.47958808528643976</v>
      </c>
      <c r="G194" s="4">
        <v>-0.1638576095614197</v>
      </c>
      <c r="H194" s="4">
        <v>4.550511748366589E-2</v>
      </c>
      <c r="I194" s="4">
        <v>0.13727713006406195</v>
      </c>
      <c r="J194" s="4">
        <v>0.38469187569925956</v>
      </c>
      <c r="K194" s="4">
        <v>-0.21916902868687391</v>
      </c>
      <c r="L194" s="4">
        <v>-0.69490144364079443</v>
      </c>
      <c r="M194" s="4">
        <v>8.1107876126910571E-3</v>
      </c>
      <c r="N194" s="4">
        <v>-0.27500111102980701</v>
      </c>
      <c r="O194" s="4">
        <v>0.624422526693034</v>
      </c>
      <c r="P194" s="4">
        <v>1.1782286167067141E-2</v>
      </c>
      <c r="Q194">
        <v>193</v>
      </c>
      <c r="R194" s="5">
        <v>13233</v>
      </c>
    </row>
    <row r="195" spans="1:18" x14ac:dyDescent="0.3">
      <c r="A195" t="str">
        <f t="shared" si="3"/>
        <v>5057</v>
      </c>
      <c r="B195" t="s">
        <v>210</v>
      </c>
      <c r="C195" s="4">
        <v>0.43729148302554338</v>
      </c>
      <c r="D195" s="4">
        <v>-0.18236410232155453</v>
      </c>
      <c r="E195" s="4">
        <v>-0.10322185750100214</v>
      </c>
      <c r="F195" s="4">
        <v>6.4549350480008982E-2</v>
      </c>
      <c r="G195" s="4">
        <v>7.5264026831803194E-2</v>
      </c>
      <c r="H195" s="4">
        <v>-0.10194271386923384</v>
      </c>
      <c r="I195" s="4">
        <v>-8.9856472303619941E-2</v>
      </c>
      <c r="J195" s="4" t="s">
        <v>17</v>
      </c>
      <c r="K195" s="4" t="s">
        <v>17</v>
      </c>
      <c r="L195" s="4">
        <v>0.12129612371034583</v>
      </c>
      <c r="M195" s="4">
        <v>0.20398152933560654</v>
      </c>
      <c r="N195" s="4">
        <v>-0.20204375714120928</v>
      </c>
      <c r="O195" s="4">
        <v>-0.23338133305616138</v>
      </c>
      <c r="P195" s="4">
        <v>1.1481062646480172E-2</v>
      </c>
      <c r="Q195">
        <v>194</v>
      </c>
      <c r="R195" s="5">
        <v>10371</v>
      </c>
    </row>
    <row r="196" spans="1:18" x14ac:dyDescent="0.3">
      <c r="A196" t="str">
        <f t="shared" si="3"/>
        <v>3001</v>
      </c>
      <c r="B196" t="s">
        <v>211</v>
      </c>
      <c r="C196" s="4">
        <v>0.4171564064045914</v>
      </c>
      <c r="D196" s="4">
        <v>-0.29340267434177197</v>
      </c>
      <c r="E196" s="4">
        <v>0.18180690112641348</v>
      </c>
      <c r="F196" s="4">
        <v>-0.50791164103815123</v>
      </c>
      <c r="G196" s="4">
        <v>-0.18624402704019841</v>
      </c>
      <c r="H196" s="4">
        <v>-0.1187560329699634</v>
      </c>
      <c r="I196" s="4">
        <v>-0.30684924531890373</v>
      </c>
      <c r="J196" s="4">
        <v>-0.32845829311194802</v>
      </c>
      <c r="K196" s="4">
        <v>-0.11984239060635904</v>
      </c>
      <c r="L196" s="4">
        <v>0.50674574231939051</v>
      </c>
      <c r="M196" s="4">
        <v>2.9588558073948166</v>
      </c>
      <c r="N196" s="4">
        <v>0.61624200749817071</v>
      </c>
      <c r="O196" s="4">
        <v>0.16909100783829728</v>
      </c>
      <c r="P196" s="4">
        <v>1.128795810508534E-2</v>
      </c>
      <c r="Q196">
        <v>195</v>
      </c>
      <c r="R196" s="5">
        <v>31444</v>
      </c>
    </row>
    <row r="197" spans="1:18" x14ac:dyDescent="0.3">
      <c r="A197" t="str">
        <f t="shared" si="3"/>
        <v>4642</v>
      </c>
      <c r="B197" t="s">
        <v>212</v>
      </c>
      <c r="C197" s="4">
        <v>0.29594358436130896</v>
      </c>
      <c r="D197" s="4">
        <v>-0.10410550757456495</v>
      </c>
      <c r="E197" s="4">
        <v>0.23209290764245707</v>
      </c>
      <c r="F197" s="4">
        <v>0.37951478222744273</v>
      </c>
      <c r="G197" s="4">
        <v>-0.29024713498174576</v>
      </c>
      <c r="H197" s="4">
        <v>5.1916888193801088E-2</v>
      </c>
      <c r="I197" s="4">
        <v>0.44743009306361831</v>
      </c>
      <c r="J197" s="4">
        <v>0.91422888151711823</v>
      </c>
      <c r="K197" s="4">
        <v>0.78863932540265158</v>
      </c>
      <c r="L197" s="4">
        <v>-7.5231894063566424E-2</v>
      </c>
      <c r="M197" s="4">
        <v>-0.37966422592554883</v>
      </c>
      <c r="N197" s="4">
        <v>-0.64880371825389671</v>
      </c>
      <c r="O197" s="4">
        <v>0.55796187470542891</v>
      </c>
      <c r="P197" s="4">
        <v>1.0370056410492226E-2</v>
      </c>
      <c r="Q197">
        <v>196</v>
      </c>
      <c r="R197" s="5">
        <v>2117</v>
      </c>
    </row>
    <row r="198" spans="1:18" x14ac:dyDescent="0.3">
      <c r="A198" t="str">
        <f t="shared" si="3"/>
        <v>1554</v>
      </c>
      <c r="B198" t="s">
        <v>213</v>
      </c>
      <c r="C198" s="4">
        <v>0.13144124671656651</v>
      </c>
      <c r="D198" s="4">
        <v>0.51332417761608995</v>
      </c>
      <c r="E198" s="4">
        <v>0.5665770776840775</v>
      </c>
      <c r="F198" s="4">
        <v>0.57640633468645763</v>
      </c>
      <c r="G198" s="4">
        <v>-0.19467328287184635</v>
      </c>
      <c r="H198" s="4">
        <v>-0.43177662292034663</v>
      </c>
      <c r="I198" s="4">
        <v>-0.72158630315593963</v>
      </c>
      <c r="J198" s="4">
        <v>1.5174483410615922</v>
      </c>
      <c r="K198" s="4">
        <v>-0.25939572209103762</v>
      </c>
      <c r="L198" s="4">
        <v>-1.0526147265732448</v>
      </c>
      <c r="M198" s="4">
        <v>-0.48504022891086646</v>
      </c>
      <c r="N198" s="4">
        <v>0.16173445072905004</v>
      </c>
      <c r="O198" s="4">
        <v>-0.56137662046663184</v>
      </c>
      <c r="P198" s="4">
        <v>8.5360413493942716E-3</v>
      </c>
      <c r="Q198">
        <v>197</v>
      </c>
      <c r="R198" s="5">
        <v>5828</v>
      </c>
    </row>
    <row r="199" spans="1:18" x14ac:dyDescent="0.3">
      <c r="A199" t="str">
        <f t="shared" si="3"/>
        <v>3418</v>
      </c>
      <c r="B199" t="s">
        <v>214</v>
      </c>
      <c r="C199" s="4">
        <v>0.27343445680590001</v>
      </c>
      <c r="D199" s="4">
        <v>4.7444297814155219E-2</v>
      </c>
      <c r="E199" s="4">
        <v>-0.86111888898595146</v>
      </c>
      <c r="F199" s="4">
        <v>-0.35220705930705015</v>
      </c>
      <c r="G199" s="4">
        <v>6.4196752983971955E-2</v>
      </c>
      <c r="H199" s="4">
        <v>0.12562710771102312</v>
      </c>
      <c r="I199" s="4">
        <v>-0.3577989789962075</v>
      </c>
      <c r="J199" s="4">
        <v>-0.33884042182401092</v>
      </c>
      <c r="K199" s="4">
        <v>0.55909508275551933</v>
      </c>
      <c r="L199" s="4">
        <v>-0.83399718385350885</v>
      </c>
      <c r="M199" s="4">
        <v>1.5163305469453536</v>
      </c>
      <c r="N199" s="4">
        <v>0.16346984644979795</v>
      </c>
      <c r="O199" s="4">
        <v>-0.45226064929263582</v>
      </c>
      <c r="P199" s="4">
        <v>6.3863128861780388E-3</v>
      </c>
      <c r="Q199">
        <v>198</v>
      </c>
      <c r="R199" s="5">
        <v>7211</v>
      </c>
    </row>
    <row r="200" spans="1:18" x14ac:dyDescent="0.3">
      <c r="A200" t="str">
        <f t="shared" si="3"/>
        <v>5414</v>
      </c>
      <c r="B200" t="s">
        <v>215</v>
      </c>
      <c r="C200" s="4">
        <v>0.19850646239243203</v>
      </c>
      <c r="D200" s="4">
        <v>9.2749663933242341E-2</v>
      </c>
      <c r="E200" s="4">
        <v>-0.33486668408434805</v>
      </c>
      <c r="F200" s="4">
        <v>-0.67460382917045447</v>
      </c>
      <c r="G200" s="4">
        <v>0.14002428559471036</v>
      </c>
      <c r="H200" s="4">
        <v>0.98425065138062406</v>
      </c>
      <c r="I200" s="4">
        <v>-0.23623448565987515</v>
      </c>
      <c r="J200" s="4">
        <v>-0.23783608735227141</v>
      </c>
      <c r="K200" s="4">
        <v>0.85579666343323368</v>
      </c>
      <c r="L200" s="4">
        <v>0.32214435559303778</v>
      </c>
      <c r="M200" s="4">
        <v>-0.40578848964094594</v>
      </c>
      <c r="N200" s="4">
        <v>-0.32999745558642235</v>
      </c>
      <c r="O200" s="4">
        <v>-0.96431506543307266</v>
      </c>
      <c r="P200" s="4">
        <v>6.1373088560594674E-3</v>
      </c>
      <c r="Q200">
        <v>199</v>
      </c>
      <c r="R200" s="5">
        <v>1070</v>
      </c>
    </row>
    <row r="201" spans="1:18" x14ac:dyDescent="0.3">
      <c r="A201" t="str">
        <f t="shared" si="3"/>
        <v>3819</v>
      </c>
      <c r="B201" t="s">
        <v>216</v>
      </c>
      <c r="C201" s="4">
        <v>0.59003044818700423</v>
      </c>
      <c r="D201" s="4">
        <v>0.61458308874138379</v>
      </c>
      <c r="E201" s="4">
        <v>6.9902310382827737E-2</v>
      </c>
      <c r="F201" s="4">
        <v>-6.5349988914633311E-2</v>
      </c>
      <c r="G201" s="4">
        <v>-0.47501145154954522</v>
      </c>
      <c r="H201" s="4">
        <v>0.70725209454628979</v>
      </c>
      <c r="I201" s="4">
        <v>0.14948523735239616</v>
      </c>
      <c r="J201" s="4">
        <v>5.4427625428672993E-2</v>
      </c>
      <c r="K201" s="4">
        <v>-0.92494625731638946</v>
      </c>
      <c r="L201" s="4">
        <v>-0.38368662371560325</v>
      </c>
      <c r="M201" s="4">
        <v>-0.60750046812863201</v>
      </c>
      <c r="N201" s="4">
        <v>-0.34544554471471844</v>
      </c>
      <c r="O201" s="4">
        <v>-0.47652796157288224</v>
      </c>
      <c r="P201" s="4">
        <v>5.3135958878280792E-3</v>
      </c>
      <c r="Q201">
        <v>200</v>
      </c>
      <c r="R201" s="5">
        <v>1562</v>
      </c>
    </row>
    <row r="202" spans="1:18" x14ac:dyDescent="0.3">
      <c r="A202" t="str">
        <f t="shared" si="3"/>
        <v>5055</v>
      </c>
      <c r="B202" t="s">
        <v>217</v>
      </c>
      <c r="C202" s="4">
        <v>-7.8284389429382525E-2</v>
      </c>
      <c r="D202" s="4">
        <v>5.7499506894738317E-2</v>
      </c>
      <c r="E202" s="4">
        <v>0.28114058001479014</v>
      </c>
      <c r="F202" s="4">
        <v>-0.17666484199578952</v>
      </c>
      <c r="G202" s="4">
        <v>-3.8606542808223641E-2</v>
      </c>
      <c r="H202" s="4">
        <v>0.55260044589507962</v>
      </c>
      <c r="I202" s="4">
        <v>-0.27441593870295333</v>
      </c>
      <c r="J202" s="4">
        <v>0.2702731449156856</v>
      </c>
      <c r="K202" s="4">
        <v>0.29978101099053639</v>
      </c>
      <c r="L202" s="4">
        <v>-0.30379128763328433</v>
      </c>
      <c r="M202" s="4">
        <v>-0.10035273715648801</v>
      </c>
      <c r="N202" s="4">
        <v>-0.67185596649337342</v>
      </c>
      <c r="O202" s="4">
        <v>0.33930932687845167</v>
      </c>
      <c r="P202" s="4">
        <v>4.6321268258452709E-3</v>
      </c>
      <c r="Q202">
        <v>201</v>
      </c>
      <c r="R202" s="5">
        <v>5884</v>
      </c>
    </row>
    <row r="203" spans="1:18" x14ac:dyDescent="0.3">
      <c r="A203" t="str">
        <f t="shared" si="3"/>
        <v>3007</v>
      </c>
      <c r="B203" t="s">
        <v>218</v>
      </c>
      <c r="C203" s="4">
        <v>8.3650149131965723E-2</v>
      </c>
      <c r="D203" s="4">
        <v>-2.9957804749553382E-2</v>
      </c>
      <c r="E203" s="4">
        <v>0.29492740371030446</v>
      </c>
      <c r="F203" s="4">
        <v>-0.5395504601710579</v>
      </c>
      <c r="G203" s="4">
        <v>-0.1744688906888687</v>
      </c>
      <c r="H203" s="4">
        <v>0.12653910406318664</v>
      </c>
      <c r="I203" s="4">
        <v>-0.16232941443354323</v>
      </c>
      <c r="J203" s="4">
        <v>0.32961352875368755</v>
      </c>
      <c r="K203" s="4">
        <v>-0.42580341390209558</v>
      </c>
      <c r="L203" s="4">
        <v>0.57334882961315126</v>
      </c>
      <c r="M203" s="4">
        <v>1.3885798139589989</v>
      </c>
      <c r="N203" s="4">
        <v>0.19035953322788662</v>
      </c>
      <c r="O203" s="4">
        <v>0.21273542834618084</v>
      </c>
      <c r="P203" s="4">
        <v>3.4934596584323303E-3</v>
      </c>
      <c r="Q203">
        <v>202</v>
      </c>
      <c r="R203" s="5">
        <v>31011</v>
      </c>
    </row>
    <row r="204" spans="1:18" x14ac:dyDescent="0.3">
      <c r="A204" t="str">
        <f t="shared" si="3"/>
        <v>4646</v>
      </c>
      <c r="B204" t="s">
        <v>219</v>
      </c>
      <c r="C204" s="4">
        <v>-0.29202896726061661</v>
      </c>
      <c r="D204" s="4">
        <v>0.32199006816826775</v>
      </c>
      <c r="E204" s="4">
        <v>0.48572437543382074</v>
      </c>
      <c r="F204" s="4">
        <v>-0.58494617657027947</v>
      </c>
      <c r="G204" s="4">
        <v>2.4194882544697371E-2</v>
      </c>
      <c r="H204" s="4">
        <v>0.30972902103595074</v>
      </c>
      <c r="I204" s="4" t="s">
        <v>17</v>
      </c>
      <c r="J204" s="4" t="s">
        <v>17</v>
      </c>
      <c r="K204" s="4">
        <v>-0.49914159249936751</v>
      </c>
      <c r="L204" s="4">
        <v>0.35789535406209527</v>
      </c>
      <c r="M204" s="4">
        <v>-1.454363692984447</v>
      </c>
      <c r="N204" s="4">
        <v>-0.71069565587237415</v>
      </c>
      <c r="O204" s="4">
        <v>0.29206274648197333</v>
      </c>
      <c r="P204" s="4">
        <v>-3.7289137983116463E-3</v>
      </c>
      <c r="Q204">
        <v>203</v>
      </c>
      <c r="R204" s="5">
        <v>2901</v>
      </c>
    </row>
    <row r="205" spans="1:18" x14ac:dyDescent="0.3">
      <c r="A205" t="str">
        <f t="shared" si="3"/>
        <v>3412</v>
      </c>
      <c r="B205" t="s">
        <v>220</v>
      </c>
      <c r="C205" s="4">
        <v>-0.20254026140928472</v>
      </c>
      <c r="D205" s="4">
        <v>-0.40800455250359074</v>
      </c>
      <c r="E205" s="4">
        <v>2.7194836112504589E-2</v>
      </c>
      <c r="F205" s="4">
        <v>0.44415615189583318</v>
      </c>
      <c r="G205" s="4">
        <v>0.27615536343781344</v>
      </c>
      <c r="H205" s="4">
        <v>0.18635745992605121</v>
      </c>
      <c r="I205" s="4">
        <v>7.6722623363286863E-2</v>
      </c>
      <c r="J205" s="4">
        <v>-6.1877867204983533E-2</v>
      </c>
      <c r="K205" s="4">
        <v>0.63140732401145783</v>
      </c>
      <c r="L205" s="4">
        <v>-9.9117025431893616E-2</v>
      </c>
      <c r="M205" s="4">
        <v>0.52848755384400981</v>
      </c>
      <c r="N205" s="4">
        <v>5.043509345230366E-2</v>
      </c>
      <c r="O205" s="4">
        <v>-0.42365256084245168</v>
      </c>
      <c r="P205" s="4">
        <v>-5.5081168529477892E-3</v>
      </c>
      <c r="Q205">
        <v>204</v>
      </c>
      <c r="R205" s="5">
        <v>7715</v>
      </c>
    </row>
    <row r="206" spans="1:18" x14ac:dyDescent="0.3">
      <c r="A206" t="str">
        <f t="shared" si="3"/>
        <v>1825</v>
      </c>
      <c r="B206" t="s">
        <v>221</v>
      </c>
      <c r="C206" s="4">
        <v>1.2244623880362253</v>
      </c>
      <c r="D206" s="4">
        <v>-0.41701136700923258</v>
      </c>
      <c r="E206" s="4">
        <v>-0.35900508581331469</v>
      </c>
      <c r="F206" s="4">
        <v>-0.39417074357330895</v>
      </c>
      <c r="G206" s="4">
        <v>-0.34848343695467809</v>
      </c>
      <c r="H206" s="4">
        <v>0.5742202426962919</v>
      </c>
      <c r="I206" s="4" t="s">
        <v>17</v>
      </c>
      <c r="J206" s="4">
        <v>0.62413557291324906</v>
      </c>
      <c r="K206" s="4" t="s">
        <v>17</v>
      </c>
      <c r="L206" s="4">
        <v>-1.3614535438471496</v>
      </c>
      <c r="M206" s="4">
        <v>-1.0413146813254299</v>
      </c>
      <c r="N206" s="4">
        <v>-0.37864858239446031</v>
      </c>
      <c r="O206" s="4">
        <v>0.861046541292394</v>
      </c>
      <c r="P206" s="4">
        <v>-1.2214523087575965E-2</v>
      </c>
      <c r="Q206">
        <v>205</v>
      </c>
      <c r="R206" s="5">
        <v>1461</v>
      </c>
    </row>
    <row r="207" spans="1:18" x14ac:dyDescent="0.3">
      <c r="A207" t="str">
        <f t="shared" si="3"/>
        <v>3424</v>
      </c>
      <c r="B207" t="s">
        <v>222</v>
      </c>
      <c r="C207" s="4">
        <v>0.44031243795631181</v>
      </c>
      <c r="D207" s="4">
        <v>-2.7191449475888915E-2</v>
      </c>
      <c r="E207" s="4">
        <v>-0.1633403519985259</v>
      </c>
      <c r="F207" s="4">
        <v>1.4233889006999954</v>
      </c>
      <c r="G207" s="4">
        <v>-0.27080211131193638</v>
      </c>
      <c r="H207" s="4">
        <v>1.0177832472109269</v>
      </c>
      <c r="I207" s="4">
        <v>-0.48920713501359442</v>
      </c>
      <c r="J207" s="4">
        <v>-1.4003613153168701</v>
      </c>
      <c r="K207" s="4">
        <v>0.17070154711820573</v>
      </c>
      <c r="L207" s="4">
        <v>-1.7808162530622433</v>
      </c>
      <c r="M207" s="4">
        <v>0.17135401692493937</v>
      </c>
      <c r="N207" s="4">
        <v>-0.74214013445204496</v>
      </c>
      <c r="O207" s="4">
        <v>0.3459838099978243</v>
      </c>
      <c r="P207" s="4">
        <v>-1.2292825935887226E-2</v>
      </c>
      <c r="Q207">
        <v>206</v>
      </c>
      <c r="R207" s="5">
        <v>1722</v>
      </c>
    </row>
    <row r="208" spans="1:18" x14ac:dyDescent="0.3">
      <c r="A208" t="str">
        <f t="shared" si="3"/>
        <v>4223</v>
      </c>
      <c r="B208" t="s">
        <v>223</v>
      </c>
      <c r="C208" s="4">
        <v>-6.6915423939244781E-2</v>
      </c>
      <c r="D208" s="4">
        <v>-6.1113070077966958E-2</v>
      </c>
      <c r="E208" s="4">
        <v>2.3267017346355518E-2</v>
      </c>
      <c r="F208" s="4">
        <v>0.27439965738763777</v>
      </c>
      <c r="G208" s="4">
        <v>-0.12228538969060512</v>
      </c>
      <c r="H208" s="4">
        <v>9.7003058471482856E-2</v>
      </c>
      <c r="I208" s="4">
        <v>8.4256900912914545E-2</v>
      </c>
      <c r="J208" s="4">
        <v>0.12329963487211365</v>
      </c>
      <c r="K208" s="4">
        <v>-0.24679654948025176</v>
      </c>
      <c r="L208" s="4">
        <v>3.9480271171288522E-2</v>
      </c>
      <c r="M208" s="4">
        <v>1.5270228034168485</v>
      </c>
      <c r="N208" s="4">
        <v>0.65236247756949106</v>
      </c>
      <c r="O208" s="4">
        <v>-0.45837338117908222</v>
      </c>
      <c r="P208" s="4">
        <v>-1.290443367514189E-2</v>
      </c>
      <c r="Q208">
        <v>207</v>
      </c>
      <c r="R208" s="5">
        <v>15123</v>
      </c>
    </row>
    <row r="209" spans="1:18" x14ac:dyDescent="0.3">
      <c r="A209" t="str">
        <f t="shared" si="3"/>
        <v>3818</v>
      </c>
      <c r="B209" t="s">
        <v>224</v>
      </c>
      <c r="C209" s="4">
        <v>-0.12517827588242075</v>
      </c>
      <c r="D209" s="4">
        <v>4.6389478070409371E-2</v>
      </c>
      <c r="E209" s="4">
        <v>3.0981653160105569E-2</v>
      </c>
      <c r="F209" s="4">
        <v>8.9368008114073902E-2</v>
      </c>
      <c r="G209" s="4">
        <v>7.8516341298069114E-2</v>
      </c>
      <c r="H209" s="4">
        <v>-0.93652934393534226</v>
      </c>
      <c r="I209" s="4">
        <v>4.7798797095730268E-2</v>
      </c>
      <c r="J209" s="4">
        <v>-0.23492166972700182</v>
      </c>
      <c r="K209" s="4">
        <v>0.16175159027816299</v>
      </c>
      <c r="L209" s="4">
        <v>0.27084854927975088</v>
      </c>
      <c r="M209" s="4">
        <v>7.4487756821919882E-3</v>
      </c>
      <c r="N209" s="4">
        <v>0.26943112435690902</v>
      </c>
      <c r="O209" s="4">
        <v>-9.0384596012327428E-2</v>
      </c>
      <c r="P209" s="4">
        <v>-1.3507389807662529E-2</v>
      </c>
      <c r="Q209">
        <v>208</v>
      </c>
      <c r="R209" s="5">
        <v>5512</v>
      </c>
    </row>
    <row r="210" spans="1:18" x14ac:dyDescent="0.3">
      <c r="A210" t="str">
        <f t="shared" si="3"/>
        <v>1557</v>
      </c>
      <c r="B210" t="s">
        <v>225</v>
      </c>
      <c r="C210" s="4">
        <v>-0.15136412218212802</v>
      </c>
      <c r="D210" s="4">
        <v>-0.23305550473703196</v>
      </c>
      <c r="E210" s="4">
        <v>0.69379599904952138</v>
      </c>
      <c r="F210" s="4">
        <v>-0.68151400033474896</v>
      </c>
      <c r="G210" s="4">
        <v>-0.10553569280470862</v>
      </c>
      <c r="H210" s="4">
        <v>0.89625045502984446</v>
      </c>
      <c r="I210" s="4">
        <v>0.43748119748976011</v>
      </c>
      <c r="J210" s="4">
        <v>-0.51738297270677869</v>
      </c>
      <c r="K210" s="4">
        <v>-0.22426117250301111</v>
      </c>
      <c r="L210" s="4">
        <v>-0.18605869240340295</v>
      </c>
      <c r="M210" s="4">
        <v>-0.84952167844442261</v>
      </c>
      <c r="N210" s="4">
        <v>-0.31799417963528193</v>
      </c>
      <c r="O210" s="4">
        <v>0.9633199072302614</v>
      </c>
      <c r="P210" s="4">
        <v>-1.6462660787812819E-2</v>
      </c>
      <c r="Q210">
        <v>209</v>
      </c>
      <c r="R210" s="5">
        <v>2669</v>
      </c>
    </row>
    <row r="211" spans="1:18" x14ac:dyDescent="0.3">
      <c r="A211" t="str">
        <f t="shared" si="3"/>
        <v>1539</v>
      </c>
      <c r="B211" t="s">
        <v>226</v>
      </c>
      <c r="C211" s="4">
        <v>-0.28249539657259615</v>
      </c>
      <c r="D211" s="4">
        <v>0.12209822813934756</v>
      </c>
      <c r="E211" s="4">
        <v>0.2266563737824904</v>
      </c>
      <c r="F211" s="4">
        <v>8.3193164818101198E-2</v>
      </c>
      <c r="G211" s="4">
        <v>-0.12757210709443842</v>
      </c>
      <c r="H211" s="4">
        <v>4.6421415597649625E-2</v>
      </c>
      <c r="I211" s="4">
        <v>0.44173736128002161</v>
      </c>
      <c r="J211" s="4">
        <v>1.1071156027565945</v>
      </c>
      <c r="K211" s="4">
        <v>0.32265276374378643</v>
      </c>
      <c r="L211" s="4">
        <v>0.3418419820174935</v>
      </c>
      <c r="M211" s="4">
        <v>-0.19261097381694844</v>
      </c>
      <c r="N211" s="4">
        <v>0.26941221030383061</v>
      </c>
      <c r="O211" s="4">
        <v>-0.51637116941250183</v>
      </c>
      <c r="P211" s="4">
        <v>-1.6717500561407507E-2</v>
      </c>
      <c r="Q211">
        <v>210</v>
      </c>
      <c r="R211" s="5">
        <v>7019</v>
      </c>
    </row>
    <row r="212" spans="1:18" x14ac:dyDescent="0.3">
      <c r="A212" t="str">
        <f t="shared" si="3"/>
        <v>4631</v>
      </c>
      <c r="B212" t="s">
        <v>227</v>
      </c>
      <c r="C212" s="4">
        <v>-2.9121861996356524E-3</v>
      </c>
      <c r="D212" s="4">
        <v>-0.11536600154262218</v>
      </c>
      <c r="E212" s="4">
        <v>0.23808349851530075</v>
      </c>
      <c r="F212" s="4">
        <v>-0.32447770649326008</v>
      </c>
      <c r="G212" s="4">
        <v>0.23186023448606408</v>
      </c>
      <c r="H212" s="4">
        <v>-6.2433931524511023E-2</v>
      </c>
      <c r="I212" s="4">
        <v>-3.1157177752804868E-2</v>
      </c>
      <c r="J212" s="4">
        <v>-0.59194043552670672</v>
      </c>
      <c r="K212" s="4">
        <v>-1.1568937565589772</v>
      </c>
      <c r="L212" s="4">
        <v>0.36343564254022132</v>
      </c>
      <c r="M212" s="4">
        <v>-0.20264121835794432</v>
      </c>
      <c r="N212" s="4">
        <v>-8.9285304703228582E-2</v>
      </c>
      <c r="O212" s="4">
        <v>-0.22895049427999414</v>
      </c>
      <c r="P212" s="4">
        <v>-1.8639401294896087E-2</v>
      </c>
      <c r="Q212">
        <v>211</v>
      </c>
      <c r="R212" s="5">
        <v>29593</v>
      </c>
    </row>
    <row r="213" spans="1:18" x14ac:dyDescent="0.3">
      <c r="A213" t="str">
        <f t="shared" si="3"/>
        <v>4634</v>
      </c>
      <c r="B213" t="s">
        <v>228</v>
      </c>
      <c r="C213" s="4">
        <v>0.81189486440170966</v>
      </c>
      <c r="D213" s="4">
        <v>-0.20036376944558565</v>
      </c>
      <c r="E213" s="4">
        <v>0.10936042829236214</v>
      </c>
      <c r="F213" s="4">
        <v>0.95863742361116078</v>
      </c>
      <c r="G213" s="4">
        <v>-7.4209039757065762E-2</v>
      </c>
      <c r="H213" s="4">
        <v>0.38477067886939664</v>
      </c>
      <c r="I213" s="4" t="s">
        <v>17</v>
      </c>
      <c r="J213" s="4">
        <v>-0.49276179654920294</v>
      </c>
      <c r="K213" s="4">
        <v>0.55397682836395667</v>
      </c>
      <c r="L213" s="4">
        <v>0.82868055220759584</v>
      </c>
      <c r="M213" s="4">
        <v>-1.5278854644239139</v>
      </c>
      <c r="N213" s="4">
        <v>-0.4992040946973102</v>
      </c>
      <c r="O213" s="4">
        <v>-1.0627255051446214</v>
      </c>
      <c r="P213" s="4">
        <v>-1.8662332461793996E-2</v>
      </c>
      <c r="Q213">
        <v>212</v>
      </c>
      <c r="R213" s="5">
        <v>1629</v>
      </c>
    </row>
    <row r="214" spans="1:18" x14ac:dyDescent="0.3">
      <c r="A214" t="str">
        <f t="shared" si="3"/>
        <v>3817</v>
      </c>
      <c r="B214" t="s">
        <v>229</v>
      </c>
      <c r="C214" s="4">
        <v>0.95223353032837488</v>
      </c>
      <c r="D214" s="4">
        <v>-0.13970451738504511</v>
      </c>
      <c r="E214" s="4">
        <v>0.24801610457880208</v>
      </c>
      <c r="F214" s="4">
        <v>-0.17906877176684488</v>
      </c>
      <c r="G214" s="4">
        <v>-0.28473244449114149</v>
      </c>
      <c r="H214" s="4">
        <v>-0.462036662796032</v>
      </c>
      <c r="I214" s="4">
        <v>-0.41984506935228683</v>
      </c>
      <c r="J214" s="4">
        <v>-4.0210935785856466E-2</v>
      </c>
      <c r="K214" s="4">
        <v>-0.23763683876948249</v>
      </c>
      <c r="L214" s="4">
        <v>-0.67905213945131793</v>
      </c>
      <c r="M214" s="4">
        <v>1.3589285543978762</v>
      </c>
      <c r="N214" s="4">
        <v>9.3592024838726876E-2</v>
      </c>
      <c r="O214" s="4">
        <v>-6.3539374975800922E-2</v>
      </c>
      <c r="P214" s="4">
        <v>-2.1551157477168882E-2</v>
      </c>
      <c r="Q214">
        <v>213</v>
      </c>
      <c r="R214" s="5">
        <v>10539</v>
      </c>
    </row>
    <row r="215" spans="1:18" x14ac:dyDescent="0.3">
      <c r="A215" t="str">
        <f t="shared" si="3"/>
        <v>3401</v>
      </c>
      <c r="B215" t="s">
        <v>230</v>
      </c>
      <c r="C215" s="4">
        <v>-0.12460927105533363</v>
      </c>
      <c r="D215" s="4">
        <v>0.24556835220393017</v>
      </c>
      <c r="E215" s="4">
        <v>-6.3140924745834312E-2</v>
      </c>
      <c r="F215" s="4">
        <v>-2.5085212410876526E-2</v>
      </c>
      <c r="G215" s="4">
        <v>-0.35922815699844401</v>
      </c>
      <c r="H215" s="4">
        <v>6.8923634278164711E-2</v>
      </c>
      <c r="I215" s="4">
        <v>-0.15902063023215177</v>
      </c>
      <c r="J215" s="4" t="s">
        <v>17</v>
      </c>
      <c r="K215" s="4">
        <v>-0.30737702094938435</v>
      </c>
      <c r="L215" s="4">
        <v>1.0588335395263111E-3</v>
      </c>
      <c r="M215" s="4">
        <v>1.3329155596167963</v>
      </c>
      <c r="N215" s="4">
        <v>0.14476479959490735</v>
      </c>
      <c r="O215" s="4">
        <v>0.37789617551550364</v>
      </c>
      <c r="P215" s="4">
        <v>-2.2664380165004043E-2</v>
      </c>
      <c r="Q215">
        <v>214</v>
      </c>
      <c r="R215" s="5">
        <v>17949</v>
      </c>
    </row>
    <row r="216" spans="1:18" x14ac:dyDescent="0.3">
      <c r="A216" t="str">
        <f t="shared" si="3"/>
        <v>1866</v>
      </c>
      <c r="B216" t="s">
        <v>231</v>
      </c>
      <c r="C216" s="4">
        <v>-0.25944982584130372</v>
      </c>
      <c r="D216" s="4">
        <v>-0.43565459140597546</v>
      </c>
      <c r="E216" s="4">
        <v>0.44000756104609062</v>
      </c>
      <c r="F216" s="4">
        <v>-0.46211189080773896</v>
      </c>
      <c r="G216" s="4">
        <v>0.4470045656700104</v>
      </c>
      <c r="H216" s="4">
        <v>-7.483187216421606E-3</v>
      </c>
      <c r="I216" s="4">
        <v>-0.54372150184944879</v>
      </c>
      <c r="J216" s="4">
        <v>0.41559330265286371</v>
      </c>
      <c r="K216" s="4">
        <v>-9.0681765999831063E-2</v>
      </c>
      <c r="L216" s="4">
        <v>-0.1147290995519952</v>
      </c>
      <c r="M216" s="4">
        <v>5.0106532633855012E-2</v>
      </c>
      <c r="N216" s="4">
        <v>0.67158388105827493</v>
      </c>
      <c r="O216" s="4">
        <v>-0.63403221224264339</v>
      </c>
      <c r="P216" s="4">
        <v>-2.6102897707087215E-2</v>
      </c>
      <c r="Q216">
        <v>215</v>
      </c>
      <c r="R216" s="5">
        <v>8107</v>
      </c>
    </row>
    <row r="217" spans="1:18" x14ac:dyDescent="0.3">
      <c r="A217" t="str">
        <f t="shared" si="3"/>
        <v>5413</v>
      </c>
      <c r="B217" t="s">
        <v>232</v>
      </c>
      <c r="C217" s="4">
        <v>-3.1896939728738374E-2</v>
      </c>
      <c r="D217" s="4" t="s">
        <v>17</v>
      </c>
      <c r="E217" s="4">
        <v>-0.62292661822795226</v>
      </c>
      <c r="F217" s="4">
        <v>-6.4373191173288116E-2</v>
      </c>
      <c r="G217" s="4">
        <v>0.27323862789295539</v>
      </c>
      <c r="H217" s="4" t="s">
        <v>17</v>
      </c>
      <c r="I217" s="4">
        <v>-1.9561106961322166</v>
      </c>
      <c r="J217" s="4">
        <v>0.48854771101778988</v>
      </c>
      <c r="K217" s="4" t="s">
        <v>17</v>
      </c>
      <c r="L217" s="4">
        <v>-5.4948885720679422E-2</v>
      </c>
      <c r="M217" s="4">
        <v>-0.64905673908793116</v>
      </c>
      <c r="N217" s="4">
        <v>0.16682374218826063</v>
      </c>
      <c r="O217" s="4">
        <v>-0.11731510879266617</v>
      </c>
      <c r="P217" s="4">
        <v>-2.7035347705724806E-2</v>
      </c>
      <c r="Q217">
        <v>216</v>
      </c>
      <c r="R217" s="5">
        <v>1289</v>
      </c>
    </row>
    <row r="218" spans="1:18" x14ac:dyDescent="0.3">
      <c r="A218" t="str">
        <f t="shared" si="3"/>
        <v>5054</v>
      </c>
      <c r="B218" t="s">
        <v>233</v>
      </c>
      <c r="C218" s="4">
        <v>0.65363855363264378</v>
      </c>
      <c r="D218" s="4">
        <v>0.19003777857251658</v>
      </c>
      <c r="E218" s="4">
        <v>8.6624711850773611E-2</v>
      </c>
      <c r="F218" s="4">
        <v>0.66437394633509617</v>
      </c>
      <c r="G218" s="4">
        <v>-0.14847725859107563</v>
      </c>
      <c r="H218" s="4">
        <v>-0.30955995393659375</v>
      </c>
      <c r="I218" s="4">
        <v>-0.32981248083336323</v>
      </c>
      <c r="J218" s="4">
        <v>-1.4690911962072693E-2</v>
      </c>
      <c r="K218" s="4">
        <v>-0.88211651735370866</v>
      </c>
      <c r="L218" s="4">
        <v>-0.29088974117095273</v>
      </c>
      <c r="M218" s="4">
        <v>-6.8826710738184568E-2</v>
      </c>
      <c r="N218" s="4">
        <v>-0.20375293855826215</v>
      </c>
      <c r="O218" s="4">
        <v>-0.8973194109605197</v>
      </c>
      <c r="P218" s="4">
        <v>-2.816308504106587E-2</v>
      </c>
      <c r="Q218">
        <v>217</v>
      </c>
      <c r="R218" s="5">
        <v>9899</v>
      </c>
    </row>
    <row r="219" spans="1:18" x14ac:dyDescent="0.3">
      <c r="A219" t="str">
        <f t="shared" si="3"/>
        <v>3002</v>
      </c>
      <c r="B219" t="s">
        <v>234</v>
      </c>
      <c r="C219" s="4">
        <v>0.15469033183656775</v>
      </c>
      <c r="D219" s="4">
        <v>0.28140644510963098</v>
      </c>
      <c r="E219" s="4">
        <v>0.18198114214078911</v>
      </c>
      <c r="F219" s="4">
        <v>-0.58335661482716494</v>
      </c>
      <c r="G219" s="4">
        <v>-0.36212264033487501</v>
      </c>
      <c r="H219" s="4">
        <v>-0.17142764869163191</v>
      </c>
      <c r="I219" s="4">
        <v>-0.17298037692540802</v>
      </c>
      <c r="J219" s="4">
        <v>-0.18036541156394173</v>
      </c>
      <c r="K219" s="4">
        <v>-0.66903974476314187</v>
      </c>
      <c r="L219" s="4">
        <v>1.0965687272180642</v>
      </c>
      <c r="M219" s="4">
        <v>1.3033755689899906</v>
      </c>
      <c r="N219" s="4">
        <v>-0.20245940610189578</v>
      </c>
      <c r="O219" s="4">
        <v>0.20615927800297087</v>
      </c>
      <c r="P219" s="4">
        <v>-2.8230633047481034E-2</v>
      </c>
      <c r="Q219">
        <v>218</v>
      </c>
      <c r="R219" s="5">
        <v>50290</v>
      </c>
    </row>
    <row r="220" spans="1:18" x14ac:dyDescent="0.3">
      <c r="A220" t="str">
        <f t="shared" si="3"/>
        <v>3052</v>
      </c>
      <c r="B220" t="s">
        <v>235</v>
      </c>
      <c r="C220" s="4">
        <v>1.0178961030188713</v>
      </c>
      <c r="D220" s="4">
        <v>-0.73301248586494783</v>
      </c>
      <c r="E220" s="4">
        <v>-0.3220870199535858</v>
      </c>
      <c r="F220" s="4">
        <v>0.20185512996787119</v>
      </c>
      <c r="G220" s="4">
        <v>-6.1187461620440808E-3</v>
      </c>
      <c r="H220" s="4">
        <v>-0.18282280389176911</v>
      </c>
      <c r="I220" s="4">
        <v>0.4606249003938071</v>
      </c>
      <c r="J220" s="4">
        <v>0.58878014497558062</v>
      </c>
      <c r="K220" s="4">
        <v>0.14223316449323575</v>
      </c>
      <c r="L220" s="4">
        <v>-0.63540331012728968</v>
      </c>
      <c r="M220" s="4">
        <v>-1.189933468463106</v>
      </c>
      <c r="N220" s="4">
        <v>-0.39233821690784393</v>
      </c>
      <c r="O220" s="4">
        <v>0.26308541372211197</v>
      </c>
      <c r="P220" s="4">
        <v>-2.8872724337933229E-2</v>
      </c>
      <c r="Q220">
        <v>219</v>
      </c>
      <c r="R220" s="5">
        <v>2455</v>
      </c>
    </row>
    <row r="221" spans="1:18" x14ac:dyDescent="0.3">
      <c r="A221" t="str">
        <f t="shared" si="3"/>
        <v>5041</v>
      </c>
      <c r="B221" t="s">
        <v>236</v>
      </c>
      <c r="C221" s="4">
        <v>3.9590272265268671E-2</v>
      </c>
      <c r="D221" s="4">
        <v>0.27241618508717108</v>
      </c>
      <c r="E221" s="4">
        <v>0.49439581526978454</v>
      </c>
      <c r="F221" s="4">
        <v>0.37427447954253978</v>
      </c>
      <c r="G221" s="4">
        <v>-0.13487300419412374</v>
      </c>
      <c r="H221" s="4">
        <v>0.6539516214214165</v>
      </c>
      <c r="I221" s="4">
        <v>-0.1054920813882622</v>
      </c>
      <c r="J221" s="4">
        <v>-7.6486069211781471E-2</v>
      </c>
      <c r="K221" s="4" t="s">
        <v>17</v>
      </c>
      <c r="L221" s="4">
        <v>-1.571036434174937</v>
      </c>
      <c r="M221" s="4">
        <v>8.9126024805474852E-2</v>
      </c>
      <c r="N221" s="4">
        <v>0.10004580322805184</v>
      </c>
      <c r="O221" s="4">
        <v>-1.0045312532699406</v>
      </c>
      <c r="P221" s="4">
        <v>-2.9079317062800022E-2</v>
      </c>
      <c r="Q221">
        <v>220</v>
      </c>
      <c r="R221" s="5">
        <v>2033</v>
      </c>
    </row>
    <row r="222" spans="1:18" x14ac:dyDescent="0.3">
      <c r="A222" t="str">
        <f t="shared" si="3"/>
        <v>5059</v>
      </c>
      <c r="B222" t="s">
        <v>237</v>
      </c>
      <c r="C222" s="4">
        <v>0.36982462063809374</v>
      </c>
      <c r="D222" s="4">
        <v>0.26858678958300747</v>
      </c>
      <c r="E222" s="4">
        <v>0.14658838178152114</v>
      </c>
      <c r="F222" s="4">
        <v>-0.3275446108734173</v>
      </c>
      <c r="G222" s="4">
        <v>-0.24579023359373339</v>
      </c>
      <c r="H222" s="4">
        <v>0.28197441412065372</v>
      </c>
      <c r="I222" s="4">
        <v>-0.52363699137188158</v>
      </c>
      <c r="J222" s="4">
        <v>-0.11922224745371625</v>
      </c>
      <c r="K222" s="4">
        <v>-0.37737496220853789</v>
      </c>
      <c r="L222" s="4">
        <v>-0.79983204240523853</v>
      </c>
      <c r="M222" s="4">
        <v>-0.28894694931931675</v>
      </c>
      <c r="N222" s="4">
        <v>-0.38748411462668553</v>
      </c>
      <c r="O222" s="4">
        <v>0.10762505731885459</v>
      </c>
      <c r="P222" s="4">
        <v>-2.9965128582462058E-2</v>
      </c>
      <c r="Q222">
        <v>221</v>
      </c>
      <c r="R222" s="5">
        <v>18502</v>
      </c>
    </row>
    <row r="223" spans="1:18" x14ac:dyDescent="0.3">
      <c r="A223" t="str">
        <f t="shared" si="3"/>
        <v>3022</v>
      </c>
      <c r="B223" t="s">
        <v>238</v>
      </c>
      <c r="C223" s="4">
        <v>-0.7784872086337532</v>
      </c>
      <c r="D223" s="4">
        <v>0.4233038531452874</v>
      </c>
      <c r="E223" s="4">
        <v>9.5151511321576385E-2</v>
      </c>
      <c r="F223" s="4">
        <v>-0.33347969150443335</v>
      </c>
      <c r="G223" s="4">
        <v>-0.21182210470576637</v>
      </c>
      <c r="H223" s="4">
        <v>9.6276077280231617E-2</v>
      </c>
      <c r="I223" s="4">
        <v>1.1036836742226113</v>
      </c>
      <c r="J223" s="4">
        <v>8.6465010744636389E-2</v>
      </c>
      <c r="K223" s="4">
        <v>-0.77748191727217453</v>
      </c>
      <c r="L223" s="4">
        <v>0.72824559987723503</v>
      </c>
      <c r="M223" s="4">
        <v>-0.29556146694890378</v>
      </c>
      <c r="N223" s="4">
        <v>0.27780231824771084</v>
      </c>
      <c r="O223" s="4">
        <v>3.2994159388990495E-2</v>
      </c>
      <c r="P223" s="4">
        <v>-3.0249696201153729E-2</v>
      </c>
      <c r="Q223">
        <v>222</v>
      </c>
      <c r="R223" s="5">
        <v>16084</v>
      </c>
    </row>
    <row r="224" spans="1:18" x14ac:dyDescent="0.3">
      <c r="A224" t="str">
        <f t="shared" si="3"/>
        <v>3823</v>
      </c>
      <c r="B224" t="s">
        <v>239</v>
      </c>
      <c r="C224" s="4">
        <v>-0.1664922778953532</v>
      </c>
      <c r="D224" s="4">
        <v>-0.22872595899591264</v>
      </c>
      <c r="E224" s="4">
        <v>0.12891841424213704</v>
      </c>
      <c r="F224" s="4">
        <v>0.96803044366227398</v>
      </c>
      <c r="G224" s="4">
        <v>-1.1555738596033795E-2</v>
      </c>
      <c r="H224" s="4">
        <v>-0.8729978477523338</v>
      </c>
      <c r="I224" s="4">
        <v>1.1989159407119903</v>
      </c>
      <c r="J224" s="4">
        <v>-0.43994494516429172</v>
      </c>
      <c r="K224" s="4" t="s">
        <v>17</v>
      </c>
      <c r="L224" s="4">
        <v>-0.67265097610903835</v>
      </c>
      <c r="M224" s="4">
        <v>-1.1046179545597801</v>
      </c>
      <c r="N224" s="4">
        <v>-0.30957355972937911</v>
      </c>
      <c r="O224" s="4">
        <v>0.65553137690118657</v>
      </c>
      <c r="P224" s="4">
        <v>-3.1340839440806824E-2</v>
      </c>
      <c r="Q224">
        <v>223</v>
      </c>
      <c r="R224" s="5">
        <v>1198</v>
      </c>
    </row>
    <row r="225" spans="1:18" x14ac:dyDescent="0.3">
      <c r="A225" t="str">
        <f t="shared" si="3"/>
        <v>1840</v>
      </c>
      <c r="B225" t="s">
        <v>240</v>
      </c>
      <c r="C225" s="4">
        <v>0.21291330650545995</v>
      </c>
      <c r="D225" s="4">
        <v>-9.9948506912439089E-2</v>
      </c>
      <c r="E225" s="4">
        <v>0.16717576268853332</v>
      </c>
      <c r="F225" s="4">
        <v>-0.34805958069820864</v>
      </c>
      <c r="G225" s="4">
        <v>0.15480105739459216</v>
      </c>
      <c r="H225" s="4">
        <v>0.16256490372091489</v>
      </c>
      <c r="I225" s="4">
        <v>-1.4231655432180392</v>
      </c>
      <c r="J225" s="4">
        <v>-0.17782127232214878</v>
      </c>
      <c r="K225" s="4" t="s">
        <v>17</v>
      </c>
      <c r="L225" s="4">
        <v>-0.22131851794176582</v>
      </c>
      <c r="M225" s="4">
        <v>-0.37834020206455043</v>
      </c>
      <c r="N225" s="4">
        <v>2.7811367300788821E-2</v>
      </c>
      <c r="O225" s="4">
        <v>-0.24195948490532163</v>
      </c>
      <c r="P225" s="4">
        <v>-3.7091931482304143E-2</v>
      </c>
      <c r="Q225">
        <v>224</v>
      </c>
      <c r="R225" s="5">
        <v>4617</v>
      </c>
    </row>
    <row r="226" spans="1:18" x14ac:dyDescent="0.3">
      <c r="A226" t="str">
        <f t="shared" si="3"/>
        <v>3451</v>
      </c>
      <c r="B226" t="s">
        <v>241</v>
      </c>
      <c r="C226" s="4">
        <v>-0.22073743321207207</v>
      </c>
      <c r="D226" s="4">
        <v>-0.33040539041747941</v>
      </c>
      <c r="E226" s="4">
        <v>-0.64650092516884849</v>
      </c>
      <c r="F226" s="4">
        <v>0.23236890751523603</v>
      </c>
      <c r="G226" s="4">
        <v>0.39629057159494774</v>
      </c>
      <c r="H226" s="4">
        <v>-7.5101726662956655E-2</v>
      </c>
      <c r="I226" s="4">
        <v>-2.3810099388698547E-2</v>
      </c>
      <c r="J226" s="4">
        <v>-0.50521505245481424</v>
      </c>
      <c r="K226" s="4">
        <v>-0.1781566928562372</v>
      </c>
      <c r="L226" s="4">
        <v>-0.35571041156846361</v>
      </c>
      <c r="M226" s="4">
        <v>0.5218730362144226</v>
      </c>
      <c r="N226" s="4">
        <v>-0.70598060188773537</v>
      </c>
      <c r="O226" s="4">
        <v>-1.1764961535902315E-2</v>
      </c>
      <c r="P226" s="4">
        <v>-3.7281944116293521E-2</v>
      </c>
      <c r="Q226">
        <v>225</v>
      </c>
      <c r="R226" s="5">
        <v>6354</v>
      </c>
    </row>
    <row r="227" spans="1:18" x14ac:dyDescent="0.3">
      <c r="A227" t="str">
        <f t="shared" si="3"/>
        <v>3422</v>
      </c>
      <c r="B227" t="s">
        <v>242</v>
      </c>
      <c r="C227" s="4">
        <v>-0.2632396072417848</v>
      </c>
      <c r="D227" s="4">
        <v>-0.53286299713190877</v>
      </c>
      <c r="E227" s="4">
        <v>-0.17682761845697553</v>
      </c>
      <c r="F227" s="4">
        <v>-0.3201361086694185</v>
      </c>
      <c r="G227" s="4">
        <v>0.22673220868623198</v>
      </c>
      <c r="H227" s="4">
        <v>0.13306660244852755</v>
      </c>
      <c r="I227" s="4">
        <v>-0.47124687797412496</v>
      </c>
      <c r="J227" s="4">
        <v>-7.4873093069251273E-2</v>
      </c>
      <c r="K227" s="4">
        <v>0.69071800469704081</v>
      </c>
      <c r="L227" s="4">
        <v>-9.1787377365919354E-2</v>
      </c>
      <c r="M227" s="4">
        <v>0.4716105445751258</v>
      </c>
      <c r="N227" s="4">
        <v>0.44414513156234314</v>
      </c>
      <c r="O227" s="4">
        <v>0.27654955093839123</v>
      </c>
      <c r="P227" s="4">
        <v>-3.8836321429040442E-2</v>
      </c>
      <c r="Q227">
        <v>226</v>
      </c>
      <c r="R227" s="5">
        <v>4195</v>
      </c>
    </row>
    <row r="228" spans="1:18" x14ac:dyDescent="0.3">
      <c r="A228" t="str">
        <f t="shared" si="3"/>
        <v>3421</v>
      </c>
      <c r="B228" t="s">
        <v>243</v>
      </c>
      <c r="C228" s="4">
        <v>0.27851598832832181</v>
      </c>
      <c r="D228" s="4">
        <v>-0.20139240386686932</v>
      </c>
      <c r="E228" s="4">
        <v>0.20794005114591643</v>
      </c>
      <c r="F228" s="4">
        <v>0.32209197654885863</v>
      </c>
      <c r="G228" s="4">
        <v>-5.0326745441607652E-2</v>
      </c>
      <c r="H228" s="4">
        <v>-0.22655425229173012</v>
      </c>
      <c r="I228" s="4">
        <v>-0.18600900431901032</v>
      </c>
      <c r="J228" s="4">
        <v>-0.33660039789697294</v>
      </c>
      <c r="K228" s="4" t="s">
        <v>17</v>
      </c>
      <c r="L228" s="4">
        <v>-1.5856652058042005</v>
      </c>
      <c r="M228" s="4">
        <v>0.47987729119325889</v>
      </c>
      <c r="N228" s="4">
        <v>0.12513891987220416</v>
      </c>
      <c r="O228" s="4">
        <v>2.6561362764372466E-2</v>
      </c>
      <c r="P228" s="4">
        <v>-3.9281529349587695E-2</v>
      </c>
      <c r="Q228">
        <v>227</v>
      </c>
      <c r="R228" s="5">
        <v>6603</v>
      </c>
    </row>
    <row r="229" spans="1:18" x14ac:dyDescent="0.3">
      <c r="A229" t="str">
        <f t="shared" si="3"/>
        <v>1520</v>
      </c>
      <c r="B229" t="s">
        <v>244</v>
      </c>
      <c r="C229" s="4">
        <v>0.61585740258766508</v>
      </c>
      <c r="D229" s="4">
        <v>0.33549674769072474</v>
      </c>
      <c r="E229" s="4">
        <v>0.30894827494392396</v>
      </c>
      <c r="F229" s="4">
        <v>-0.3865021373058759</v>
      </c>
      <c r="G229" s="4">
        <v>-0.22174323127912887</v>
      </c>
      <c r="H229" s="4">
        <v>-0.43757214575918285</v>
      </c>
      <c r="I229" s="4">
        <v>-0.13850732758739637</v>
      </c>
      <c r="J229" s="4">
        <v>-0.48030115879244539</v>
      </c>
      <c r="K229" s="4">
        <v>-0.44091592172900179</v>
      </c>
      <c r="L229" s="4">
        <v>-4.5577004210301759E-2</v>
      </c>
      <c r="M229" s="4">
        <v>-7.6653983294452943E-2</v>
      </c>
      <c r="N229" s="4">
        <v>0.55305795978550454</v>
      </c>
      <c r="O229" s="4">
        <v>-1.1758112193372525</v>
      </c>
      <c r="P229" s="4">
        <v>-4.0253656062798585E-2</v>
      </c>
      <c r="Q229">
        <v>228</v>
      </c>
      <c r="R229" s="5">
        <v>10833</v>
      </c>
    </row>
    <row r="230" spans="1:18" x14ac:dyDescent="0.3">
      <c r="A230" t="str">
        <f t="shared" si="3"/>
        <v>3436</v>
      </c>
      <c r="B230" t="s">
        <v>245</v>
      </c>
      <c r="C230" s="4">
        <v>-0.17790372719260672</v>
      </c>
      <c r="D230" s="4">
        <v>0.37478141038255153</v>
      </c>
      <c r="E230" s="4">
        <v>0.83041722566920184</v>
      </c>
      <c r="F230" s="4">
        <v>4.5845345763777447E-2</v>
      </c>
      <c r="G230" s="4">
        <v>-0.12470511117427277</v>
      </c>
      <c r="H230" s="4">
        <v>-0.51748567369040543</v>
      </c>
      <c r="I230" s="4">
        <v>-1.1442947124253957</v>
      </c>
      <c r="J230" s="4">
        <v>0.30842840228829693</v>
      </c>
      <c r="K230" s="4">
        <v>0.49453902711001874</v>
      </c>
      <c r="L230" s="4">
        <v>-0.75370576455334204</v>
      </c>
      <c r="M230" s="4">
        <v>0.70727405933447718</v>
      </c>
      <c r="N230" s="4">
        <v>-0.74478149195720766</v>
      </c>
      <c r="O230" s="4">
        <v>8.0511811296872737E-2</v>
      </c>
      <c r="P230" s="4">
        <v>-4.6149892602240887E-2</v>
      </c>
      <c r="Q230">
        <v>229</v>
      </c>
      <c r="R230" s="5">
        <v>5628</v>
      </c>
    </row>
    <row r="231" spans="1:18" x14ac:dyDescent="0.3">
      <c r="A231" t="str">
        <f t="shared" si="3"/>
        <v>1851</v>
      </c>
      <c r="B231" t="s">
        <v>246</v>
      </c>
      <c r="C231" s="4">
        <v>-0.21320741171003449</v>
      </c>
      <c r="D231" s="4">
        <v>0.28350286737439434</v>
      </c>
      <c r="E231" s="4">
        <v>-2.1609534749262543E-3</v>
      </c>
      <c r="F231" s="4">
        <v>-0.73424298062711713</v>
      </c>
      <c r="G231" s="4">
        <v>-0.30840021660983558</v>
      </c>
      <c r="H231" s="4">
        <v>0.38477067886939664</v>
      </c>
      <c r="I231" s="4">
        <v>8.5319409944984936E-2</v>
      </c>
      <c r="J231" s="4">
        <v>-0.15433389952483689</v>
      </c>
      <c r="K231" s="4" t="s">
        <v>17</v>
      </c>
      <c r="L231" s="4">
        <v>0.78752406163089805</v>
      </c>
      <c r="M231" s="4">
        <v>-0.74297001017719622</v>
      </c>
      <c r="N231" s="4">
        <v>0.27720264744836998</v>
      </c>
      <c r="O231" s="4">
        <v>0.1559778985198669</v>
      </c>
      <c r="P231" s="4">
        <v>-4.6176925225854371E-2</v>
      </c>
      <c r="Q231">
        <v>230</v>
      </c>
      <c r="R231" s="5">
        <v>1976</v>
      </c>
    </row>
    <row r="232" spans="1:18" x14ac:dyDescent="0.3">
      <c r="A232" t="str">
        <f t="shared" si="3"/>
        <v>1525</v>
      </c>
      <c r="B232" t="s">
        <v>247</v>
      </c>
      <c r="C232" s="4">
        <v>0.21327204103457006</v>
      </c>
      <c r="D232" s="4">
        <v>0.25870757670414646</v>
      </c>
      <c r="E232" s="4">
        <v>-0.41157119509761697</v>
      </c>
      <c r="F232" s="4">
        <v>-0.10014658466451332</v>
      </c>
      <c r="G232" s="4">
        <v>-0.44541536735501686</v>
      </c>
      <c r="H232" s="4">
        <v>8.1118656339504061E-2</v>
      </c>
      <c r="I232" s="4">
        <v>1.8300861538304267</v>
      </c>
      <c r="J232" s="4">
        <v>0.26912366627531292</v>
      </c>
      <c r="K232" s="4">
        <v>-0.21748177959055545</v>
      </c>
      <c r="L232" s="4">
        <v>-0.87713859128913385</v>
      </c>
      <c r="M232" s="4">
        <v>-1.1148707369694104</v>
      </c>
      <c r="N232" s="4">
        <v>0.10764409509022191</v>
      </c>
      <c r="O232" s="4">
        <v>-0.27692225227924505</v>
      </c>
      <c r="P232" s="4">
        <v>-4.8830274059802656E-2</v>
      </c>
      <c r="Q232">
        <v>231</v>
      </c>
      <c r="R232" s="5">
        <v>4467</v>
      </c>
    </row>
    <row r="233" spans="1:18" x14ac:dyDescent="0.3">
      <c r="A233" t="str">
        <f t="shared" si="3"/>
        <v>5056</v>
      </c>
      <c r="B233" t="s">
        <v>248</v>
      </c>
      <c r="C233" s="4">
        <v>-0.13917508585919258</v>
      </c>
      <c r="D233" s="4">
        <v>-0.5598959652174943</v>
      </c>
      <c r="E233" s="4">
        <v>-0.21088185038774518</v>
      </c>
      <c r="F233" s="4">
        <v>-0.1181977679183258</v>
      </c>
      <c r="G233" s="4">
        <v>0.39276106975616226</v>
      </c>
      <c r="H233" s="4">
        <v>-0.19453448605850909</v>
      </c>
      <c r="I233" s="4">
        <v>-0.72513998042169314</v>
      </c>
      <c r="J233" s="4">
        <v>-0.42867216461285085</v>
      </c>
      <c r="K233" s="4">
        <v>0.12829618083260616</v>
      </c>
      <c r="L233" s="4">
        <v>0.62390493927980262</v>
      </c>
      <c r="M233" s="4">
        <v>-0.27902797371263821</v>
      </c>
      <c r="N233" s="4">
        <v>-0.50911345822523058</v>
      </c>
      <c r="O233" s="4">
        <v>0.45440311519097926</v>
      </c>
      <c r="P233" s="4">
        <v>-5.024372708674861E-2</v>
      </c>
      <c r="Q233">
        <v>232</v>
      </c>
      <c r="R233" s="5">
        <v>5156</v>
      </c>
    </row>
    <row r="234" spans="1:18" x14ac:dyDescent="0.3">
      <c r="A234" t="str">
        <f t="shared" si="3"/>
        <v>3030</v>
      </c>
      <c r="B234" t="s">
        <v>249</v>
      </c>
      <c r="C234" s="4">
        <v>-0.60581621573118638</v>
      </c>
      <c r="D234" s="4">
        <v>4.5799101074985596E-2</v>
      </c>
      <c r="E234" s="4">
        <v>0.42968716673053803</v>
      </c>
      <c r="F234" s="4">
        <v>-0.41623384576330685</v>
      </c>
      <c r="G234" s="4">
        <v>-0.11831191636434274</v>
      </c>
      <c r="H234" s="4">
        <v>-0.70478292801404463</v>
      </c>
      <c r="I234" s="4">
        <v>0.43677046750916582</v>
      </c>
      <c r="J234" s="4">
        <v>0.3140541730962827</v>
      </c>
      <c r="K234" s="4">
        <v>-0.67083129058366786</v>
      </c>
      <c r="L234" s="4">
        <v>0.83672745274614613</v>
      </c>
      <c r="M234" s="4">
        <v>0.28577004739320644</v>
      </c>
      <c r="N234" s="4">
        <v>0.32295158345206865</v>
      </c>
      <c r="O234" s="4">
        <v>0.55593365883132917</v>
      </c>
      <c r="P234" s="4">
        <v>-5.0680249736162558E-2</v>
      </c>
      <c r="Q234">
        <v>233</v>
      </c>
      <c r="R234" s="5">
        <v>89095</v>
      </c>
    </row>
    <row r="235" spans="1:18" x14ac:dyDescent="0.3">
      <c r="A235" t="str">
        <f t="shared" si="3"/>
        <v>4626</v>
      </c>
      <c r="B235" t="s">
        <v>250</v>
      </c>
      <c r="C235" s="4">
        <v>-9.6050962883171123E-2</v>
      </c>
      <c r="D235" s="4">
        <v>-0.18261193357290562</v>
      </c>
      <c r="E235" s="4">
        <v>0.33699216496879092</v>
      </c>
      <c r="F235" s="4">
        <v>-0.57973650059337345</v>
      </c>
      <c r="G235" s="4">
        <v>-1.0049618831266855E-2</v>
      </c>
      <c r="H235" s="4">
        <v>8.369208898889427E-2</v>
      </c>
      <c r="I235" s="4">
        <v>-0.37332110046910588</v>
      </c>
      <c r="J235" s="4">
        <v>0.40970526881641978</v>
      </c>
      <c r="K235" s="4">
        <v>-1.0727448350269368</v>
      </c>
      <c r="L235" s="4">
        <v>0.99745793284519657</v>
      </c>
      <c r="M235" s="4">
        <v>0.89792568113808979</v>
      </c>
      <c r="N235" s="4">
        <v>0.11499009457038845</v>
      </c>
      <c r="O235" s="4">
        <v>-0.12008643342732843</v>
      </c>
      <c r="P235" s="4">
        <v>-5.5062361172975652E-2</v>
      </c>
      <c r="Q235">
        <v>234</v>
      </c>
      <c r="R235" s="5">
        <v>39032</v>
      </c>
    </row>
    <row r="236" spans="1:18" x14ac:dyDescent="0.3">
      <c r="A236" t="str">
        <f t="shared" si="3"/>
        <v>3448</v>
      </c>
      <c r="B236" t="s">
        <v>251</v>
      </c>
      <c r="C236" s="4">
        <v>0.1885581592073233</v>
      </c>
      <c r="D236" s="4">
        <v>-0.3787396382292052</v>
      </c>
      <c r="E236" s="4">
        <v>-0.32118671334324922</v>
      </c>
      <c r="F236" s="4">
        <v>-0.28309631118692036</v>
      </c>
      <c r="G236" s="4">
        <v>4.5741341872935347E-2</v>
      </c>
      <c r="H236" s="4">
        <v>0.66703983666048672</v>
      </c>
      <c r="I236" s="4">
        <v>0.75453506476354937</v>
      </c>
      <c r="J236" s="4">
        <v>-0.29855200479018851</v>
      </c>
      <c r="K236" s="4">
        <v>0.71840497402866188</v>
      </c>
      <c r="L236" s="4">
        <v>0.27569994058559855</v>
      </c>
      <c r="M236" s="4">
        <v>0.67707205677717242</v>
      </c>
      <c r="N236" s="4">
        <v>-0.11873138489671708</v>
      </c>
      <c r="O236" s="4">
        <v>-1.0385479784114822</v>
      </c>
      <c r="P236" s="4">
        <v>-5.6506931996945932E-2</v>
      </c>
      <c r="Q236">
        <v>235</v>
      </c>
      <c r="R236" s="5">
        <v>6577</v>
      </c>
    </row>
    <row r="237" spans="1:18" x14ac:dyDescent="0.3">
      <c r="A237" t="str">
        <f t="shared" si="3"/>
        <v>3435</v>
      </c>
      <c r="B237" t="s">
        <v>252</v>
      </c>
      <c r="C237" s="4">
        <v>-0.11890284402962259</v>
      </c>
      <c r="D237" s="4">
        <v>-1.5967174738393163E-2</v>
      </c>
      <c r="E237" s="4">
        <v>0.20861517637814289</v>
      </c>
      <c r="F237" s="4">
        <v>0.34725651574189059</v>
      </c>
      <c r="G237" s="4">
        <v>0.16714398386046661</v>
      </c>
      <c r="H237" s="4">
        <v>-0.37839434613452266</v>
      </c>
      <c r="I237" s="4">
        <v>-0.32629118342932689</v>
      </c>
      <c r="J237" s="4">
        <v>-0.32638663917487021</v>
      </c>
      <c r="K237" s="4">
        <v>-0.13109114239842246</v>
      </c>
      <c r="L237" s="4">
        <v>-1.0767105514225428</v>
      </c>
      <c r="M237" s="4">
        <v>-0.47192246258600923</v>
      </c>
      <c r="N237" s="4">
        <v>-0.14122399297100532</v>
      </c>
      <c r="O237" s="4">
        <v>-0.36328957337357981</v>
      </c>
      <c r="P237" s="4">
        <v>-5.6576839666342429E-2</v>
      </c>
      <c r="Q237">
        <v>236</v>
      </c>
      <c r="R237" s="5">
        <v>3591</v>
      </c>
    </row>
    <row r="238" spans="1:18" x14ac:dyDescent="0.3">
      <c r="A238" t="str">
        <f t="shared" si="3"/>
        <v>1566</v>
      </c>
      <c r="B238" t="s">
        <v>253</v>
      </c>
      <c r="C238" s="4">
        <v>0.30893555934273342</v>
      </c>
      <c r="D238" s="4">
        <v>4.018690976378219E-2</v>
      </c>
      <c r="E238" s="4">
        <v>0.20929736160783538</v>
      </c>
      <c r="F238" s="4">
        <v>-0.21682726244614986</v>
      </c>
      <c r="G238" s="4">
        <v>2.3650522756405015E-2</v>
      </c>
      <c r="H238" s="4">
        <v>-0.25442301238996257</v>
      </c>
      <c r="I238" s="4">
        <v>0.34098786006032827</v>
      </c>
      <c r="J238" s="4">
        <v>-0.51687026337433251</v>
      </c>
      <c r="K238" s="4">
        <v>7.5279385611867089E-2</v>
      </c>
      <c r="L238" s="4">
        <v>-0.32016560804257238</v>
      </c>
      <c r="M238" s="4">
        <v>-0.57200797180273799</v>
      </c>
      <c r="N238" s="4">
        <v>-9.5520290046034073E-2</v>
      </c>
      <c r="O238" s="4">
        <v>-1.1154541563132319</v>
      </c>
      <c r="P238" s="4">
        <v>-6.6869280531978423E-2</v>
      </c>
      <c r="Q238">
        <v>237</v>
      </c>
      <c r="R238" s="5">
        <v>5849</v>
      </c>
    </row>
    <row r="239" spans="1:18" x14ac:dyDescent="0.3">
      <c r="A239" t="str">
        <f t="shared" si="3"/>
        <v>3041</v>
      </c>
      <c r="B239" t="s">
        <v>254</v>
      </c>
      <c r="C239" s="4">
        <v>-0.32625572135568959</v>
      </c>
      <c r="D239" s="4">
        <v>-0.35311305660527009</v>
      </c>
      <c r="E239" s="4">
        <v>-0.45870473964234115</v>
      </c>
      <c r="F239" s="4">
        <v>0.14867188673122247</v>
      </c>
      <c r="G239" s="4">
        <v>-8.2850165031749065E-2</v>
      </c>
      <c r="H239" s="4">
        <v>-2.5726555134615418E-2</v>
      </c>
      <c r="I239" s="4">
        <v>0.16704649298923152</v>
      </c>
      <c r="J239" s="4">
        <v>-0.57247408575572489</v>
      </c>
      <c r="K239" s="4">
        <v>0.46761938548364168</v>
      </c>
      <c r="L239" s="4">
        <v>0.41857744962832111</v>
      </c>
      <c r="M239" s="4">
        <v>0.43016554255014383</v>
      </c>
      <c r="N239" s="4">
        <v>-0.53648030937413593</v>
      </c>
      <c r="O239" s="4">
        <v>1.0519764651045271</v>
      </c>
      <c r="P239" s="4">
        <v>-6.8097771786218245E-2</v>
      </c>
      <c r="Q239">
        <v>238</v>
      </c>
      <c r="R239" s="5">
        <v>4667</v>
      </c>
    </row>
    <row r="240" spans="1:18" x14ac:dyDescent="0.3">
      <c r="A240" t="str">
        <f t="shared" si="3"/>
        <v>3019</v>
      </c>
      <c r="B240" t="s">
        <v>255</v>
      </c>
      <c r="C240" s="4">
        <v>7.7162320660937256E-2</v>
      </c>
      <c r="D240" s="4">
        <v>0.26200123502521178</v>
      </c>
      <c r="E240" s="4">
        <v>0.93681798325031818</v>
      </c>
      <c r="F240" s="4">
        <v>-0.3634577029272052</v>
      </c>
      <c r="G240" s="4">
        <v>-0.35150137147139021</v>
      </c>
      <c r="H240" s="4">
        <v>-0.84176058715930402</v>
      </c>
      <c r="I240" s="4">
        <v>0.44209630851939369</v>
      </c>
      <c r="J240" s="4">
        <v>-0.13521959071368542</v>
      </c>
      <c r="K240" s="4">
        <v>-2.7925963087346539</v>
      </c>
      <c r="L240" s="4">
        <v>1.1165816500247669</v>
      </c>
      <c r="M240" s="4">
        <v>-0.56660620909983184</v>
      </c>
      <c r="N240" s="4">
        <v>0.1642433451083026</v>
      </c>
      <c r="O240" s="4">
        <v>0.29063798526772561</v>
      </c>
      <c r="P240" s="4">
        <v>-6.9950611480855907E-2</v>
      </c>
      <c r="Q240">
        <v>239</v>
      </c>
      <c r="R240" s="5">
        <v>18699</v>
      </c>
    </row>
    <row r="241" spans="1:18" x14ac:dyDescent="0.3">
      <c r="A241" t="str">
        <f t="shared" si="3"/>
        <v>5029</v>
      </c>
      <c r="B241" t="s">
        <v>256</v>
      </c>
      <c r="C241" s="4">
        <v>-0.35539701283327391</v>
      </c>
      <c r="D241" s="4">
        <v>-7.8885407003031604E-3</v>
      </c>
      <c r="E241" s="4">
        <v>0.64756027156918017</v>
      </c>
      <c r="F241" s="4">
        <v>-0.24394748022124385</v>
      </c>
      <c r="G241" s="4">
        <v>0.1313885050904455</v>
      </c>
      <c r="H241" s="4">
        <v>0.1574514356595442</v>
      </c>
      <c r="I241" s="4">
        <v>-0.4570138525279327</v>
      </c>
      <c r="J241" s="4">
        <v>6.4075255545827409E-2</v>
      </c>
      <c r="K241" s="4">
        <v>-0.60356119110831308</v>
      </c>
      <c r="L241" s="4">
        <v>-0.806909558446535</v>
      </c>
      <c r="M241" s="4">
        <v>-0.61345297382772013</v>
      </c>
      <c r="N241" s="4">
        <v>-0.63815305464205296</v>
      </c>
      <c r="O241" s="4">
        <v>0.11489127389657457</v>
      </c>
      <c r="P241" s="4">
        <v>-7.1015161838278537E-2</v>
      </c>
      <c r="Q241">
        <v>240</v>
      </c>
      <c r="R241" s="5">
        <v>8360</v>
      </c>
    </row>
    <row r="242" spans="1:18" x14ac:dyDescent="0.3">
      <c r="A242" t="str">
        <f t="shared" si="3"/>
        <v>4636</v>
      </c>
      <c r="B242" t="s">
        <v>257</v>
      </c>
      <c r="C242" s="4">
        <v>-1.4438084710035732</v>
      </c>
      <c r="D242" s="4">
        <v>-0.21992463336537094</v>
      </c>
      <c r="E242" s="4">
        <v>-0.35903299603654421</v>
      </c>
      <c r="F242" s="4">
        <v>7.4763749985878619E-2</v>
      </c>
      <c r="G242" s="4">
        <v>0.11839066354231348</v>
      </c>
      <c r="H242" s="4">
        <v>0.76458110526977052</v>
      </c>
      <c r="I242" s="4">
        <v>1.4996919636094572</v>
      </c>
      <c r="J242" s="4">
        <v>3.8307460350458955E-2</v>
      </c>
      <c r="K242" s="4" t="s">
        <v>17</v>
      </c>
      <c r="L242" s="4">
        <v>0.38406902964532724</v>
      </c>
      <c r="M242" s="4" t="s">
        <v>17</v>
      </c>
      <c r="N242" s="4">
        <v>-0.38910577790009609</v>
      </c>
      <c r="O242" s="4">
        <v>0.56827403931659592</v>
      </c>
      <c r="P242" s="4">
        <v>-7.1272370864400442E-2</v>
      </c>
      <c r="Q242">
        <v>241</v>
      </c>
      <c r="R242" s="5">
        <v>768</v>
      </c>
    </row>
    <row r="243" spans="1:18" x14ac:dyDescent="0.3">
      <c r="A243" t="str">
        <f t="shared" si="3"/>
        <v>1806</v>
      </c>
      <c r="B243" t="s">
        <v>258</v>
      </c>
      <c r="C243" s="4">
        <v>0.18762118452112844</v>
      </c>
      <c r="D243" s="4">
        <v>-0.10712368647813786</v>
      </c>
      <c r="E243" s="4">
        <v>0.21465329697480282</v>
      </c>
      <c r="F243" s="4">
        <v>-0.2529213266570855</v>
      </c>
      <c r="G243" s="4">
        <v>-0.31927149423089779</v>
      </c>
      <c r="H243" s="4">
        <v>7.3604872751240724E-2</v>
      </c>
      <c r="I243" s="4">
        <v>5.2369275939708373E-2</v>
      </c>
      <c r="J243" s="4">
        <v>-0.51336889712315392</v>
      </c>
      <c r="K243" s="4">
        <v>-0.19742528091666534</v>
      </c>
      <c r="L243" s="4">
        <v>-9.4325212832206365E-2</v>
      </c>
      <c r="M243" s="4">
        <v>-0.27120070115636979</v>
      </c>
      <c r="N243" s="4">
        <v>0.42624088679180294</v>
      </c>
      <c r="O243" s="4">
        <v>0.19580725026976939</v>
      </c>
      <c r="P243" s="4">
        <v>-7.5267448538435394E-2</v>
      </c>
      <c r="Q243">
        <v>242</v>
      </c>
      <c r="R243" s="5">
        <v>21530</v>
      </c>
    </row>
    <row r="244" spans="1:18" x14ac:dyDescent="0.3">
      <c r="A244" t="str">
        <f t="shared" si="3"/>
        <v>1827</v>
      </c>
      <c r="B244" t="s">
        <v>259</v>
      </c>
      <c r="C244" s="4">
        <v>0.50227414201222631</v>
      </c>
      <c r="D244" s="4">
        <v>-0.38696496347060538</v>
      </c>
      <c r="E244" s="4">
        <v>-0.5107800647586126</v>
      </c>
      <c r="F244" s="4">
        <v>2.9388323201626852E-2</v>
      </c>
      <c r="G244" s="4">
        <v>-7.7467483991797231E-2</v>
      </c>
      <c r="H244" s="4">
        <v>0.53937327040977678</v>
      </c>
      <c r="I244" s="4">
        <v>-2.11381560222063</v>
      </c>
      <c r="J244" s="4">
        <v>-0.42049728271932973</v>
      </c>
      <c r="K244" s="4" t="s">
        <v>17</v>
      </c>
      <c r="L244" s="4">
        <v>-1.369414044032595</v>
      </c>
      <c r="M244" s="4">
        <v>0.49530929843716076</v>
      </c>
      <c r="N244" s="4">
        <v>0.52762749472265025</v>
      </c>
      <c r="O244" s="4">
        <v>0.38963665410787901</v>
      </c>
      <c r="P244" s="4">
        <v>-7.5409162514632949E-2</v>
      </c>
      <c r="Q244">
        <v>243</v>
      </c>
      <c r="R244" s="5">
        <v>1369</v>
      </c>
    </row>
    <row r="245" spans="1:18" x14ac:dyDescent="0.3">
      <c r="A245" t="str">
        <f t="shared" si="3"/>
        <v>5027</v>
      </c>
      <c r="B245" t="s">
        <v>260</v>
      </c>
      <c r="C245" s="4">
        <v>0.38313927933424186</v>
      </c>
      <c r="D245" s="4">
        <v>-0.24713227087691722</v>
      </c>
      <c r="E245" s="4">
        <v>0.23060809753166175</v>
      </c>
      <c r="F245" s="4">
        <v>-0.39174772080649911</v>
      </c>
      <c r="G245" s="4">
        <v>-0.22681527518321731</v>
      </c>
      <c r="H245" s="4">
        <v>5.3226419988443206E-2</v>
      </c>
      <c r="I245" s="4">
        <v>0.4871425753124804</v>
      </c>
      <c r="J245" s="4">
        <v>1.653889151455587E-2</v>
      </c>
      <c r="K245" s="4">
        <v>-1.5382035408502335</v>
      </c>
      <c r="L245" s="4">
        <v>-0.99521888850155837</v>
      </c>
      <c r="M245" s="4">
        <v>-0.42287272587339364</v>
      </c>
      <c r="N245" s="4">
        <v>-0.13854440589264527</v>
      </c>
      <c r="O245" s="4">
        <v>0.54482412864337126</v>
      </c>
      <c r="P245" s="4">
        <v>-7.6403987588661071E-2</v>
      </c>
      <c r="Q245">
        <v>244</v>
      </c>
      <c r="R245" s="5">
        <v>6120</v>
      </c>
    </row>
    <row r="246" spans="1:18" x14ac:dyDescent="0.3">
      <c r="A246" t="str">
        <f t="shared" si="3"/>
        <v>3411</v>
      </c>
      <c r="B246" t="s">
        <v>261</v>
      </c>
      <c r="C246" s="4">
        <v>-1.3304323086739105E-2</v>
      </c>
      <c r="D246" s="4">
        <v>8.732513907989202E-3</v>
      </c>
      <c r="E246" s="4">
        <v>0.27137653749537477</v>
      </c>
      <c r="F246" s="4">
        <v>-3.0794885308211992E-2</v>
      </c>
      <c r="G246" s="4">
        <v>-0.25480970630497751</v>
      </c>
      <c r="H246" s="4">
        <v>-1.401473022897343E-2</v>
      </c>
      <c r="I246" s="4">
        <v>-2.280375027596529E-2</v>
      </c>
      <c r="J246" s="4">
        <v>2.8803461845620867E-2</v>
      </c>
      <c r="K246" s="4">
        <v>-0.1602230824541977</v>
      </c>
      <c r="L246" s="4">
        <v>-0.66847239701138039</v>
      </c>
      <c r="M246" s="4">
        <v>0.48649180882284593</v>
      </c>
      <c r="N246" s="4">
        <v>-0.29283918101305029</v>
      </c>
      <c r="O246" s="4">
        <v>0.18026241879716545</v>
      </c>
      <c r="P246" s="4">
        <v>-7.7618326643947522E-2</v>
      </c>
      <c r="Q246">
        <v>245</v>
      </c>
      <c r="R246" s="5">
        <v>35073</v>
      </c>
    </row>
    <row r="247" spans="1:18" x14ac:dyDescent="0.3">
      <c r="A247" t="str">
        <f t="shared" si="3"/>
        <v>4621</v>
      </c>
      <c r="B247" t="s">
        <v>262</v>
      </c>
      <c r="C247" s="4">
        <v>-3.0886239587254727E-3</v>
      </c>
      <c r="D247" s="4">
        <v>-0.36211522530286405</v>
      </c>
      <c r="E247" s="4">
        <v>-0.31606834212674867</v>
      </c>
      <c r="F247" s="4">
        <v>-0.13024135968116121</v>
      </c>
      <c r="G247" s="4">
        <v>-6.2364769900787501E-2</v>
      </c>
      <c r="H247" s="4">
        <v>-0.1904964987224381</v>
      </c>
      <c r="I247" s="4">
        <v>-0.55747040733066333</v>
      </c>
      <c r="J247" s="4">
        <v>0.69839881483895005</v>
      </c>
      <c r="K247" s="4">
        <v>0.23965359528961047</v>
      </c>
      <c r="L247" s="4">
        <v>-0.86527759445650065</v>
      </c>
      <c r="M247" s="4">
        <v>-7.8306212282998444E-2</v>
      </c>
      <c r="N247" s="4">
        <v>0.90823961620049976</v>
      </c>
      <c r="O247" s="4">
        <v>0.17034961990225803</v>
      </c>
      <c r="P247" s="4">
        <v>-7.912002055585389E-2</v>
      </c>
      <c r="Q247">
        <v>246</v>
      </c>
      <c r="R247" s="5">
        <v>15875</v>
      </c>
    </row>
    <row r="248" spans="1:18" x14ac:dyDescent="0.3">
      <c r="A248" t="str">
        <f t="shared" si="3"/>
        <v>1867</v>
      </c>
      <c r="B248" t="s">
        <v>263</v>
      </c>
      <c r="C248" s="4">
        <v>-5.1086324631115232E-2</v>
      </c>
      <c r="D248" s="4">
        <v>0.10227541591962602</v>
      </c>
      <c r="E248" s="4">
        <v>-0.74942714771863683</v>
      </c>
      <c r="F248" s="4">
        <v>5.9324767734012657E-3</v>
      </c>
      <c r="G248" s="4">
        <v>-0.39414791200102883</v>
      </c>
      <c r="H248" s="4">
        <v>-0.60841959241356658</v>
      </c>
      <c r="I248" s="4">
        <v>3.2918597093194654E-2</v>
      </c>
      <c r="J248" s="4">
        <v>0.829611929955682</v>
      </c>
      <c r="K248" s="4">
        <v>0.53959685781874089</v>
      </c>
      <c r="L248" s="4">
        <v>1.2360547285800969</v>
      </c>
      <c r="M248" s="4">
        <v>-2.5067467794157805E-2</v>
      </c>
      <c r="N248" s="4">
        <v>-6.8339501068247419E-2</v>
      </c>
      <c r="O248" s="4">
        <v>0.31301841039405881</v>
      </c>
      <c r="P248" s="4">
        <v>-8.2551844966682442E-2</v>
      </c>
      <c r="Q248">
        <v>247</v>
      </c>
      <c r="R248" s="5">
        <v>2565</v>
      </c>
    </row>
    <row r="249" spans="1:18" x14ac:dyDescent="0.3">
      <c r="A249" t="str">
        <f t="shared" si="3"/>
        <v>1839</v>
      </c>
      <c r="B249" t="s">
        <v>264</v>
      </c>
      <c r="C249" s="4">
        <v>-0.43211019466934797</v>
      </c>
      <c r="D249" s="4">
        <v>0.27212979760255723</v>
      </c>
      <c r="E249" s="4">
        <v>0.17793048471025211</v>
      </c>
      <c r="F249" s="4">
        <v>-0.16922058655192002</v>
      </c>
      <c r="G249" s="4">
        <v>-0.26102036039711196</v>
      </c>
      <c r="H249" s="4">
        <v>0.61364094355658427</v>
      </c>
      <c r="I249" s="4">
        <v>-0.80058451900650818</v>
      </c>
      <c r="J249" s="4">
        <v>-1.2209091433035941</v>
      </c>
      <c r="K249" s="4" t="s">
        <v>17</v>
      </c>
      <c r="L249" s="4">
        <v>-1.6227059779396047</v>
      </c>
      <c r="M249" s="4">
        <v>-8.5339745578919268E-3</v>
      </c>
      <c r="N249" s="4">
        <v>-0.33657027204225221</v>
      </c>
      <c r="O249" s="4">
        <v>0.88025598864453514</v>
      </c>
      <c r="P249" s="4">
        <v>-8.6277732835409363E-2</v>
      </c>
      <c r="Q249">
        <v>248</v>
      </c>
      <c r="R249" s="5">
        <v>1012</v>
      </c>
    </row>
    <row r="250" spans="1:18" x14ac:dyDescent="0.3">
      <c r="A250" t="str">
        <f t="shared" si="3"/>
        <v>3036</v>
      </c>
      <c r="B250" t="s">
        <v>265</v>
      </c>
      <c r="C250" s="4">
        <v>-0.75449987854289036</v>
      </c>
      <c r="D250" s="4">
        <v>-0.16441578384272471</v>
      </c>
      <c r="E250" s="4">
        <v>8.9776090982474729E-2</v>
      </c>
      <c r="F250" s="4">
        <v>-0.41165792900722564</v>
      </c>
      <c r="G250" s="4">
        <v>-8.8912605811598669E-2</v>
      </c>
      <c r="H250" s="4">
        <v>-0.70644836729003835</v>
      </c>
      <c r="I250" s="4">
        <v>0.97753499685437995</v>
      </c>
      <c r="J250" s="4">
        <v>-9.2353073706338246E-2</v>
      </c>
      <c r="K250" s="4">
        <v>-0.13534326613145004</v>
      </c>
      <c r="L250" s="4">
        <v>0.48882939129356906</v>
      </c>
      <c r="M250" s="4">
        <v>-0.15061522879578446</v>
      </c>
      <c r="N250" s="4">
        <v>0.12364138202195821</v>
      </c>
      <c r="O250" s="4">
        <v>0.88484206862978021</v>
      </c>
      <c r="P250" s="4">
        <v>-8.8456184599061544E-2</v>
      </c>
      <c r="Q250">
        <v>249</v>
      </c>
      <c r="R250" s="5">
        <v>15074</v>
      </c>
    </row>
    <row r="251" spans="1:18" x14ac:dyDescent="0.3">
      <c r="A251" t="str">
        <f t="shared" si="3"/>
        <v>4625</v>
      </c>
      <c r="B251" t="s">
        <v>266</v>
      </c>
      <c r="C251" s="4">
        <v>0.51459561912229979</v>
      </c>
      <c r="D251" s="4">
        <v>-0.51610815008707467</v>
      </c>
      <c r="E251" s="4">
        <v>0.64555145040768824</v>
      </c>
      <c r="F251" s="4">
        <v>-0.24796320104738562</v>
      </c>
      <c r="G251" s="4">
        <v>-0.33029028956504891</v>
      </c>
      <c r="H251" s="4">
        <v>-0.36296609412738917</v>
      </c>
      <c r="I251" s="4">
        <v>0.62262248474439197</v>
      </c>
      <c r="J251" s="4">
        <v>1.2318732639796772</v>
      </c>
      <c r="K251" s="4">
        <v>3.2892430787076918E-2</v>
      </c>
      <c r="L251" s="4">
        <v>1.6569239760477039</v>
      </c>
      <c r="M251" s="4">
        <v>-0.1210752381689788</v>
      </c>
      <c r="N251" s="4">
        <v>-0.10126460380008161</v>
      </c>
      <c r="O251" s="4">
        <v>-0.27036218691143543</v>
      </c>
      <c r="P251" s="4">
        <v>-8.9886592737298557E-2</v>
      </c>
      <c r="Q251">
        <v>250</v>
      </c>
      <c r="R251" s="5">
        <v>5283</v>
      </c>
    </row>
    <row r="252" spans="1:18" x14ac:dyDescent="0.3">
      <c r="A252" t="str">
        <f t="shared" si="3"/>
        <v>5427</v>
      </c>
      <c r="B252" t="s">
        <v>267</v>
      </c>
      <c r="C252" s="4">
        <v>-0.14508686148940117</v>
      </c>
      <c r="D252" s="4">
        <v>-0.79071166212078492</v>
      </c>
      <c r="E252" s="4">
        <v>-0.17422279882283145</v>
      </c>
      <c r="F252" s="4">
        <v>-8.7370975027519809E-2</v>
      </c>
      <c r="G252" s="4">
        <v>5.4181561591871798E-2</v>
      </c>
      <c r="H252" s="4">
        <v>0.73629884964046577</v>
      </c>
      <c r="I252" s="4">
        <v>0.96240113778548975</v>
      </c>
      <c r="J252" s="4">
        <v>-0.56499940491907108</v>
      </c>
      <c r="K252" s="4">
        <v>0.37021623421877092</v>
      </c>
      <c r="L252" s="4">
        <v>0.33865355132338582</v>
      </c>
      <c r="M252" s="4">
        <v>-0.46420645896405816</v>
      </c>
      <c r="N252" s="4">
        <v>0.5308792740644237</v>
      </c>
      <c r="O252" s="4">
        <v>-0.23091803968709662</v>
      </c>
      <c r="P252" s="4">
        <v>-9.2495891951126438E-2</v>
      </c>
      <c r="Q252">
        <v>251</v>
      </c>
      <c r="R252" s="5">
        <v>2804</v>
      </c>
    </row>
    <row r="253" spans="1:18" x14ac:dyDescent="0.3">
      <c r="A253" t="str">
        <f t="shared" si="3"/>
        <v>3453</v>
      </c>
      <c r="B253" t="s">
        <v>268</v>
      </c>
      <c r="C253" s="4">
        <v>-0.43525941714167349</v>
      </c>
      <c r="D253" s="4">
        <v>-7.2219195612034229E-2</v>
      </c>
      <c r="E253" s="4">
        <v>-0.89188012851088949</v>
      </c>
      <c r="F253" s="4">
        <v>0.68481944122847282</v>
      </c>
      <c r="G253" s="4">
        <v>0.21541267482068061</v>
      </c>
      <c r="H253" s="4">
        <v>-0.1673586301320891</v>
      </c>
      <c r="I253" s="4">
        <v>0.17300094057932286</v>
      </c>
      <c r="J253" s="4">
        <v>-1.4289919137107254E-2</v>
      </c>
      <c r="K253" s="4">
        <v>1.1134835794171016E-2</v>
      </c>
      <c r="L253" s="4">
        <v>-1.2513286001831381</v>
      </c>
      <c r="M253" s="4">
        <v>-0.59328121581141102</v>
      </c>
      <c r="N253" s="4">
        <v>-0.75733163045624874</v>
      </c>
      <c r="O253" s="4">
        <v>-0.14632685943260113</v>
      </c>
      <c r="P253" s="4">
        <v>-9.3743309258409763E-2</v>
      </c>
      <c r="Q253">
        <v>252</v>
      </c>
      <c r="R253" s="5">
        <v>3252</v>
      </c>
    </row>
    <row r="254" spans="1:18" x14ac:dyDescent="0.3">
      <c r="A254" t="str">
        <f t="shared" si="3"/>
        <v>5022</v>
      </c>
      <c r="B254" t="s">
        <v>269</v>
      </c>
      <c r="C254" s="4">
        <v>-0.19243876348941044</v>
      </c>
      <c r="D254" s="4">
        <v>0.32218145766787032</v>
      </c>
      <c r="E254" s="4">
        <v>1.6036407635518449E-2</v>
      </c>
      <c r="F254" s="4">
        <v>0.16220022946977189</v>
      </c>
      <c r="G254" s="4">
        <v>-0.24556756841914285</v>
      </c>
      <c r="H254" s="4">
        <v>0.63401617217409356</v>
      </c>
      <c r="I254" s="4">
        <v>-0.32800585236840957</v>
      </c>
      <c r="J254" s="4">
        <v>-0.40099888274749079</v>
      </c>
      <c r="K254" s="4">
        <v>-0.33865307617881524</v>
      </c>
      <c r="L254" s="4">
        <v>-1.8551910642002312</v>
      </c>
      <c r="M254" s="4">
        <v>-0.75112268242075308</v>
      </c>
      <c r="N254" s="4">
        <v>-0.35527156594451176</v>
      </c>
      <c r="O254" s="4">
        <v>-3.6049342015553022E-2</v>
      </c>
      <c r="P254" s="4">
        <v>-9.6268182093383059E-2</v>
      </c>
      <c r="Q254">
        <v>253</v>
      </c>
      <c r="R254" s="5">
        <v>2443</v>
      </c>
    </row>
    <row r="255" spans="1:18" x14ac:dyDescent="0.3">
      <c r="A255" t="str">
        <f t="shared" si="3"/>
        <v>5425</v>
      </c>
      <c r="B255" t="s">
        <v>270</v>
      </c>
      <c r="C255" s="4">
        <v>-6.2583467868652307E-2</v>
      </c>
      <c r="D255" s="4">
        <v>-1.032772627830431</v>
      </c>
      <c r="E255" s="4">
        <v>-0.67077170655849638</v>
      </c>
      <c r="F255" s="4">
        <v>-0.37084487835959007</v>
      </c>
      <c r="G255" s="4">
        <v>0.44215095321321735</v>
      </c>
      <c r="H255" s="4">
        <v>0.92433231287544049</v>
      </c>
      <c r="I255" s="4">
        <v>-0.27095699504496673</v>
      </c>
      <c r="J255" s="4" t="s">
        <v>17</v>
      </c>
      <c r="K255" s="4" t="s">
        <v>17</v>
      </c>
      <c r="L255" s="4">
        <v>0.78143901768520019</v>
      </c>
      <c r="M255" s="4">
        <v>-0.52758671692821235</v>
      </c>
      <c r="N255" s="4">
        <v>-0.29338856842609323</v>
      </c>
      <c r="O255" s="4">
        <v>-7.9416723754344942E-2</v>
      </c>
      <c r="P255" s="4">
        <v>-9.7569421220723485E-2</v>
      </c>
      <c r="Q255">
        <v>254</v>
      </c>
      <c r="R255" s="5">
        <v>1836</v>
      </c>
    </row>
    <row r="256" spans="1:18" x14ac:dyDescent="0.3">
      <c r="A256" t="str">
        <f t="shared" si="3"/>
        <v>3051</v>
      </c>
      <c r="B256" t="s">
        <v>271</v>
      </c>
      <c r="C256" s="4">
        <v>0.59078468037354703</v>
      </c>
      <c r="D256" s="4">
        <v>-0.35059438777412</v>
      </c>
      <c r="E256" s="4">
        <v>-0.10312455020540123</v>
      </c>
      <c r="F256" s="4">
        <v>-0.52689275406414826</v>
      </c>
      <c r="G256" s="4">
        <v>0.1292562934786789</v>
      </c>
      <c r="H256" s="4" t="s">
        <v>17</v>
      </c>
      <c r="I256" s="4">
        <v>0.43796465130012568</v>
      </c>
      <c r="J256" s="4">
        <v>5.2226067134623633E-2</v>
      </c>
      <c r="K256" s="4">
        <v>6.2252393490284774E-2</v>
      </c>
      <c r="L256" s="4">
        <v>-1.2987507588284513</v>
      </c>
      <c r="M256" s="4">
        <v>-0.79565520622959629</v>
      </c>
      <c r="N256" s="4">
        <v>-0.62832221590690851</v>
      </c>
      <c r="O256" s="4">
        <v>-0.82740297729499745</v>
      </c>
      <c r="P256" s="4">
        <v>-9.8397740746990162E-2</v>
      </c>
      <c r="Q256">
        <v>255</v>
      </c>
      <c r="R256" s="5">
        <v>1370</v>
      </c>
    </row>
    <row r="257" spans="1:18" x14ac:dyDescent="0.3">
      <c r="A257" t="str">
        <f t="shared" si="3"/>
        <v>1578</v>
      </c>
      <c r="B257" t="s">
        <v>272</v>
      </c>
      <c r="C257" s="4">
        <v>-4.273332968100875E-2</v>
      </c>
      <c r="D257" s="4">
        <v>0.26010939041313158</v>
      </c>
      <c r="E257" s="4">
        <v>-9.6441684064566172E-2</v>
      </c>
      <c r="F257" s="4">
        <v>0.92435387524053225</v>
      </c>
      <c r="G257" s="4">
        <v>-0.35238328284888659</v>
      </c>
      <c r="H257" s="4">
        <v>1.0202597149226771</v>
      </c>
      <c r="I257" s="4">
        <v>0.71536103884985391</v>
      </c>
      <c r="J257" s="4">
        <v>5.9341775062674379E-2</v>
      </c>
      <c r="K257" s="4" t="s">
        <v>17</v>
      </c>
      <c r="L257" s="4">
        <v>-1.5351234506330993</v>
      </c>
      <c r="M257" s="4">
        <v>-1.5101420217012258</v>
      </c>
      <c r="N257" s="4">
        <v>-0.41162590397554832</v>
      </c>
      <c r="O257" s="4">
        <v>-0.92160094579363006</v>
      </c>
      <c r="P257" s="4">
        <v>-9.9567952650459299E-2</v>
      </c>
      <c r="Q257">
        <v>256</v>
      </c>
      <c r="R257" s="5">
        <v>2491</v>
      </c>
    </row>
    <row r="258" spans="1:18" x14ac:dyDescent="0.3">
      <c r="A258" t="str">
        <f t="shared" ref="A258:A321" si="4">LEFT(B258,4)</f>
        <v>4645</v>
      </c>
      <c r="B258" t="s">
        <v>273</v>
      </c>
      <c r="C258" s="4">
        <v>0.26981148103466213</v>
      </c>
      <c r="D258" s="4">
        <v>0.39530033879714155</v>
      </c>
      <c r="E258" s="4">
        <v>0.19521274761652996</v>
      </c>
      <c r="F258" s="4">
        <v>-0.4321196271652199</v>
      </c>
      <c r="G258" s="4">
        <v>-6.1546923840507375E-2</v>
      </c>
      <c r="H258" s="4">
        <v>-0.22633411787119492</v>
      </c>
      <c r="I258" s="4">
        <v>-0.77703787225785281</v>
      </c>
      <c r="J258" s="4">
        <v>-0.31336468229388464</v>
      </c>
      <c r="K258" s="4" t="s">
        <v>17</v>
      </c>
      <c r="L258" s="4">
        <v>-0.26208037777151255</v>
      </c>
      <c r="M258" s="4">
        <v>-0.40038672693803978</v>
      </c>
      <c r="N258" s="4">
        <v>-0.45760317946604401</v>
      </c>
      <c r="O258" s="4">
        <v>-1.2563946018008063</v>
      </c>
      <c r="P258" s="4">
        <v>-0.10106350315764004</v>
      </c>
      <c r="Q258">
        <v>257</v>
      </c>
      <c r="R258" s="5">
        <v>2951</v>
      </c>
    </row>
    <row r="259" spans="1:18" x14ac:dyDescent="0.3">
      <c r="A259" t="str">
        <f t="shared" si="4"/>
        <v>3443</v>
      </c>
      <c r="B259" t="s">
        <v>274</v>
      </c>
      <c r="C259" s="4">
        <v>-7.5085527048201026E-2</v>
      </c>
      <c r="D259" s="4">
        <v>-1.6359235126341239E-2</v>
      </c>
      <c r="E259" s="4">
        <v>-0.30032828812547446</v>
      </c>
      <c r="F259" s="4">
        <v>-0.38464063690146932</v>
      </c>
      <c r="G259" s="4">
        <v>-8.8221268887356111E-2</v>
      </c>
      <c r="H259" s="4">
        <v>-0.80468338823572083</v>
      </c>
      <c r="I259" s="4">
        <v>-4.7446636641016074E-2</v>
      </c>
      <c r="J259" s="4">
        <v>0.1743317038970715</v>
      </c>
      <c r="K259" s="4">
        <v>0.25826874649829951</v>
      </c>
      <c r="L259" s="4">
        <v>-1.2411952166371976E-2</v>
      </c>
      <c r="M259" s="4">
        <v>1.1202887867889804</v>
      </c>
      <c r="N259" s="4">
        <v>0.19758177506375502</v>
      </c>
      <c r="O259" s="4">
        <v>-0.45986481456903916</v>
      </c>
      <c r="P259" s="4">
        <v>-0.10212740591696667</v>
      </c>
      <c r="Q259">
        <v>258</v>
      </c>
      <c r="R259" s="5">
        <v>13572</v>
      </c>
    </row>
    <row r="260" spans="1:18" x14ac:dyDescent="0.3">
      <c r="A260" t="str">
        <f t="shared" si="4"/>
        <v>3802</v>
      </c>
      <c r="B260" t="s">
        <v>275</v>
      </c>
      <c r="C260" s="4">
        <v>-5.0949461197566298E-2</v>
      </c>
      <c r="D260" s="4">
        <v>2.9923840332801516E-2</v>
      </c>
      <c r="E260" s="4">
        <v>0.40199453213478475</v>
      </c>
      <c r="F260" s="4">
        <v>-0.33686258647474326</v>
      </c>
      <c r="G260" s="4">
        <v>-0.29293081463535442</v>
      </c>
      <c r="H260" s="4">
        <v>-0.57444169158678005</v>
      </c>
      <c r="I260" s="4">
        <v>0.34457414618616111</v>
      </c>
      <c r="J260" s="4">
        <v>-0.29732060723896425</v>
      </c>
      <c r="K260" s="4">
        <v>-0.33659064808163686</v>
      </c>
      <c r="L260" s="4">
        <v>0.28548915088266813</v>
      </c>
      <c r="M260" s="4">
        <v>0.38221729182989211</v>
      </c>
      <c r="N260" s="4">
        <v>0.18209401416208307</v>
      </c>
      <c r="O260" s="4">
        <v>-0.10053314492213122</v>
      </c>
      <c r="P260" s="4">
        <v>-0.10313373964439555</v>
      </c>
      <c r="Q260">
        <v>259</v>
      </c>
      <c r="R260" s="5">
        <v>25681</v>
      </c>
    </row>
    <row r="261" spans="1:18" x14ac:dyDescent="0.3">
      <c r="A261" t="str">
        <f t="shared" si="4"/>
        <v>3018</v>
      </c>
      <c r="B261" t="s">
        <v>276</v>
      </c>
      <c r="C261" s="4">
        <v>-0.48888108845340139</v>
      </c>
      <c r="D261" s="4">
        <v>-0.62505520391989744</v>
      </c>
      <c r="E261" s="4">
        <v>0.28327882818860511</v>
      </c>
      <c r="F261" s="4">
        <v>-1.031954894918659</v>
      </c>
      <c r="G261" s="4">
        <v>0.14113054245497578</v>
      </c>
      <c r="H261" s="4">
        <v>0.52266534871003667</v>
      </c>
      <c r="I261" s="4">
        <v>7.8563092890860373E-2</v>
      </c>
      <c r="J261" s="4">
        <v>6.3903699066668707E-2</v>
      </c>
      <c r="K261" s="4">
        <v>-0.62456654953636759</v>
      </c>
      <c r="L261" s="4">
        <v>0.58141760903769679</v>
      </c>
      <c r="M261" s="4">
        <v>-0.10266697807553279</v>
      </c>
      <c r="N261" s="4">
        <v>-9.2971363958675168E-3</v>
      </c>
      <c r="O261" s="4">
        <v>0.58810541364022173</v>
      </c>
      <c r="P261" s="4">
        <v>-0.10478512746510719</v>
      </c>
      <c r="Q261">
        <v>260</v>
      </c>
      <c r="R261" s="5">
        <v>5913</v>
      </c>
    </row>
    <row r="262" spans="1:18" x14ac:dyDescent="0.3">
      <c r="A262" t="str">
        <f t="shared" si="4"/>
        <v>3013</v>
      </c>
      <c r="B262" t="s">
        <v>277</v>
      </c>
      <c r="C262" s="4">
        <v>0.18762699258533716</v>
      </c>
      <c r="D262" s="4">
        <v>-7.769382721311556E-2</v>
      </c>
      <c r="E262" s="4">
        <v>-0.92001613329703169</v>
      </c>
      <c r="F262" s="4">
        <v>0.60457132501693367</v>
      </c>
      <c r="G262" s="4">
        <v>-0.20060877758013362</v>
      </c>
      <c r="H262" s="4">
        <v>5.6161918634016782E-2</v>
      </c>
      <c r="I262" s="4">
        <v>-0.49357649125998665</v>
      </c>
      <c r="J262" s="4">
        <v>-0.28048406634724443</v>
      </c>
      <c r="K262" s="4">
        <v>-0.22964805687682532</v>
      </c>
      <c r="L262" s="4">
        <v>-0.43432544342981261</v>
      </c>
      <c r="M262" s="4">
        <v>0.85332178347996046</v>
      </c>
      <c r="N262" s="4">
        <v>-9.6701355727914676E-2</v>
      </c>
      <c r="O262" s="4">
        <v>-0.33812517982717771</v>
      </c>
      <c r="P262" s="4">
        <v>-0.10539028223354999</v>
      </c>
      <c r="Q262">
        <v>261</v>
      </c>
      <c r="R262" s="5">
        <v>3578</v>
      </c>
    </row>
    <row r="263" spans="1:18" x14ac:dyDescent="0.3">
      <c r="A263" t="str">
        <f t="shared" si="4"/>
        <v>1860</v>
      </c>
      <c r="B263" t="s">
        <v>278</v>
      </c>
      <c r="C263" s="4">
        <v>5.1284715180447048E-2</v>
      </c>
      <c r="D263" s="4">
        <v>-0.44670174254122602</v>
      </c>
      <c r="E263" s="4">
        <v>0.23136545816028917</v>
      </c>
      <c r="F263" s="4">
        <v>-1.8419262810912045E-2</v>
      </c>
      <c r="G263" s="4">
        <v>2.799683825156676E-2</v>
      </c>
      <c r="H263" s="4">
        <v>-0.30512702832304167</v>
      </c>
      <c r="I263" s="4">
        <v>-0.68676215533867957</v>
      </c>
      <c r="J263" s="4">
        <v>-0.36250116402922394</v>
      </c>
      <c r="K263" s="4">
        <v>0.11524720625678617</v>
      </c>
      <c r="L263" s="4">
        <v>0.38726552670033743</v>
      </c>
      <c r="M263" s="4">
        <v>0.59528353871957229</v>
      </c>
      <c r="N263" s="4">
        <v>0.5412196514167158</v>
      </c>
      <c r="O263" s="4">
        <v>-0.47659899685114304</v>
      </c>
      <c r="P263" s="4">
        <v>-0.10715796348095034</v>
      </c>
      <c r="Q263">
        <v>262</v>
      </c>
      <c r="R263" s="5">
        <v>11566</v>
      </c>
    </row>
    <row r="264" spans="1:18" x14ac:dyDescent="0.3">
      <c r="A264" t="str">
        <f t="shared" si="4"/>
        <v>1865</v>
      </c>
      <c r="B264" t="s">
        <v>279</v>
      </c>
      <c r="C264" s="4">
        <v>-0.28287272439669675</v>
      </c>
      <c r="D264" s="4">
        <v>-0.23973417708842945</v>
      </c>
      <c r="E264" s="4">
        <v>0.44715492669763679</v>
      </c>
      <c r="F264" s="4">
        <v>-0.25875488952475784</v>
      </c>
      <c r="G264" s="4">
        <v>6.4265775414778112E-2</v>
      </c>
      <c r="H264" s="4">
        <v>-0.48964797278050837</v>
      </c>
      <c r="I264" s="4">
        <v>-0.35395309546185666</v>
      </c>
      <c r="J264" s="4">
        <v>1.1371757966784408</v>
      </c>
      <c r="K264" s="4">
        <v>7.6136524390760255E-2</v>
      </c>
      <c r="L264" s="4">
        <v>-8.4160127187104389E-3</v>
      </c>
      <c r="M264" s="4">
        <v>-1.0848215476936707E-2</v>
      </c>
      <c r="N264" s="4">
        <v>0.68461636140125448</v>
      </c>
      <c r="O264" s="4">
        <v>-0.80406963573439538</v>
      </c>
      <c r="P264" s="4">
        <v>-0.10723041813360179</v>
      </c>
      <c r="Q264">
        <v>263</v>
      </c>
      <c r="R264" s="5">
        <v>9724</v>
      </c>
    </row>
    <row r="265" spans="1:18" x14ac:dyDescent="0.3">
      <c r="A265" t="str">
        <f t="shared" si="4"/>
        <v>4641</v>
      </c>
      <c r="B265" t="s">
        <v>280</v>
      </c>
      <c r="C265" s="4">
        <v>-1.0040194456556111</v>
      </c>
      <c r="D265" s="4">
        <v>0.79212875798973903</v>
      </c>
      <c r="E265" s="4">
        <v>0.46830407950030978</v>
      </c>
      <c r="F265" s="4">
        <v>0.14460808105558787</v>
      </c>
      <c r="G265" s="4">
        <v>-0.56567604218770873</v>
      </c>
      <c r="H265" s="4">
        <v>-0.89712606888181268</v>
      </c>
      <c r="I265" s="4" t="s">
        <v>17</v>
      </c>
      <c r="J265" s="4">
        <v>-0.27393149047216397</v>
      </c>
      <c r="K265" s="4">
        <v>0.59048671374056227</v>
      </c>
      <c r="L265" s="4">
        <v>-8.5858209134049138E-2</v>
      </c>
      <c r="M265" s="4">
        <v>-1.3225352211561847</v>
      </c>
      <c r="N265" s="4">
        <v>5.10579639228219E-2</v>
      </c>
      <c r="O265" s="4">
        <v>0.85698687167462373</v>
      </c>
      <c r="P265" s="4">
        <v>-0.1175473630207778</v>
      </c>
      <c r="Q265">
        <v>264</v>
      </c>
      <c r="R265" s="5">
        <v>1766</v>
      </c>
    </row>
    <row r="266" spans="1:18" x14ac:dyDescent="0.3">
      <c r="A266" t="str">
        <f t="shared" si="4"/>
        <v>5423</v>
      </c>
      <c r="B266" t="s">
        <v>281</v>
      </c>
      <c r="C266" s="4">
        <v>0.52067868830216468</v>
      </c>
      <c r="D266" s="4">
        <v>-0.57315199641110059</v>
      </c>
      <c r="E266" s="4">
        <v>-0.75696854824141568</v>
      </c>
      <c r="F266" s="4" t="s">
        <v>17</v>
      </c>
      <c r="G266" s="4">
        <v>0.15095869522328201</v>
      </c>
      <c r="H266" s="4">
        <v>0.70127696304016174</v>
      </c>
      <c r="I266" s="4">
        <v>-0.36750140678458248</v>
      </c>
      <c r="J266" s="4">
        <v>-0.11456132347146</v>
      </c>
      <c r="K266" s="4">
        <v>-0.18005868284646065</v>
      </c>
      <c r="L266" s="4">
        <v>-0.27932545633496902</v>
      </c>
      <c r="M266" s="4">
        <v>-0.79510446323341433</v>
      </c>
      <c r="N266" s="4">
        <v>-0.19749604678552071</v>
      </c>
      <c r="O266" s="4">
        <v>-0.98260178765086592</v>
      </c>
      <c r="P266" s="4">
        <v>-0.11986376967164321</v>
      </c>
      <c r="Q266">
        <v>265</v>
      </c>
      <c r="R266" s="5">
        <v>2179</v>
      </c>
    </row>
    <row r="267" spans="1:18" x14ac:dyDescent="0.3">
      <c r="A267" t="str">
        <f t="shared" si="4"/>
        <v>5435</v>
      </c>
      <c r="B267" t="s">
        <v>282</v>
      </c>
      <c r="C267" s="4">
        <v>-7.4105880062401777E-3</v>
      </c>
      <c r="D267" s="4">
        <v>-0.54048974817889683</v>
      </c>
      <c r="E267" s="4">
        <v>-0.63932681588790996</v>
      </c>
      <c r="F267" s="4">
        <v>-0.14760818138955312</v>
      </c>
      <c r="G267" s="4">
        <v>-0.48415628779282033</v>
      </c>
      <c r="H267" s="4">
        <v>0.56112061716044703</v>
      </c>
      <c r="I267" s="4">
        <v>0.39663074894195671</v>
      </c>
      <c r="J267" s="4">
        <v>-0.38928438090697892</v>
      </c>
      <c r="K267" s="4">
        <v>1.9444087456903032</v>
      </c>
      <c r="L267" s="4">
        <v>0.60872411052244813</v>
      </c>
      <c r="M267" s="4">
        <v>0.25435528990922035</v>
      </c>
      <c r="N267" s="4">
        <v>-5.0120697009919578E-2</v>
      </c>
      <c r="O267" s="4">
        <v>0.83726172793076881</v>
      </c>
      <c r="P267" s="4">
        <v>-0.12263210464269016</v>
      </c>
      <c r="Q267">
        <v>266</v>
      </c>
      <c r="R267" s="5">
        <v>2947</v>
      </c>
    </row>
    <row r="268" spans="1:18" x14ac:dyDescent="0.3">
      <c r="A268" t="str">
        <f t="shared" si="4"/>
        <v>3017</v>
      </c>
      <c r="B268" t="s">
        <v>283</v>
      </c>
      <c r="C268" s="4">
        <v>-0.19280329477775848</v>
      </c>
      <c r="D268" s="4">
        <v>-0.26290752030280595</v>
      </c>
      <c r="E268" s="4">
        <v>-0.23428190471551444</v>
      </c>
      <c r="F268" s="4">
        <v>-0.63066255491985102</v>
      </c>
      <c r="G268" s="4">
        <v>-7.3983332930391124E-2</v>
      </c>
      <c r="H268" s="4">
        <v>-0.43469613376180521</v>
      </c>
      <c r="I268" s="4">
        <v>-0.12421075330440473</v>
      </c>
      <c r="J268" s="4">
        <v>-0.31437838338261692</v>
      </c>
      <c r="K268" s="4">
        <v>2.1271413776246271</v>
      </c>
      <c r="L268" s="4">
        <v>0.31561952776510099</v>
      </c>
      <c r="M268" s="4">
        <v>-4.6891454799012661E-2</v>
      </c>
      <c r="N268" s="4">
        <v>-1.3046596431555563E-2</v>
      </c>
      <c r="O268" s="4">
        <v>-0.10495577695919976</v>
      </c>
      <c r="P268" s="4">
        <v>-0.12621809905346484</v>
      </c>
      <c r="Q268">
        <v>267</v>
      </c>
      <c r="R268" s="5">
        <v>7633</v>
      </c>
    </row>
    <row r="269" spans="1:18" x14ac:dyDescent="0.3">
      <c r="A269" t="str">
        <f t="shared" si="4"/>
        <v>1573</v>
      </c>
      <c r="B269" t="s">
        <v>284</v>
      </c>
      <c r="C269" s="4">
        <v>-0.34786981464485284</v>
      </c>
      <c r="D269" s="4">
        <v>-5.7221470094274716E-2</v>
      </c>
      <c r="E269" s="4">
        <v>-0.26499114230169718</v>
      </c>
      <c r="F269" s="4">
        <v>0.85377672518543524</v>
      </c>
      <c r="G269" s="4">
        <v>-0.3665605256742025</v>
      </c>
      <c r="H269" s="4">
        <v>0.89585624802124153</v>
      </c>
      <c r="I269" s="4">
        <v>-0.18346459488487551</v>
      </c>
      <c r="J269" s="4">
        <v>0.19499876404478889</v>
      </c>
      <c r="K269" s="4">
        <v>-0.7030675693087356</v>
      </c>
      <c r="L269" s="4">
        <v>-0.26641839008778395</v>
      </c>
      <c r="M269" s="4">
        <v>-0.78308818290092086</v>
      </c>
      <c r="N269" s="4">
        <v>-0.55870363677908308</v>
      </c>
      <c r="O269" s="4">
        <v>0.41826368652258933</v>
      </c>
      <c r="P269" s="4">
        <v>-0.12860555876311305</v>
      </c>
      <c r="Q269">
        <v>268</v>
      </c>
      <c r="R269" s="5">
        <v>2120</v>
      </c>
    </row>
    <row r="270" spans="1:18" x14ac:dyDescent="0.3">
      <c r="A270" t="str">
        <f t="shared" si="4"/>
        <v>1845</v>
      </c>
      <c r="B270" t="s">
        <v>285</v>
      </c>
      <c r="C270" s="4">
        <v>-1.0133727239563499</v>
      </c>
      <c r="D270" s="4">
        <v>-0.35805003687105819</v>
      </c>
      <c r="E270" s="4">
        <v>0.2346744675651635</v>
      </c>
      <c r="F270" s="4">
        <v>-0.29923715598523576</v>
      </c>
      <c r="G270" s="4">
        <v>0.24868961418391991</v>
      </c>
      <c r="H270" s="4">
        <v>0.38953906579011183</v>
      </c>
      <c r="I270" s="4">
        <v>0.80681117466562124</v>
      </c>
      <c r="J270" s="4">
        <v>-0.8127719444678676</v>
      </c>
      <c r="K270" s="4" t="s">
        <v>17</v>
      </c>
      <c r="L270" s="4">
        <v>8.5729141457842661E-2</v>
      </c>
      <c r="M270" s="4">
        <v>-1.4042124702794674</v>
      </c>
      <c r="N270" s="4">
        <v>0.2493629790463632</v>
      </c>
      <c r="O270" s="4">
        <v>-0.21877558625855326</v>
      </c>
      <c r="P270" s="4">
        <v>-0.12958043258384119</v>
      </c>
      <c r="Q270">
        <v>269</v>
      </c>
      <c r="R270" s="5">
        <v>1869</v>
      </c>
    </row>
    <row r="271" spans="1:18" x14ac:dyDescent="0.3">
      <c r="A271" t="str">
        <f t="shared" si="4"/>
        <v>1511</v>
      </c>
      <c r="B271" t="s">
        <v>286</v>
      </c>
      <c r="C271" s="4">
        <v>-3.1102728330045445E-2</v>
      </c>
      <c r="D271" s="4">
        <v>0.3304148447272921</v>
      </c>
      <c r="E271" s="4">
        <v>-0.25566207941040581</v>
      </c>
      <c r="F271" s="4">
        <v>-0.11250783265014433</v>
      </c>
      <c r="G271" s="4">
        <v>-0.12004518099298257</v>
      </c>
      <c r="H271" s="4">
        <v>0.65691749036217806</v>
      </c>
      <c r="I271" s="4">
        <v>0.19554540761595679</v>
      </c>
      <c r="J271" s="4" t="s">
        <v>17</v>
      </c>
      <c r="K271" s="4">
        <v>1.1736631799562163</v>
      </c>
      <c r="L271" s="4">
        <v>-0.25113860455704501</v>
      </c>
      <c r="M271" s="4">
        <v>-0.59405449667622734</v>
      </c>
      <c r="N271" s="4">
        <v>-0.52329745197794508</v>
      </c>
      <c r="O271" s="4">
        <v>-2.089573476518416</v>
      </c>
      <c r="P271" s="4">
        <v>-0.13223777404682469</v>
      </c>
      <c r="Q271">
        <v>270</v>
      </c>
      <c r="R271" s="5">
        <v>3045</v>
      </c>
    </row>
    <row r="272" spans="1:18" x14ac:dyDescent="0.3">
      <c r="A272" t="str">
        <f t="shared" si="4"/>
        <v>3417</v>
      </c>
      <c r="B272" t="s">
        <v>287</v>
      </c>
      <c r="C272" s="4">
        <v>0.65980576353451903</v>
      </c>
      <c r="D272" s="4">
        <v>-0.19281975982778812</v>
      </c>
      <c r="E272" s="4">
        <v>-0.23234187917661087</v>
      </c>
      <c r="F272" s="4">
        <v>-0.575696912141341</v>
      </c>
      <c r="G272" s="4">
        <v>-4.1297830150545438E-2</v>
      </c>
      <c r="H272" s="4">
        <v>0.51773404269956647</v>
      </c>
      <c r="I272" s="4">
        <v>-1.9762429254982823</v>
      </c>
      <c r="J272" s="4" t="s">
        <v>17</v>
      </c>
      <c r="K272" s="4">
        <v>-0.86380901371003749</v>
      </c>
      <c r="L272" s="4">
        <v>-1.5990357308741858</v>
      </c>
      <c r="M272" s="4">
        <v>0.94161355023283011</v>
      </c>
      <c r="N272" s="4">
        <v>-6.4753843501746122E-3</v>
      </c>
      <c r="O272" s="4">
        <v>-0.67479424710887626</v>
      </c>
      <c r="P272" s="4">
        <v>-0.13307163237038544</v>
      </c>
      <c r="Q272">
        <v>271</v>
      </c>
      <c r="R272" s="5">
        <v>4548</v>
      </c>
    </row>
    <row r="273" spans="1:18" x14ac:dyDescent="0.3">
      <c r="A273" t="str">
        <f t="shared" si="4"/>
        <v>5036</v>
      </c>
      <c r="B273" t="s">
        <v>288</v>
      </c>
      <c r="C273" s="4">
        <v>-7.7133778630481847E-2</v>
      </c>
      <c r="D273" s="4">
        <v>6.3210946713550764E-2</v>
      </c>
      <c r="E273" s="4">
        <v>-0.3791427682134571</v>
      </c>
      <c r="F273" s="4">
        <v>0.38694141768619816</v>
      </c>
      <c r="G273" s="4">
        <v>-0.11667635562017899</v>
      </c>
      <c r="H273" s="4">
        <v>-0.3842010592340438</v>
      </c>
      <c r="I273" s="4">
        <v>0.28990072981417908</v>
      </c>
      <c r="J273" s="4">
        <v>0.39770600609376805</v>
      </c>
      <c r="K273" s="4">
        <v>-0.30722531546657711</v>
      </c>
      <c r="L273" s="4">
        <v>-1.2974608055720551</v>
      </c>
      <c r="M273" s="4">
        <v>0.11227403567132781</v>
      </c>
      <c r="N273" s="4">
        <v>-0.19026035394717494</v>
      </c>
      <c r="O273" s="4">
        <v>-0.82294207601467462</v>
      </c>
      <c r="P273" s="4">
        <v>-0.13314126403740045</v>
      </c>
      <c r="Q273">
        <v>272</v>
      </c>
      <c r="R273" s="5">
        <v>2608</v>
      </c>
    </row>
    <row r="274" spans="1:18" x14ac:dyDescent="0.3">
      <c r="A274" t="str">
        <f t="shared" si="4"/>
        <v>5052</v>
      </c>
      <c r="B274" t="s">
        <v>289</v>
      </c>
      <c r="C274" s="4">
        <v>1.190800422930588</v>
      </c>
      <c r="D274" s="4" t="s">
        <v>17</v>
      </c>
      <c r="E274" s="4" t="s">
        <v>17</v>
      </c>
      <c r="F274" s="4">
        <v>1.0334786712584487</v>
      </c>
      <c r="G274" s="4">
        <v>-1.1979009625518506</v>
      </c>
      <c r="H274" s="4">
        <v>0.80016673578633257</v>
      </c>
      <c r="I274" s="4">
        <v>0.6111087894137226</v>
      </c>
      <c r="J274" s="4" t="s">
        <v>17</v>
      </c>
      <c r="K274" s="4" t="s">
        <v>17</v>
      </c>
      <c r="L274" s="4">
        <v>0.35032702345584926</v>
      </c>
      <c r="M274" s="4" t="s">
        <v>17</v>
      </c>
      <c r="N274" s="4" t="s">
        <v>17</v>
      </c>
      <c r="O274" s="4">
        <v>-0.5536045164300335</v>
      </c>
      <c r="P274" s="4">
        <v>-0.13605621941366092</v>
      </c>
      <c r="Q274">
        <v>273</v>
      </c>
      <c r="R274" s="5">
        <v>570</v>
      </c>
    </row>
    <row r="275" spans="1:18" x14ac:dyDescent="0.3">
      <c r="A275" t="str">
        <f t="shared" si="4"/>
        <v>1841</v>
      </c>
      <c r="B275" t="s">
        <v>290</v>
      </c>
      <c r="C275" s="4">
        <v>-0.15791350768770468</v>
      </c>
      <c r="D275" s="4">
        <v>-0.18384511216927216</v>
      </c>
      <c r="E275" s="4">
        <v>-0.26654660317757384</v>
      </c>
      <c r="F275" s="4">
        <v>-0.59745282811628053</v>
      </c>
      <c r="G275" s="4">
        <v>-0.19081281411716328</v>
      </c>
      <c r="H275" s="4">
        <v>5.077600102966965E-2</v>
      </c>
      <c r="I275" s="4">
        <v>2.6362231329194075E-2</v>
      </c>
      <c r="J275" s="4">
        <v>-0.10771251360930062</v>
      </c>
      <c r="K275" s="4" t="s">
        <v>17</v>
      </c>
      <c r="L275" s="4">
        <v>-0.84439678383307681</v>
      </c>
      <c r="M275" s="4">
        <v>-8.5339745578919268E-3</v>
      </c>
      <c r="N275" s="4">
        <v>0.53673923111593713</v>
      </c>
      <c r="O275" s="4">
        <v>-4.1031492409531287E-2</v>
      </c>
      <c r="P275" s="4">
        <v>-0.13850126786070324</v>
      </c>
      <c r="Q275">
        <v>274</v>
      </c>
      <c r="R275" s="5">
        <v>9603</v>
      </c>
    </row>
    <row r="276" spans="1:18" x14ac:dyDescent="0.3">
      <c r="A276" t="str">
        <f t="shared" si="4"/>
        <v>3028</v>
      </c>
      <c r="B276" t="s">
        <v>291</v>
      </c>
      <c r="C276" s="4">
        <v>-0.38153915185950926</v>
      </c>
      <c r="D276" s="4">
        <v>-8.4111031596206823E-2</v>
      </c>
      <c r="E276" s="4">
        <v>0.41637054736424667</v>
      </c>
      <c r="F276" s="4">
        <v>-0.63873570242294431</v>
      </c>
      <c r="G276" s="4">
        <v>-4.7000809110962875E-2</v>
      </c>
      <c r="H276" s="4">
        <v>-0.84157208583202303</v>
      </c>
      <c r="I276" s="4">
        <v>0.36102731567414154</v>
      </c>
      <c r="J276" s="4">
        <v>-0.11000315019408333</v>
      </c>
      <c r="K276" s="4">
        <v>-0.4287800788111682</v>
      </c>
      <c r="L276" s="4">
        <v>0.57273041040597927</v>
      </c>
      <c r="M276" s="4">
        <v>-0.44227120302488626</v>
      </c>
      <c r="N276" s="4">
        <v>-0.1121991676503727</v>
      </c>
      <c r="O276" s="4">
        <v>-5.3334669615449672E-2</v>
      </c>
      <c r="P276" s="4">
        <v>-0.13926157451913007</v>
      </c>
      <c r="Q276">
        <v>275</v>
      </c>
      <c r="R276" s="5">
        <v>11249</v>
      </c>
    </row>
    <row r="277" spans="1:18" x14ac:dyDescent="0.3">
      <c r="A277" t="str">
        <f t="shared" si="4"/>
        <v>1836</v>
      </c>
      <c r="B277" t="s">
        <v>292</v>
      </c>
      <c r="C277" s="4">
        <v>0.34068614739934638</v>
      </c>
      <c r="D277" s="4">
        <v>0.30349460989888977</v>
      </c>
      <c r="E277" s="4">
        <v>-1.6009423162116218E-2</v>
      </c>
      <c r="F277" s="4">
        <v>-0.57504661337921548</v>
      </c>
      <c r="G277" s="4">
        <v>-0.52158867365235251</v>
      </c>
      <c r="H277" s="4" t="s">
        <v>17</v>
      </c>
      <c r="I277" s="4">
        <v>-0.59080273126888605</v>
      </c>
      <c r="J277" s="4">
        <v>0.1568360597529429</v>
      </c>
      <c r="K277" s="4">
        <v>0.74569825256193134</v>
      </c>
      <c r="L277" s="4">
        <v>-1.9657851356834399</v>
      </c>
      <c r="M277" s="4">
        <v>-0.82486699172885469</v>
      </c>
      <c r="N277" s="4">
        <v>-2.6622836564920322E-4</v>
      </c>
      <c r="O277" s="4">
        <v>-3.9947180050049193E-2</v>
      </c>
      <c r="P277" s="4">
        <v>-0.13957417955903509</v>
      </c>
      <c r="Q277">
        <v>276</v>
      </c>
      <c r="R277" s="5">
        <v>1153</v>
      </c>
    </row>
    <row r="278" spans="1:18" x14ac:dyDescent="0.3">
      <c r="A278" t="str">
        <f t="shared" si="4"/>
        <v>5042</v>
      </c>
      <c r="B278" t="s">
        <v>293</v>
      </c>
      <c r="C278" s="4">
        <v>1.1808140223510706</v>
      </c>
      <c r="D278" s="4">
        <v>5.8942901137514325E-2</v>
      </c>
      <c r="E278" s="4">
        <v>0.55165223079857795</v>
      </c>
      <c r="F278" s="4">
        <v>0.48246291372909794</v>
      </c>
      <c r="G278" s="4">
        <v>-0.73068073105861109</v>
      </c>
      <c r="H278" s="4">
        <v>-0.38025453975770651</v>
      </c>
      <c r="I278" s="4">
        <v>-0.37871099647978251</v>
      </c>
      <c r="J278" s="4">
        <v>0.2673301235439115</v>
      </c>
      <c r="K278" s="4">
        <v>-0.23848078589235683</v>
      </c>
      <c r="L278" s="4">
        <v>-2.00083629642128</v>
      </c>
      <c r="M278" s="4">
        <v>-0.19206023082076643</v>
      </c>
      <c r="N278" s="4">
        <v>-0.62043038678365559</v>
      </c>
      <c r="O278" s="4">
        <v>-0.26075225152112608</v>
      </c>
      <c r="P278" s="4">
        <v>-0.14738554281107932</v>
      </c>
      <c r="Q278">
        <v>277</v>
      </c>
      <c r="R278" s="5">
        <v>1309</v>
      </c>
    </row>
    <row r="279" spans="1:18" x14ac:dyDescent="0.3">
      <c r="A279" t="str">
        <f t="shared" si="4"/>
        <v>5006</v>
      </c>
      <c r="B279" t="s">
        <v>294</v>
      </c>
      <c r="C279" s="4">
        <v>0.14693300696719636</v>
      </c>
      <c r="D279" s="4">
        <v>-0.4449950017344097</v>
      </c>
      <c r="E279" s="4">
        <v>-0.17283226509270641</v>
      </c>
      <c r="F279" s="4">
        <v>-0.33588550073508455</v>
      </c>
      <c r="G279" s="4">
        <v>9.2140355720421157E-3</v>
      </c>
      <c r="H279" s="4">
        <v>-0.75105695431720687</v>
      </c>
      <c r="I279" s="4">
        <v>-0.44029892529555231</v>
      </c>
      <c r="J279" s="4">
        <v>0.62204942731929758</v>
      </c>
      <c r="K279" s="4">
        <v>0.33369512865788942</v>
      </c>
      <c r="L279" s="4">
        <v>-0.76237829162375681</v>
      </c>
      <c r="M279" s="4">
        <v>1.3713843087922344</v>
      </c>
      <c r="N279" s="4">
        <v>-0.23740306669737715</v>
      </c>
      <c r="O279" s="4">
        <v>-0.32541200189638592</v>
      </c>
      <c r="P279" s="4">
        <v>-0.14752679350306724</v>
      </c>
      <c r="Q279">
        <v>278</v>
      </c>
      <c r="R279" s="5">
        <v>24004</v>
      </c>
    </row>
    <row r="280" spans="1:18" x14ac:dyDescent="0.3">
      <c r="A280" t="str">
        <f t="shared" si="4"/>
        <v>3014</v>
      </c>
      <c r="B280" t="s">
        <v>295</v>
      </c>
      <c r="C280" s="4">
        <v>-0.35554292748746869</v>
      </c>
      <c r="D280" s="4">
        <v>-8.5027162820159971E-2</v>
      </c>
      <c r="E280" s="4">
        <v>-0.2535595034639902</v>
      </c>
      <c r="F280" s="4">
        <v>-0.33682991076565422</v>
      </c>
      <c r="G280" s="4">
        <v>-0.36400001068901572</v>
      </c>
      <c r="H280" s="4">
        <v>-9.4614218051886925E-2</v>
      </c>
      <c r="I280" s="4">
        <v>0.11414398945043153</v>
      </c>
      <c r="J280" s="4">
        <v>-1.065796438225125E-2</v>
      </c>
      <c r="K280" s="4">
        <v>-0.23884263257885222</v>
      </c>
      <c r="L280" s="4">
        <v>-3.6573358153566445E-3</v>
      </c>
      <c r="M280" s="4">
        <v>1.1771657960578648</v>
      </c>
      <c r="N280" s="4">
        <v>0.1046699129829274</v>
      </c>
      <c r="O280" s="4">
        <v>0.24357542597616294</v>
      </c>
      <c r="P280" s="4">
        <v>-0.15047126221036311</v>
      </c>
      <c r="Q280">
        <v>279</v>
      </c>
      <c r="R280" s="5">
        <v>45608</v>
      </c>
    </row>
    <row r="281" spans="1:18" x14ac:dyDescent="0.3">
      <c r="A281" t="str">
        <f t="shared" si="4"/>
        <v>5403</v>
      </c>
      <c r="B281" t="s">
        <v>296</v>
      </c>
      <c r="C281" s="4">
        <v>-0.19654491702650284</v>
      </c>
      <c r="D281" s="4">
        <v>-0.58880264769984025</v>
      </c>
      <c r="E281" s="4">
        <v>0.25527163762241473</v>
      </c>
      <c r="F281" s="4">
        <v>-0.36658867308277782</v>
      </c>
      <c r="G281" s="4">
        <v>-2.8139953613133852E-2</v>
      </c>
      <c r="H281" s="4">
        <v>-0.7487519324432983</v>
      </c>
      <c r="I281" s="4">
        <v>-0.56838062658116439</v>
      </c>
      <c r="J281" s="4">
        <v>-4.9294999441599041E-2</v>
      </c>
      <c r="K281" s="4">
        <v>0.10033745180509</v>
      </c>
      <c r="L281" s="4">
        <v>0.97516502721158582</v>
      </c>
      <c r="M281" s="4">
        <v>-0.32278721665666493</v>
      </c>
      <c r="N281" s="4">
        <v>6.8479692257130673E-2</v>
      </c>
      <c r="O281" s="4">
        <v>0.53437771879677132</v>
      </c>
      <c r="P281" s="4">
        <v>-0.15868896694243728</v>
      </c>
      <c r="Q281">
        <v>280</v>
      </c>
      <c r="R281" s="5">
        <v>21144</v>
      </c>
    </row>
    <row r="282" spans="1:18" x14ac:dyDescent="0.3">
      <c r="A282" t="str">
        <f t="shared" si="4"/>
        <v>1579</v>
      </c>
      <c r="B282" t="s">
        <v>297</v>
      </c>
      <c r="C282" s="4">
        <v>-0.81166036986065049</v>
      </c>
      <c r="D282" s="4">
        <v>-0.36585225263216237</v>
      </c>
      <c r="E282" s="4">
        <v>-0.16095971580666554</v>
      </c>
      <c r="F282" s="4">
        <v>-0.26299967765338572</v>
      </c>
      <c r="G282" s="4">
        <v>-4.6815256338453091E-2</v>
      </c>
      <c r="H282" s="4">
        <v>0.43724737986043566</v>
      </c>
      <c r="I282" s="4">
        <v>0.25435437348389744</v>
      </c>
      <c r="J282" s="4">
        <v>0.16671669753938861</v>
      </c>
      <c r="K282" s="4">
        <v>0.71232700923543202</v>
      </c>
      <c r="L282" s="4">
        <v>-0.18947663298678638</v>
      </c>
      <c r="M282" s="4">
        <v>-0.11390997754320975</v>
      </c>
      <c r="N282" s="4">
        <v>0.12345418746644565</v>
      </c>
      <c r="O282" s="4">
        <v>-2.5904871860242786E-2</v>
      </c>
      <c r="P282" s="4">
        <v>-0.1604296486084113</v>
      </c>
      <c r="Q282">
        <v>281</v>
      </c>
      <c r="R282" s="5">
        <v>13287</v>
      </c>
    </row>
    <row r="283" spans="1:18" x14ac:dyDescent="0.3">
      <c r="A283" t="str">
        <f t="shared" si="4"/>
        <v>1517</v>
      </c>
      <c r="B283" t="s">
        <v>298</v>
      </c>
      <c r="C283" s="4">
        <v>0.14541017713948742</v>
      </c>
      <c r="D283" s="4">
        <v>-0.37943532663743507</v>
      </c>
      <c r="E283" s="4">
        <v>-2.2544178827053316E-2</v>
      </c>
      <c r="F283" s="4">
        <v>7.9424864806517351E-2</v>
      </c>
      <c r="G283" s="4">
        <v>-0.55118015413716781</v>
      </c>
      <c r="H283" s="4">
        <v>-0.46763617781799716</v>
      </c>
      <c r="I283" s="4">
        <v>-0.11218757525281355</v>
      </c>
      <c r="J283" s="4" t="s">
        <v>17</v>
      </c>
      <c r="K283" s="4">
        <v>-0.11989183428802626</v>
      </c>
      <c r="L283" s="4">
        <v>0.49856666671113725</v>
      </c>
      <c r="M283" s="4">
        <v>0.38872054052516214</v>
      </c>
      <c r="N283" s="4">
        <v>1.8304610760620934</v>
      </c>
      <c r="O283" s="4">
        <v>-0.25359464878680077</v>
      </c>
      <c r="P283" s="4">
        <v>-0.16112304185494125</v>
      </c>
      <c r="Q283">
        <v>282</v>
      </c>
      <c r="R283" s="5">
        <v>5126</v>
      </c>
    </row>
    <row r="284" spans="1:18" x14ac:dyDescent="0.3">
      <c r="A284" t="str">
        <f t="shared" si="4"/>
        <v>5421</v>
      </c>
      <c r="B284" t="s">
        <v>299</v>
      </c>
      <c r="C284" s="4">
        <v>-6.6487641319420421E-2</v>
      </c>
      <c r="D284" s="4">
        <v>4.6285531939850903E-2</v>
      </c>
      <c r="E284" s="4">
        <v>0.20546635383622366</v>
      </c>
      <c r="F284" s="4">
        <v>-4.9111299941392995E-2</v>
      </c>
      <c r="G284" s="4">
        <v>-0.37566394623532756</v>
      </c>
      <c r="H284" s="4">
        <v>-0.1064370200614249</v>
      </c>
      <c r="I284" s="4">
        <v>0.30492200404526204</v>
      </c>
      <c r="J284" s="4">
        <v>0.14739135743614198</v>
      </c>
      <c r="K284" s="4">
        <v>-0.42225841310476153</v>
      </c>
      <c r="L284" s="4">
        <v>-0.61683352696094063</v>
      </c>
      <c r="M284" s="4">
        <v>-0.23151919705425089</v>
      </c>
      <c r="N284" s="4">
        <v>-0.22849062878325216</v>
      </c>
      <c r="O284" s="4">
        <v>-0.43578532889381377</v>
      </c>
      <c r="P284" s="4">
        <v>-0.16976265642232646</v>
      </c>
      <c r="Q284">
        <v>283</v>
      </c>
      <c r="R284" s="5">
        <v>14738</v>
      </c>
    </row>
    <row r="285" spans="1:18" x14ac:dyDescent="0.3">
      <c r="A285" t="str">
        <f t="shared" si="4"/>
        <v>1826</v>
      </c>
      <c r="B285" t="s">
        <v>300</v>
      </c>
      <c r="C285" s="4">
        <v>9.2708916771672215E-2</v>
      </c>
      <c r="D285" s="4">
        <v>0.35346352563693639</v>
      </c>
      <c r="E285" s="4">
        <v>0.75703429993932225</v>
      </c>
      <c r="F285" s="4">
        <v>-0.16220133481172405</v>
      </c>
      <c r="G285" s="4">
        <v>-0.77367880855389648</v>
      </c>
      <c r="H285" s="4">
        <v>-1.361290610255435</v>
      </c>
      <c r="I285" s="4">
        <v>3.9098862330505836E-2</v>
      </c>
      <c r="J285" s="4">
        <v>0.13402478420740541</v>
      </c>
      <c r="K285" s="4" t="s">
        <v>17</v>
      </c>
      <c r="L285" s="4">
        <v>-1.7222258529163312</v>
      </c>
      <c r="M285" s="4">
        <v>-0.70339696956913578</v>
      </c>
      <c r="N285" s="4">
        <v>-5.1256751252004011E-2</v>
      </c>
      <c r="O285" s="4">
        <v>0.9451693692109161</v>
      </c>
      <c r="P285" s="4">
        <v>-0.17241762746359324</v>
      </c>
      <c r="Q285">
        <v>284</v>
      </c>
      <c r="R285" s="5">
        <v>1273</v>
      </c>
    </row>
    <row r="286" spans="1:18" x14ac:dyDescent="0.3">
      <c r="A286" t="str">
        <f t="shared" si="4"/>
        <v>4632</v>
      </c>
      <c r="B286" t="s">
        <v>301</v>
      </c>
      <c r="C286" s="4">
        <v>-0.4055998514146309</v>
      </c>
      <c r="D286" s="4">
        <v>-0.55049089370640403</v>
      </c>
      <c r="E286" s="4">
        <v>0.12530629478573829</v>
      </c>
      <c r="F286" s="4">
        <v>-0.22115246755201368</v>
      </c>
      <c r="G286" s="4">
        <v>0.23743783235786289</v>
      </c>
      <c r="H286" s="4">
        <v>0.21728982591757615</v>
      </c>
      <c r="I286" s="4">
        <v>-1.8849000679321266</v>
      </c>
      <c r="J286" s="4">
        <v>7.9756032194020499E-2</v>
      </c>
      <c r="K286" s="4">
        <v>0.22594591933099945</v>
      </c>
      <c r="L286" s="4">
        <v>0.54804868351076752</v>
      </c>
      <c r="M286" s="4">
        <v>-0.38738022954749995</v>
      </c>
      <c r="N286" s="4">
        <v>-0.19756304683053089</v>
      </c>
      <c r="O286" s="4">
        <v>-0.15141905175557577</v>
      </c>
      <c r="P286" s="4">
        <v>-0.17387749936994548</v>
      </c>
      <c r="Q286">
        <v>285</v>
      </c>
      <c r="R286" s="5">
        <v>2889</v>
      </c>
    </row>
    <row r="287" spans="1:18" x14ac:dyDescent="0.3">
      <c r="A287" t="str">
        <f t="shared" si="4"/>
        <v>1144</v>
      </c>
      <c r="B287" t="s">
        <v>302</v>
      </c>
      <c r="C287" s="4">
        <v>-1.0471932035546496</v>
      </c>
      <c r="D287" s="4" t="s">
        <v>17</v>
      </c>
      <c r="E287" s="4" t="s">
        <v>17</v>
      </c>
      <c r="F287" s="4">
        <v>0.49179149867955196</v>
      </c>
      <c r="G287" s="4">
        <v>-0.99002920577566533</v>
      </c>
      <c r="H287" s="4">
        <v>1.1717756680736611</v>
      </c>
      <c r="I287" s="4">
        <v>0.74380602036237031</v>
      </c>
      <c r="J287" s="4">
        <v>-0.78395713531774391</v>
      </c>
      <c r="K287" s="4">
        <v>0.929250000216155</v>
      </c>
      <c r="L287" s="4">
        <v>2.1433526535411009</v>
      </c>
      <c r="M287" s="4" t="s">
        <v>17</v>
      </c>
      <c r="N287" s="4">
        <v>0.24809702058654662</v>
      </c>
      <c r="O287" s="4">
        <v>1.1069615130818533</v>
      </c>
      <c r="P287" s="4">
        <v>-0.17839651158477832</v>
      </c>
      <c r="Q287">
        <v>286</v>
      </c>
      <c r="R287" s="5">
        <v>523</v>
      </c>
    </row>
    <row r="288" spans="1:18" x14ac:dyDescent="0.3">
      <c r="A288" t="str">
        <f t="shared" si="4"/>
        <v>5043</v>
      </c>
      <c r="B288" t="s">
        <v>303</v>
      </c>
      <c r="C288" s="4">
        <v>1.0260639101810205</v>
      </c>
      <c r="D288" s="4" t="s">
        <v>17</v>
      </c>
      <c r="E288" s="4" t="s">
        <v>17</v>
      </c>
      <c r="F288" s="4">
        <v>0.79198674097554156</v>
      </c>
      <c r="G288" s="4">
        <v>-0.76635997027196223</v>
      </c>
      <c r="H288" s="4" t="s">
        <v>17</v>
      </c>
      <c r="I288" s="4">
        <v>0.69047053343800102</v>
      </c>
      <c r="J288" s="4">
        <v>-1.2884123270784493</v>
      </c>
      <c r="K288" s="4">
        <v>0.51837000724712901</v>
      </c>
      <c r="L288" s="4">
        <v>-0.55559319606423152</v>
      </c>
      <c r="M288" s="4" t="s">
        <v>17</v>
      </c>
      <c r="N288" s="4">
        <v>0.15859577041660522</v>
      </c>
      <c r="O288" s="4">
        <v>-1.5442416311693636</v>
      </c>
      <c r="P288" s="4">
        <v>-0.17934364407214418</v>
      </c>
      <c r="Q288">
        <v>287</v>
      </c>
      <c r="R288" s="5">
        <v>441</v>
      </c>
    </row>
    <row r="289" spans="1:18" x14ac:dyDescent="0.3">
      <c r="A289" t="str">
        <f t="shared" si="4"/>
        <v>5444</v>
      </c>
      <c r="B289" t="s">
        <v>304</v>
      </c>
      <c r="C289" s="4">
        <v>0.53144340549964553</v>
      </c>
      <c r="D289" s="4">
        <v>-0.32726716254020555</v>
      </c>
      <c r="E289" s="4">
        <v>-5.3476969433765814E-2</v>
      </c>
      <c r="F289" s="4">
        <v>-6.0958597206419017E-2</v>
      </c>
      <c r="G289" s="4">
        <v>-0.54950721557922633</v>
      </c>
      <c r="H289" s="4">
        <v>-0.39118579279136895</v>
      </c>
      <c r="I289" s="4" t="s">
        <v>17</v>
      </c>
      <c r="J289" s="4">
        <v>-0.20144264227640274</v>
      </c>
      <c r="K289" s="4">
        <v>0.16033885021618291</v>
      </c>
      <c r="L289" s="4">
        <v>0.10539823522383403</v>
      </c>
      <c r="M289" s="4">
        <v>-0.53519145161584603</v>
      </c>
      <c r="N289" s="4">
        <v>-0.58148840112707423</v>
      </c>
      <c r="O289" s="4">
        <v>0.53689854664034542</v>
      </c>
      <c r="P289" s="4">
        <v>-0.18036037357186399</v>
      </c>
      <c r="Q289">
        <v>288</v>
      </c>
      <c r="R289" s="5">
        <v>9925</v>
      </c>
    </row>
    <row r="290" spans="1:18" x14ac:dyDescent="0.3">
      <c r="A290" t="str">
        <f t="shared" si="4"/>
        <v>3032</v>
      </c>
      <c r="B290" t="s">
        <v>305</v>
      </c>
      <c r="C290" s="4">
        <v>-0.93127688154651411</v>
      </c>
      <c r="D290" s="4">
        <v>-0.26118002019220082</v>
      </c>
      <c r="E290" s="4">
        <v>0.45096991053997948</v>
      </c>
      <c r="F290" s="4">
        <v>-0.33008582733838054</v>
      </c>
      <c r="G290" s="4">
        <v>-9.1838816115574734E-2</v>
      </c>
      <c r="H290" s="4">
        <v>3.8702188376608396E-2</v>
      </c>
      <c r="I290" s="4">
        <v>0.99203300822287455</v>
      </c>
      <c r="J290" s="4">
        <v>-0.19943227189939197</v>
      </c>
      <c r="K290" s="4">
        <v>0.17341407721103416</v>
      </c>
      <c r="L290" s="4">
        <v>0.59657052062542637</v>
      </c>
      <c r="M290" s="4">
        <v>-0.68036022763759985</v>
      </c>
      <c r="N290" s="4">
        <v>0.37002860759481732</v>
      </c>
      <c r="O290" s="4">
        <v>-0.48557051321004402</v>
      </c>
      <c r="P290" s="4">
        <v>-0.18145191821482312</v>
      </c>
      <c r="Q290">
        <v>289</v>
      </c>
      <c r="R290" s="5">
        <v>6989</v>
      </c>
    </row>
    <row r="291" spans="1:18" x14ac:dyDescent="0.3">
      <c r="A291" t="str">
        <f t="shared" si="4"/>
        <v>5405</v>
      </c>
      <c r="B291" t="s">
        <v>306</v>
      </c>
      <c r="C291" s="4">
        <v>-0.1387130590339905</v>
      </c>
      <c r="D291" s="4">
        <v>-0.60078273217922817</v>
      </c>
      <c r="E291" s="4">
        <v>-0.51513256391883799</v>
      </c>
      <c r="F291" s="4">
        <v>-7.141685543177069E-2</v>
      </c>
      <c r="G291" s="4">
        <v>-0.18179564348855301</v>
      </c>
      <c r="H291" s="4">
        <v>0.11821188795014349</v>
      </c>
      <c r="I291" s="4">
        <v>0.51089230700906429</v>
      </c>
      <c r="J291" s="4">
        <v>-0.64872247043115239</v>
      </c>
      <c r="K291" s="4">
        <v>-0.13645444417679775</v>
      </c>
      <c r="L291" s="4">
        <v>-0.74773451739971553</v>
      </c>
      <c r="M291" s="4">
        <v>0.34981231728785972</v>
      </c>
      <c r="N291" s="4">
        <v>-0.26024690103806386</v>
      </c>
      <c r="O291" s="4">
        <v>0.4980409473811061</v>
      </c>
      <c r="P291" s="4">
        <v>-0.18152335316960735</v>
      </c>
      <c r="Q291">
        <v>290</v>
      </c>
      <c r="R291" s="5">
        <v>5568</v>
      </c>
    </row>
    <row r="292" spans="1:18" x14ac:dyDescent="0.3">
      <c r="A292" t="str">
        <f t="shared" si="4"/>
        <v>4635</v>
      </c>
      <c r="B292" t="s">
        <v>307</v>
      </c>
      <c r="C292" s="4">
        <v>0.1443819113935817</v>
      </c>
      <c r="D292" s="4">
        <v>1.584614442040452E-2</v>
      </c>
      <c r="E292" s="4">
        <v>-0.60946010540610829</v>
      </c>
      <c r="F292" s="4">
        <v>-2.3279932442057567E-2</v>
      </c>
      <c r="G292" s="4">
        <v>-0.22093188496217275</v>
      </c>
      <c r="H292" s="4">
        <v>-5.9591610010034893E-2</v>
      </c>
      <c r="I292" s="4">
        <v>-0.61165855935641189</v>
      </c>
      <c r="J292" s="4">
        <v>-0.67437395684253987</v>
      </c>
      <c r="K292" s="4">
        <v>3.1517280795584079E-3</v>
      </c>
      <c r="L292" s="4">
        <v>-0.27542799483320207</v>
      </c>
      <c r="M292" s="4">
        <v>-0.65137098000697602</v>
      </c>
      <c r="N292" s="4">
        <v>-0.55028600357155411</v>
      </c>
      <c r="O292" s="4">
        <v>-0.49043068420769204</v>
      </c>
      <c r="P292" s="4">
        <v>-0.18971079044528533</v>
      </c>
      <c r="Q292">
        <v>291</v>
      </c>
      <c r="R292" s="5">
        <v>2230</v>
      </c>
    </row>
    <row r="293" spans="1:18" x14ac:dyDescent="0.3">
      <c r="A293" t="str">
        <f t="shared" si="4"/>
        <v>1822</v>
      </c>
      <c r="B293" t="s">
        <v>308</v>
      </c>
      <c r="C293" s="4">
        <v>0.29438237111545457</v>
      </c>
      <c r="D293" s="4">
        <v>-0.64743706959951863</v>
      </c>
      <c r="E293" s="4">
        <v>-2.6179210373917412E-2</v>
      </c>
      <c r="F293" s="4" t="s">
        <v>17</v>
      </c>
      <c r="G293" s="4">
        <v>-0.34941321199669217</v>
      </c>
      <c r="H293" s="4">
        <v>7.3899398169939578E-4</v>
      </c>
      <c r="I293" s="4">
        <v>-0.48520368185871954</v>
      </c>
      <c r="J293" s="4">
        <v>-0.42309221928904417</v>
      </c>
      <c r="K293" s="4">
        <v>0.61894145253378041</v>
      </c>
      <c r="L293" s="4">
        <v>-0.67612266768668339</v>
      </c>
      <c r="M293" s="4">
        <v>0.63375228789501004</v>
      </c>
      <c r="N293" s="4">
        <v>-5.93419228516677E-3</v>
      </c>
      <c r="O293" s="4">
        <v>0.25293263954437256</v>
      </c>
      <c r="P293" s="4">
        <v>-0.19319076454203091</v>
      </c>
      <c r="Q293">
        <v>292</v>
      </c>
      <c r="R293" s="5">
        <v>2257</v>
      </c>
    </row>
    <row r="294" spans="1:18" x14ac:dyDescent="0.3">
      <c r="A294" t="str">
        <f t="shared" si="4"/>
        <v>5429</v>
      </c>
      <c r="B294" t="s">
        <v>309</v>
      </c>
      <c r="C294" s="4">
        <v>0.5199817887717838</v>
      </c>
      <c r="D294" s="4">
        <v>-0.82810774117399366</v>
      </c>
      <c r="E294" s="4">
        <v>0.20414953223577845</v>
      </c>
      <c r="F294" s="4">
        <v>1.5564726287489528E-2</v>
      </c>
      <c r="G294" s="4">
        <v>-6.5838164547180153E-2</v>
      </c>
      <c r="H294" s="4">
        <v>1.0177832472109269</v>
      </c>
      <c r="I294" s="4">
        <v>-0.74667740665088211</v>
      </c>
      <c r="J294" s="4">
        <v>-0.12940133403038101</v>
      </c>
      <c r="K294" s="4">
        <v>0.99261362098186945</v>
      </c>
      <c r="L294" s="4">
        <v>-0.96762098565080956</v>
      </c>
      <c r="M294" s="4">
        <v>-0.22093820951707302</v>
      </c>
      <c r="N294" s="4">
        <v>-0.54226979625136884</v>
      </c>
      <c r="O294" s="4">
        <v>-0.88222610174064686</v>
      </c>
      <c r="P294" s="4">
        <v>-0.19420474006168498</v>
      </c>
      <c r="Q294">
        <v>293</v>
      </c>
      <c r="R294" s="5">
        <v>1159</v>
      </c>
    </row>
    <row r="295" spans="1:18" x14ac:dyDescent="0.3">
      <c r="A295" t="str">
        <f t="shared" si="4"/>
        <v>1813</v>
      </c>
      <c r="B295" t="s">
        <v>310</v>
      </c>
      <c r="C295" s="4">
        <v>-0.10792268751297814</v>
      </c>
      <c r="D295" s="4">
        <v>-0.57455513161408178</v>
      </c>
      <c r="E295" s="4">
        <v>7.1890256998449989E-2</v>
      </c>
      <c r="F295" s="4">
        <v>-0.38122155748951531</v>
      </c>
      <c r="G295" s="4">
        <v>-4.3780329152737052E-2</v>
      </c>
      <c r="H295" s="4">
        <v>0.17554290191823288</v>
      </c>
      <c r="I295" s="4">
        <v>-0.55568890355125067</v>
      </c>
      <c r="J295" s="4">
        <v>-0.21501103652341219</v>
      </c>
      <c r="K295" s="4">
        <v>0.79331066910938763</v>
      </c>
      <c r="L295" s="4">
        <v>-0.62016081301513748</v>
      </c>
      <c r="M295" s="4">
        <v>0.65447478890750121</v>
      </c>
      <c r="N295" s="4">
        <v>0.14384217548764464</v>
      </c>
      <c r="O295" s="4">
        <v>-0.57415460831187715</v>
      </c>
      <c r="P295" s="4">
        <v>-0.19510562780209129</v>
      </c>
      <c r="Q295">
        <v>294</v>
      </c>
      <c r="R295" s="5">
        <v>7777</v>
      </c>
    </row>
    <row r="296" spans="1:18" x14ac:dyDescent="0.3">
      <c r="A296" t="str">
        <f t="shared" si="4"/>
        <v>3414</v>
      </c>
      <c r="B296" t="s">
        <v>311</v>
      </c>
      <c r="C296" s="4">
        <v>-0.29413968184424671</v>
      </c>
      <c r="D296" s="4">
        <v>-0.35928286691391859</v>
      </c>
      <c r="E296" s="4">
        <v>0.43836488109063854</v>
      </c>
      <c r="F296" s="4">
        <v>-0.4225390205953512</v>
      </c>
      <c r="G296" s="4">
        <v>-0.13627356124423773</v>
      </c>
      <c r="H296" s="4">
        <v>0.61818988933858499</v>
      </c>
      <c r="I296" s="4">
        <v>-1.439877174299282</v>
      </c>
      <c r="J296" s="4">
        <v>0.1419301358635652</v>
      </c>
      <c r="K296" s="4">
        <v>-1.2357532312938365E-2</v>
      </c>
      <c r="L296" s="4">
        <v>0.82681181837258011</v>
      </c>
      <c r="M296" s="4">
        <v>0.93632305646424152</v>
      </c>
      <c r="N296" s="4">
        <v>-0.17281184833278862</v>
      </c>
      <c r="O296" s="4">
        <v>-0.545714971841464</v>
      </c>
      <c r="P296" s="4">
        <v>-0.1958566478881516</v>
      </c>
      <c r="Q296">
        <v>295</v>
      </c>
      <c r="R296" s="5">
        <v>5016</v>
      </c>
    </row>
    <row r="297" spans="1:18" x14ac:dyDescent="0.3">
      <c r="A297" t="str">
        <f t="shared" si="4"/>
        <v>4633</v>
      </c>
      <c r="B297" t="s">
        <v>312</v>
      </c>
      <c r="C297" s="4">
        <v>0.40064465062980592</v>
      </c>
      <c r="D297" s="4" t="s">
        <v>17</v>
      </c>
      <c r="E297" s="4">
        <v>-1.1512358937121723</v>
      </c>
      <c r="F297" s="4">
        <v>0.7428453506571453</v>
      </c>
      <c r="G297" s="4">
        <v>-0.73345383205792669</v>
      </c>
      <c r="H297" s="4">
        <v>1.0582057722460099</v>
      </c>
      <c r="I297" s="4">
        <v>-0.59356641333103888</v>
      </c>
      <c r="J297" s="4">
        <v>0.16143577577730739</v>
      </c>
      <c r="K297" s="4" t="s">
        <v>17</v>
      </c>
      <c r="L297" s="4">
        <v>0.82868055220759584</v>
      </c>
      <c r="M297" s="4" t="s">
        <v>17</v>
      </c>
      <c r="N297" s="4">
        <v>-6.4076118991205425E-2</v>
      </c>
      <c r="O297" s="4">
        <v>-0.90953538766534225</v>
      </c>
      <c r="P297" s="4">
        <v>-0.19977228614461323</v>
      </c>
      <c r="Q297">
        <v>296</v>
      </c>
      <c r="R297" s="5">
        <v>502</v>
      </c>
    </row>
    <row r="298" spans="1:18" x14ac:dyDescent="0.3">
      <c r="A298" t="str">
        <f t="shared" si="4"/>
        <v>5442</v>
      </c>
      <c r="B298" t="s">
        <v>313</v>
      </c>
      <c r="C298" s="4">
        <v>-0.13714287149027116</v>
      </c>
      <c r="D298" s="4">
        <v>-0.73681088260710359</v>
      </c>
      <c r="E298" s="4" t="s">
        <v>17</v>
      </c>
      <c r="F298" s="4">
        <v>-0.57063222485385634</v>
      </c>
      <c r="G298" s="4">
        <v>0.12381494593649693</v>
      </c>
      <c r="H298" s="4">
        <v>0.87180962049646327</v>
      </c>
      <c r="I298" s="4">
        <v>-1.819385036868477</v>
      </c>
      <c r="J298" s="4" t="s">
        <v>17</v>
      </c>
      <c r="K298" s="4" t="s">
        <v>17</v>
      </c>
      <c r="L298" s="4">
        <v>-1.2789017139279799</v>
      </c>
      <c r="M298" s="4">
        <v>0.13075366961405979</v>
      </c>
      <c r="N298" s="4">
        <v>-7.2002874721967786E-2</v>
      </c>
      <c r="O298" s="4">
        <v>4.6716827648622221E-2</v>
      </c>
      <c r="P298" s="4">
        <v>-0.20288223388876406</v>
      </c>
      <c r="Q298">
        <v>297</v>
      </c>
      <c r="R298" s="5">
        <v>854</v>
      </c>
    </row>
    <row r="299" spans="1:18" x14ac:dyDescent="0.3">
      <c r="A299" t="str">
        <f t="shared" si="4"/>
        <v>1112</v>
      </c>
      <c r="B299" t="s">
        <v>314</v>
      </c>
      <c r="C299" s="4">
        <v>-0.36259817074660322</v>
      </c>
      <c r="D299" s="4">
        <v>-0.50045385159616518</v>
      </c>
      <c r="E299" s="4">
        <v>8.1983513858204099E-2</v>
      </c>
      <c r="F299" s="4">
        <v>0.59114118654989911</v>
      </c>
      <c r="G299" s="4">
        <v>-0.46940324820976415</v>
      </c>
      <c r="H299" s="4">
        <v>0.47982872107372615</v>
      </c>
      <c r="I299" s="4">
        <v>0.94972236177537228</v>
      </c>
      <c r="J299" s="4">
        <v>-8.6671218920335871E-2</v>
      </c>
      <c r="K299" s="4">
        <v>1.3173090984126201</v>
      </c>
      <c r="L299" s="4">
        <v>-0.15982639474345919</v>
      </c>
      <c r="M299" s="4">
        <v>-0.46850673567460077</v>
      </c>
      <c r="N299" s="4">
        <v>-0.64070362978389361</v>
      </c>
      <c r="O299" s="4">
        <v>0.18483847982533244</v>
      </c>
      <c r="P299" s="4">
        <v>-0.20516603169846098</v>
      </c>
      <c r="Q299">
        <v>298</v>
      </c>
      <c r="R299" s="5">
        <v>3178</v>
      </c>
    </row>
    <row r="300" spans="1:18" x14ac:dyDescent="0.3">
      <c r="A300" t="str">
        <f t="shared" si="4"/>
        <v>5014</v>
      </c>
      <c r="B300" t="s">
        <v>315</v>
      </c>
      <c r="C300" s="4">
        <v>1.3205596631707311E-2</v>
      </c>
      <c r="D300" s="4">
        <v>-0.88237956435028975</v>
      </c>
      <c r="E300" s="4">
        <v>-9.3732351062072866E-3</v>
      </c>
      <c r="F300" s="4">
        <v>-9.332501324213538E-2</v>
      </c>
      <c r="G300" s="4">
        <v>-0.18117188898322589</v>
      </c>
      <c r="H300" s="4">
        <v>0.38299020564274211</v>
      </c>
      <c r="I300" s="4">
        <v>0.17561069169686297</v>
      </c>
      <c r="J300" s="4">
        <v>-1.076424709476814</v>
      </c>
      <c r="K300" s="4">
        <v>-0.1034420378834572</v>
      </c>
      <c r="L300" s="4">
        <v>1.0561188257382921</v>
      </c>
      <c r="M300" s="4">
        <v>-0.49099273460995468</v>
      </c>
      <c r="N300" s="4">
        <v>-0.42586278164961772</v>
      </c>
      <c r="O300" s="4">
        <v>0.33572658776157022</v>
      </c>
      <c r="P300" s="4">
        <v>-0.21368083682195776</v>
      </c>
      <c r="Q300">
        <v>299</v>
      </c>
      <c r="R300" s="5">
        <v>5265</v>
      </c>
    </row>
    <row r="301" spans="1:18" x14ac:dyDescent="0.3">
      <c r="A301" t="str">
        <f t="shared" si="4"/>
        <v>5025</v>
      </c>
      <c r="B301" t="s">
        <v>316</v>
      </c>
      <c r="C301" s="4">
        <v>-0.47166834132333041</v>
      </c>
      <c r="D301" s="4">
        <v>0.10879360352686979</v>
      </c>
      <c r="E301" s="4">
        <v>0.77335662560849372</v>
      </c>
      <c r="F301" s="4">
        <v>0.50991357955908267</v>
      </c>
      <c r="G301" s="4">
        <v>-0.6079594048219098</v>
      </c>
      <c r="H301" s="4">
        <v>-0.77553978317216432</v>
      </c>
      <c r="I301" s="4">
        <v>-0.16355440049524711</v>
      </c>
      <c r="J301" s="4">
        <v>0.29849283688006967</v>
      </c>
      <c r="K301" s="4">
        <v>0.45499719927907917</v>
      </c>
      <c r="L301" s="4">
        <v>-1.0752408118396402</v>
      </c>
      <c r="M301" s="4">
        <v>-0.52163421122912401</v>
      </c>
      <c r="N301" s="4">
        <v>0.24735462113262893</v>
      </c>
      <c r="O301" s="4">
        <v>0.17912729177107273</v>
      </c>
      <c r="P301" s="4">
        <v>-0.21383769368090699</v>
      </c>
      <c r="Q301">
        <v>300</v>
      </c>
      <c r="R301" s="5">
        <v>5572</v>
      </c>
    </row>
    <row r="302" spans="1:18" x14ac:dyDescent="0.3">
      <c r="A302" t="str">
        <f t="shared" si="4"/>
        <v>5428</v>
      </c>
      <c r="B302" t="s">
        <v>317</v>
      </c>
      <c r="C302" s="4">
        <v>0.65302799807777046</v>
      </c>
      <c r="D302" s="4">
        <v>-0.532615375113067</v>
      </c>
      <c r="E302" s="4">
        <v>-1.0820399044524014</v>
      </c>
      <c r="F302" s="4">
        <v>-0.16899312073284425</v>
      </c>
      <c r="G302" s="4">
        <v>-0.33097154013068797</v>
      </c>
      <c r="H302" s="4">
        <v>3.5208102635006046E-2</v>
      </c>
      <c r="I302" s="4">
        <v>-1.1962311784204172</v>
      </c>
      <c r="J302" s="4">
        <v>0.10667558590098969</v>
      </c>
      <c r="K302" s="4">
        <v>0.53113763872965747</v>
      </c>
      <c r="L302" s="4">
        <v>-0.59003697188648907</v>
      </c>
      <c r="M302" s="4">
        <v>-0.29478818608408741</v>
      </c>
      <c r="N302" s="4">
        <v>5.5647912604925437E-2</v>
      </c>
      <c r="O302" s="4">
        <v>-8.4088920936179826E-2</v>
      </c>
      <c r="P302" s="4">
        <v>-0.21511561799110854</v>
      </c>
      <c r="Q302">
        <v>301</v>
      </c>
      <c r="R302" s="5">
        <v>4746</v>
      </c>
    </row>
    <row r="303" spans="1:18" x14ac:dyDescent="0.3">
      <c r="A303" t="str">
        <f t="shared" si="4"/>
        <v>5045</v>
      </c>
      <c r="B303" t="s">
        <v>318</v>
      </c>
      <c r="C303" s="4">
        <v>0.47894888169960192</v>
      </c>
      <c r="D303" s="4">
        <v>-0.61785978014951259</v>
      </c>
      <c r="E303" s="4">
        <v>-0.62152844596487178</v>
      </c>
      <c r="F303" s="4">
        <v>-0.14505934677887669</v>
      </c>
      <c r="G303" s="4">
        <v>-3.9744874544751334E-2</v>
      </c>
      <c r="H303" s="4">
        <v>0.24112520448951943</v>
      </c>
      <c r="I303" s="4">
        <v>-2.6045923290145963</v>
      </c>
      <c r="J303" s="4">
        <v>0.7571464911914183</v>
      </c>
      <c r="K303" s="4">
        <v>0.6711735745815316</v>
      </c>
      <c r="L303" s="4">
        <v>-1.1896680138690425</v>
      </c>
      <c r="M303" s="4">
        <v>1.1913850483750852</v>
      </c>
      <c r="N303" s="4">
        <v>-0.1609517091153258</v>
      </c>
      <c r="O303" s="4">
        <v>-0.59895514932277072</v>
      </c>
      <c r="P303" s="4">
        <v>-0.21717097935459684</v>
      </c>
      <c r="Q303">
        <v>302</v>
      </c>
      <c r="R303" s="5">
        <v>2287</v>
      </c>
    </row>
    <row r="304" spans="1:18" x14ac:dyDescent="0.3">
      <c r="A304" t="str">
        <f t="shared" si="4"/>
        <v>5007</v>
      </c>
      <c r="B304" t="s">
        <v>319</v>
      </c>
      <c r="C304" s="4">
        <v>-0.15753018486967019</v>
      </c>
      <c r="D304" s="4">
        <v>-0.2304296362554466</v>
      </c>
      <c r="E304" s="4">
        <v>-0.40890527096993229</v>
      </c>
      <c r="F304" s="4">
        <v>-9.4728199149422279E-2</v>
      </c>
      <c r="G304" s="4">
        <v>-4.3862981724544454E-2</v>
      </c>
      <c r="H304" s="4">
        <v>0.11981857773459165</v>
      </c>
      <c r="I304" s="4">
        <v>-0.69170600530194448</v>
      </c>
      <c r="J304" s="4">
        <v>-0.37863216763982627</v>
      </c>
      <c r="K304" s="4" t="s">
        <v>17</v>
      </c>
      <c r="L304" s="4">
        <v>-0.53057878151709459</v>
      </c>
      <c r="M304" s="4">
        <v>0.31409728309333101</v>
      </c>
      <c r="N304" s="4">
        <v>-0.28444543845340958</v>
      </c>
      <c r="O304" s="4">
        <v>-0.95143870551983523</v>
      </c>
      <c r="P304" s="4">
        <v>-0.21969698490746192</v>
      </c>
      <c r="Q304">
        <v>303</v>
      </c>
      <c r="R304" s="5">
        <v>15001</v>
      </c>
    </row>
    <row r="305" spans="1:18" x14ac:dyDescent="0.3">
      <c r="A305" t="str">
        <f t="shared" si="4"/>
        <v>1868</v>
      </c>
      <c r="B305" t="s">
        <v>320</v>
      </c>
      <c r="C305" s="4">
        <v>4.5843742824866265E-2</v>
      </c>
      <c r="D305" s="4">
        <v>-0.92157986066096775</v>
      </c>
      <c r="E305" s="4">
        <v>0.30266039955809299</v>
      </c>
      <c r="F305" s="4">
        <v>-3.7363070377386988E-2</v>
      </c>
      <c r="G305" s="4">
        <v>-0.15224100091934603</v>
      </c>
      <c r="H305" s="4">
        <v>0.55991524330166442</v>
      </c>
      <c r="I305" s="4">
        <v>-0.79065062029204991</v>
      </c>
      <c r="J305" s="4">
        <v>-0.75145133518988105</v>
      </c>
      <c r="K305" s="4">
        <v>0.46946708021834382</v>
      </c>
      <c r="L305" s="4">
        <v>0.48166802979957002</v>
      </c>
      <c r="M305" s="4">
        <v>0.18083351846975326</v>
      </c>
      <c r="N305" s="4">
        <v>-8.9868186851447068E-2</v>
      </c>
      <c r="O305" s="4">
        <v>-4.9467096510267233E-2</v>
      </c>
      <c r="P305" s="4">
        <v>-0.22091399051315425</v>
      </c>
      <c r="Q305">
        <v>304</v>
      </c>
      <c r="R305" s="5">
        <v>4458</v>
      </c>
    </row>
    <row r="306" spans="1:18" x14ac:dyDescent="0.3">
      <c r="A306" t="str">
        <f t="shared" si="4"/>
        <v>5418</v>
      </c>
      <c r="B306" t="s">
        <v>321</v>
      </c>
      <c r="C306" s="4">
        <v>0.10745837123328564</v>
      </c>
      <c r="D306" s="4">
        <v>3.2746992759840769E-2</v>
      </c>
      <c r="E306" s="4">
        <v>8.0472911056136909E-2</v>
      </c>
      <c r="F306" s="4">
        <v>-4.9592259234208333E-2</v>
      </c>
      <c r="G306" s="4">
        <v>-0.48004672561134254</v>
      </c>
      <c r="H306" s="4">
        <v>-0.15563602256950998</v>
      </c>
      <c r="I306" s="4">
        <v>0.58418086078612419</v>
      </c>
      <c r="J306" s="4">
        <v>-0.95221114068043922</v>
      </c>
      <c r="K306" s="4">
        <v>0.37750009609700019</v>
      </c>
      <c r="L306" s="4">
        <v>-0.49703397720983566</v>
      </c>
      <c r="M306" s="4">
        <v>-0.91238547761690814</v>
      </c>
      <c r="N306" s="4">
        <v>-0.35815354996558357</v>
      </c>
      <c r="O306" s="4">
        <v>-0.72920477956975338</v>
      </c>
      <c r="P306" s="4">
        <v>-0.22340577045788534</v>
      </c>
      <c r="Q306">
        <v>305</v>
      </c>
      <c r="R306" s="5">
        <v>6599</v>
      </c>
    </row>
    <row r="307" spans="1:18" x14ac:dyDescent="0.3">
      <c r="A307" t="str">
        <f t="shared" si="4"/>
        <v>3050</v>
      </c>
      <c r="B307" t="s">
        <v>322</v>
      </c>
      <c r="C307" s="4">
        <v>0.28925557266673346</v>
      </c>
      <c r="D307" s="4">
        <v>-0.52774767628620389</v>
      </c>
      <c r="E307" s="4">
        <v>0.40636332559088584</v>
      </c>
      <c r="F307" s="4">
        <v>-0.84017329958091347</v>
      </c>
      <c r="G307" s="4">
        <v>-0.12951444780433002</v>
      </c>
      <c r="H307" s="4">
        <v>0.18581472079452255</v>
      </c>
      <c r="I307" s="4">
        <v>-0.10702395644816882</v>
      </c>
      <c r="J307" s="4">
        <v>0.13034584791933382</v>
      </c>
      <c r="K307" s="4" t="s">
        <v>17</v>
      </c>
      <c r="L307" s="4">
        <v>-0.22188876060406965</v>
      </c>
      <c r="M307" s="4">
        <v>-0.77967245598951229</v>
      </c>
      <c r="N307" s="4">
        <v>-1.8427172466565076</v>
      </c>
      <c r="O307" s="4">
        <v>0.10052695366943172</v>
      </c>
      <c r="P307" s="4">
        <v>-0.22472491299833083</v>
      </c>
      <c r="Q307">
        <v>306</v>
      </c>
      <c r="R307" s="5">
        <v>2720</v>
      </c>
    </row>
    <row r="308" spans="1:18" x14ac:dyDescent="0.3">
      <c r="A308" t="str">
        <f t="shared" si="4"/>
        <v>5419</v>
      </c>
      <c r="B308" t="s">
        <v>323</v>
      </c>
      <c r="C308" s="4">
        <v>-0.51481855687212452</v>
      </c>
      <c r="D308" s="4">
        <v>-0.41415895004475151</v>
      </c>
      <c r="E308" s="4">
        <v>0.63852717702478745</v>
      </c>
      <c r="F308" s="4">
        <v>-0.53617316420913164</v>
      </c>
      <c r="G308" s="4">
        <v>-4.2224811121019105E-2</v>
      </c>
      <c r="H308" s="4">
        <v>-0.48388548984229413</v>
      </c>
      <c r="I308" s="4">
        <v>0.97832662938996873</v>
      </c>
      <c r="J308" s="4">
        <v>0.10992849517224526</v>
      </c>
      <c r="K308" s="4">
        <v>9.3458300822893969E-3</v>
      </c>
      <c r="L308" s="4">
        <v>-0.39055488538227839</v>
      </c>
      <c r="M308" s="4">
        <v>-0.78617570468478237</v>
      </c>
      <c r="N308" s="4">
        <v>-8.5243150134750978E-2</v>
      </c>
      <c r="O308" s="4">
        <v>-0.670116494597087</v>
      </c>
      <c r="P308" s="4">
        <v>-0.22879856868352486</v>
      </c>
      <c r="Q308">
        <v>307</v>
      </c>
      <c r="R308" s="5">
        <v>3414</v>
      </c>
    </row>
    <row r="309" spans="1:18" x14ac:dyDescent="0.3">
      <c r="A309" t="str">
        <f t="shared" si="4"/>
        <v>4212</v>
      </c>
      <c r="B309" t="s">
        <v>324</v>
      </c>
      <c r="C309" s="4">
        <v>-1.0219462534624928</v>
      </c>
      <c r="D309" s="4">
        <v>-0.28116700823359903</v>
      </c>
      <c r="E309" s="4">
        <v>-0.36407700374703778</v>
      </c>
      <c r="F309" s="4">
        <v>-0.15056485332331768</v>
      </c>
      <c r="G309" s="4">
        <v>-2.3180191576177098E-2</v>
      </c>
      <c r="H309" s="4">
        <v>8.0025515308153133E-2</v>
      </c>
      <c r="I309" s="4">
        <v>0.34795024459127183</v>
      </c>
      <c r="J309" s="4">
        <v>-0.57328177015703696</v>
      </c>
      <c r="K309" s="4">
        <v>0.61497245376004694</v>
      </c>
      <c r="L309" s="4">
        <v>-1.6616440852007519</v>
      </c>
      <c r="M309" s="4">
        <v>1.0900867842316757</v>
      </c>
      <c r="N309" s="4">
        <v>-5.1709945209835427E-2</v>
      </c>
      <c r="O309" s="4">
        <v>-0.3045180051946822</v>
      </c>
      <c r="P309" s="4">
        <v>-0.23261036078936997</v>
      </c>
      <c r="Q309">
        <v>308</v>
      </c>
      <c r="R309" s="5">
        <v>2131</v>
      </c>
    </row>
    <row r="310" spans="1:18" x14ac:dyDescent="0.3">
      <c r="A310" t="str">
        <f t="shared" si="4"/>
        <v>3449</v>
      </c>
      <c r="B310" t="s">
        <v>325</v>
      </c>
      <c r="C310" s="4">
        <v>-0.98006104155092888</v>
      </c>
      <c r="D310" s="4">
        <v>-4.3365832329905754E-3</v>
      </c>
      <c r="E310" s="4">
        <v>-0.88205343067585351</v>
      </c>
      <c r="F310" s="4">
        <v>-3.0574420777262749E-2</v>
      </c>
      <c r="G310" s="4">
        <v>0.19202458323000737</v>
      </c>
      <c r="H310" s="4">
        <v>0.72532009398231712</v>
      </c>
      <c r="I310" s="4">
        <v>-0.42502660999584435</v>
      </c>
      <c r="J310" s="4">
        <v>-8.5756555610953245E-2</v>
      </c>
      <c r="K310" s="4" t="s">
        <v>17</v>
      </c>
      <c r="L310" s="4">
        <v>-0.73709067521255867</v>
      </c>
      <c r="M310" s="4">
        <v>2.9384031621363896E-2</v>
      </c>
      <c r="N310" s="4">
        <v>-0.99210357525023651</v>
      </c>
      <c r="O310" s="4">
        <v>-1.1640289750328312</v>
      </c>
      <c r="P310" s="4">
        <v>-0.237684277280482</v>
      </c>
      <c r="Q310">
        <v>309</v>
      </c>
      <c r="R310" s="5">
        <v>2889</v>
      </c>
    </row>
    <row r="311" spans="1:18" x14ac:dyDescent="0.3">
      <c r="A311" t="str">
        <f t="shared" si="4"/>
        <v>5044</v>
      </c>
      <c r="B311" t="s">
        <v>326</v>
      </c>
      <c r="C311" s="4">
        <v>0.61307651731064039</v>
      </c>
      <c r="D311" s="4">
        <v>-1.0816039822818915</v>
      </c>
      <c r="E311" s="4">
        <v>-0.17689012429931492</v>
      </c>
      <c r="F311" s="4">
        <v>4.9057508212141436E-2</v>
      </c>
      <c r="G311" s="4">
        <v>-0.31317024624462708</v>
      </c>
      <c r="H311" s="4">
        <v>1.1035795793388896</v>
      </c>
      <c r="I311" s="4">
        <v>-0.7267107654111028</v>
      </c>
      <c r="J311" s="4">
        <v>0.26813973551620968</v>
      </c>
      <c r="K311" s="4">
        <v>0.96820042071957868</v>
      </c>
      <c r="L311" s="4">
        <v>-0.91698290695412488</v>
      </c>
      <c r="M311" s="4">
        <v>-0.80767148656208954</v>
      </c>
      <c r="N311" s="4">
        <v>-0.37645996075454163</v>
      </c>
      <c r="O311" s="4">
        <v>-2.5724010429084027E-2</v>
      </c>
      <c r="P311" s="4">
        <v>-0.23845298174703894</v>
      </c>
      <c r="Q311">
        <v>310</v>
      </c>
      <c r="R311" s="5">
        <v>818</v>
      </c>
    </row>
    <row r="312" spans="1:18" x14ac:dyDescent="0.3">
      <c r="A312" t="str">
        <f t="shared" si="4"/>
        <v>1848</v>
      </c>
      <c r="B312" t="s">
        <v>327</v>
      </c>
      <c r="C312" s="4">
        <v>-0.78292894183954576</v>
      </c>
      <c r="D312" s="4">
        <v>7.3713549857890373E-2</v>
      </c>
      <c r="E312" s="4">
        <v>-1.6216810440695575</v>
      </c>
      <c r="F312" s="4">
        <v>-7.8778127685835711E-2</v>
      </c>
      <c r="G312" s="4">
        <v>-0.12272978370072914</v>
      </c>
      <c r="H312" s="4">
        <v>0.53353665514089221</v>
      </c>
      <c r="I312" s="4">
        <v>-1.8221954285728093</v>
      </c>
      <c r="J312" s="4">
        <v>-0.46487113798754909</v>
      </c>
      <c r="K312" s="4">
        <v>0.37603235693638626</v>
      </c>
      <c r="L312" s="4">
        <v>-1.6283111596151323</v>
      </c>
      <c r="M312" s="4">
        <v>-4.5239225810466938E-2</v>
      </c>
      <c r="N312" s="4">
        <v>-0.70146971934348057</v>
      </c>
      <c r="O312" s="4">
        <v>0.62473336233202426</v>
      </c>
      <c r="P312" s="4">
        <v>-0.24221212870331688</v>
      </c>
      <c r="Q312">
        <v>311</v>
      </c>
      <c r="R312" s="5">
        <v>2591</v>
      </c>
    </row>
    <row r="313" spans="1:18" x14ac:dyDescent="0.3">
      <c r="A313" t="str">
        <f t="shared" si="4"/>
        <v>5406</v>
      </c>
      <c r="B313" t="s">
        <v>328</v>
      </c>
      <c r="C313" s="4">
        <v>-7.474573850453417E-2</v>
      </c>
      <c r="D313" s="4">
        <v>-0.40900787370437225</v>
      </c>
      <c r="E313" s="4">
        <v>-0.26312715716627927</v>
      </c>
      <c r="F313" s="4">
        <v>-0.30873271169158117</v>
      </c>
      <c r="G313" s="4">
        <v>-0.3935661142850409</v>
      </c>
      <c r="H313" s="4">
        <v>-5.1078711281074482E-2</v>
      </c>
      <c r="I313" s="4">
        <v>0.27291409694711594</v>
      </c>
      <c r="J313" s="4">
        <v>-0.55072858954501014</v>
      </c>
      <c r="K313" s="4">
        <v>0.31651556740740816</v>
      </c>
      <c r="L313" s="4">
        <v>0.48328005813619157</v>
      </c>
      <c r="M313" s="4">
        <v>-0.35409070520633368</v>
      </c>
      <c r="N313" s="4">
        <v>-0.70075072391785487</v>
      </c>
      <c r="O313" s="4">
        <v>0.12898851972128914</v>
      </c>
      <c r="P313" s="4">
        <v>-0.24828777790314135</v>
      </c>
      <c r="Q313">
        <v>312</v>
      </c>
      <c r="R313" s="5">
        <v>11274</v>
      </c>
    </row>
    <row r="314" spans="1:18" x14ac:dyDescent="0.3">
      <c r="A314" t="str">
        <f t="shared" si="4"/>
        <v>4620</v>
      </c>
      <c r="B314" t="s">
        <v>329</v>
      </c>
      <c r="C314" s="4">
        <v>5.1916001096728587E-2</v>
      </c>
      <c r="D314" s="4">
        <v>-0.56276192377837042</v>
      </c>
      <c r="E314" s="4">
        <v>-0.43840118157972074</v>
      </c>
      <c r="F314" s="4">
        <v>9.1312676582898475E-2</v>
      </c>
      <c r="G314" s="4">
        <v>-0.30273031250399313</v>
      </c>
      <c r="H314" s="4">
        <v>0.69117542354913553</v>
      </c>
      <c r="I314" s="4">
        <v>-1.7757436700440146</v>
      </c>
      <c r="J314" s="4">
        <v>1.7425486716676677</v>
      </c>
      <c r="K314" s="4">
        <v>0.57790614610614921</v>
      </c>
      <c r="L314" s="4">
        <v>0.45892517030645819</v>
      </c>
      <c r="M314" s="4">
        <v>5.1319287560536081E-2</v>
      </c>
      <c r="N314" s="4">
        <v>0.10524081233106812</v>
      </c>
      <c r="O314" s="4">
        <v>-0.94156302909028267</v>
      </c>
      <c r="P314" s="4">
        <v>-0.25604191857052971</v>
      </c>
      <c r="Q314">
        <v>313</v>
      </c>
      <c r="R314" s="5">
        <v>1051</v>
      </c>
    </row>
    <row r="315" spans="1:18" x14ac:dyDescent="0.3">
      <c r="A315" t="str">
        <f t="shared" si="4"/>
        <v>3415</v>
      </c>
      <c r="B315" t="s">
        <v>330</v>
      </c>
      <c r="C315" s="4">
        <v>-0.12491233184386515</v>
      </c>
      <c r="D315" s="4">
        <v>-0.47422701950258928</v>
      </c>
      <c r="E315" s="4">
        <v>-0.17514666944808982</v>
      </c>
      <c r="F315" s="4">
        <v>-0.45316058019239253</v>
      </c>
      <c r="G315" s="4">
        <v>-2.7638017948713088E-2</v>
      </c>
      <c r="H315" s="4">
        <v>-0.30798672672605149</v>
      </c>
      <c r="I315" s="4">
        <v>-1.5273248544402793</v>
      </c>
      <c r="J315" s="4">
        <v>-0.57152536937952236</v>
      </c>
      <c r="K315" s="4" t="s">
        <v>17</v>
      </c>
      <c r="L315" s="4">
        <v>-0.75158894899364681</v>
      </c>
      <c r="M315" s="4">
        <v>-0.10729545991362238</v>
      </c>
      <c r="N315" s="4">
        <v>0.29448938693728438</v>
      </c>
      <c r="O315" s="4">
        <v>-0.30650028704162846</v>
      </c>
      <c r="P315" s="4">
        <v>-0.25765231541208833</v>
      </c>
      <c r="Q315">
        <v>314</v>
      </c>
      <c r="R315" s="5">
        <v>7978</v>
      </c>
    </row>
    <row r="316" spans="1:18" x14ac:dyDescent="0.3">
      <c r="A316" t="str">
        <f t="shared" si="4"/>
        <v>3044</v>
      </c>
      <c r="B316" t="s">
        <v>331</v>
      </c>
      <c r="C316" s="4">
        <v>-0.63292559297406492</v>
      </c>
      <c r="D316" s="4">
        <v>-0.32505194050116409</v>
      </c>
      <c r="E316" s="4">
        <v>0.15958301668559027</v>
      </c>
      <c r="F316" s="4">
        <v>0.1508828762392096</v>
      </c>
      <c r="G316" s="4">
        <v>-0.20796926063562365</v>
      </c>
      <c r="H316" s="4">
        <v>-1.3426830320182936</v>
      </c>
      <c r="I316" s="4">
        <v>0.82228294968722104</v>
      </c>
      <c r="J316" s="4">
        <v>-0.96866804077872803</v>
      </c>
      <c r="K316" s="4">
        <v>0.14982923022378822</v>
      </c>
      <c r="L316" s="4">
        <v>0.79064999872399166</v>
      </c>
      <c r="M316" s="4">
        <v>-0.95438122263807201</v>
      </c>
      <c r="N316" s="4">
        <v>-4.2874729451550742E-2</v>
      </c>
      <c r="O316" s="4">
        <v>-3.7018396656225916E-2</v>
      </c>
      <c r="P316" s="4">
        <v>-0.25785813033529414</v>
      </c>
      <c r="Q316">
        <v>315</v>
      </c>
      <c r="R316" s="5">
        <v>4504</v>
      </c>
    </row>
    <row r="317" spans="1:18" x14ac:dyDescent="0.3">
      <c r="A317" t="str">
        <f t="shared" si="4"/>
        <v>5060</v>
      </c>
      <c r="B317" t="s">
        <v>332</v>
      </c>
      <c r="C317" s="4">
        <v>-0.16174860691636767</v>
      </c>
      <c r="D317" s="4">
        <v>-0.70894012848047683</v>
      </c>
      <c r="E317" s="4">
        <v>-0.75264748365643708</v>
      </c>
      <c r="F317" s="4">
        <v>0.37273822788540334</v>
      </c>
      <c r="G317" s="4">
        <v>-7.4349851682566664E-2</v>
      </c>
      <c r="H317" s="4">
        <v>2.662949464037748E-2</v>
      </c>
      <c r="I317" s="4">
        <v>-0.83665597500113709</v>
      </c>
      <c r="J317" s="4">
        <v>0.71197403165953288</v>
      </c>
      <c r="K317" s="4">
        <v>-0.42046956279054787</v>
      </c>
      <c r="L317" s="4">
        <v>-1.0292313503288062</v>
      </c>
      <c r="M317" s="4">
        <v>-0.42397421186575757</v>
      </c>
      <c r="N317" s="4">
        <v>-0.67533072569696062</v>
      </c>
      <c r="O317" s="4">
        <v>0.28079218198022443</v>
      </c>
      <c r="P317" s="4">
        <v>-0.25946214335523837</v>
      </c>
      <c r="Q317">
        <v>316</v>
      </c>
      <c r="R317" s="5">
        <v>9732</v>
      </c>
    </row>
    <row r="318" spans="1:18" x14ac:dyDescent="0.3">
      <c r="A318" t="str">
        <f t="shared" si="4"/>
        <v>3419</v>
      </c>
      <c r="B318" t="s">
        <v>333</v>
      </c>
      <c r="C318" s="4">
        <v>-0.3643311281040354</v>
      </c>
      <c r="D318" s="4">
        <v>-0.24903814825194875</v>
      </c>
      <c r="E318" s="4">
        <v>-0.81718334402406179</v>
      </c>
      <c r="F318" s="4">
        <v>-0.37028296411035183</v>
      </c>
      <c r="G318" s="4">
        <v>-0.11502951372739145</v>
      </c>
      <c r="H318" s="4">
        <v>0.47121311567973989</v>
      </c>
      <c r="I318" s="4">
        <v>-0.63964294422811752</v>
      </c>
      <c r="J318" s="4">
        <v>-1.1184301500773466</v>
      </c>
      <c r="K318" s="4" t="s">
        <v>17</v>
      </c>
      <c r="L318" s="4">
        <v>-1.3632513710903442</v>
      </c>
      <c r="M318" s="4">
        <v>0.4641170788218093</v>
      </c>
      <c r="N318" s="4">
        <v>0.21326574380371127</v>
      </c>
      <c r="O318" s="4">
        <v>-0.755323397719602</v>
      </c>
      <c r="P318" s="4">
        <v>-0.26314528476670568</v>
      </c>
      <c r="Q318">
        <v>317</v>
      </c>
      <c r="R318" s="5">
        <v>3597</v>
      </c>
    </row>
    <row r="319" spans="1:18" x14ac:dyDescent="0.3">
      <c r="A319" t="str">
        <f t="shared" si="4"/>
        <v>1838</v>
      </c>
      <c r="B319" t="s">
        <v>334</v>
      </c>
      <c r="C319" s="4">
        <v>-0.2905337211334581</v>
      </c>
      <c r="D319" s="4">
        <v>-0.70307431463600445</v>
      </c>
      <c r="E319" s="4">
        <v>-1.7699607522135011E-2</v>
      </c>
      <c r="F319" s="4">
        <v>-0.18126545977275804</v>
      </c>
      <c r="G319" s="4">
        <v>-0.22225752338841184</v>
      </c>
      <c r="H319" s="4">
        <v>0.20502573604920729</v>
      </c>
      <c r="I319" s="4">
        <v>0.48288463475307053</v>
      </c>
      <c r="J319" s="4">
        <v>-0.94966321817798471</v>
      </c>
      <c r="K319" s="4">
        <v>0.94186969438404866</v>
      </c>
      <c r="L319" s="4">
        <v>-0.93208179645677558</v>
      </c>
      <c r="M319" s="4">
        <v>-1.5656922016688526</v>
      </c>
      <c r="N319" s="4">
        <v>0.44150122480538678</v>
      </c>
      <c r="O319" s="4">
        <v>-0.19390759367823088</v>
      </c>
      <c r="P319" s="4">
        <v>-0.26682533480744558</v>
      </c>
      <c r="Q319">
        <v>318</v>
      </c>
      <c r="R319" s="5">
        <v>1894</v>
      </c>
    </row>
    <row r="320" spans="1:18" x14ac:dyDescent="0.3">
      <c r="A320" t="str">
        <f t="shared" si="4"/>
        <v>5440</v>
      </c>
      <c r="B320" t="s">
        <v>335</v>
      </c>
      <c r="C320" s="4">
        <v>-1.161622354339864</v>
      </c>
      <c r="D320" s="4" t="s">
        <v>17</v>
      </c>
      <c r="E320" s="4" t="s">
        <v>17</v>
      </c>
      <c r="F320" s="4">
        <v>0.29090901782544454</v>
      </c>
      <c r="G320" s="4">
        <v>-0.46022277886198903</v>
      </c>
      <c r="H320" s="4">
        <v>0.99855230548532092</v>
      </c>
      <c r="I320" s="4">
        <v>-0.22484013403310107</v>
      </c>
      <c r="J320" s="4" t="s">
        <v>17</v>
      </c>
      <c r="K320" s="4">
        <v>0.7352201078946885</v>
      </c>
      <c r="L320" s="4">
        <v>0.32490602630883392</v>
      </c>
      <c r="M320" s="4">
        <v>-0.98259718940387919</v>
      </c>
      <c r="N320" s="4">
        <v>0.97552589136581502</v>
      </c>
      <c r="O320" s="4">
        <v>-1.0203905201185015</v>
      </c>
      <c r="P320" s="4">
        <v>-0.26781173724201579</v>
      </c>
      <c r="Q320">
        <v>319</v>
      </c>
      <c r="R320" s="5">
        <v>906</v>
      </c>
    </row>
    <row r="321" spans="1:18" x14ac:dyDescent="0.3">
      <c r="A321" t="str">
        <f t="shared" si="4"/>
        <v>5412</v>
      </c>
      <c r="B321" t="s">
        <v>336</v>
      </c>
      <c r="C321" s="4">
        <v>-0.48950840288077085</v>
      </c>
      <c r="D321" s="4">
        <v>-0.46745736163061663</v>
      </c>
      <c r="E321" s="4">
        <v>-0.59348731555581047</v>
      </c>
      <c r="F321" s="4">
        <v>-0.43286966564150414</v>
      </c>
      <c r="G321" s="4">
        <v>6.4927337987948947E-2</v>
      </c>
      <c r="H321" s="4">
        <v>-0.63523313366204903</v>
      </c>
      <c r="I321" s="4">
        <v>-0.38278371071294898</v>
      </c>
      <c r="J321" s="4">
        <v>0.89917702538321964</v>
      </c>
      <c r="K321" s="4" t="s">
        <v>17</v>
      </c>
      <c r="L321" s="4">
        <v>0.38568731432056236</v>
      </c>
      <c r="M321" s="4">
        <v>-0.66955670223178754</v>
      </c>
      <c r="N321" s="4">
        <v>-0.55755863695694907</v>
      </c>
      <c r="O321" s="4">
        <v>-0.41483866163106892</v>
      </c>
      <c r="P321" s="4">
        <v>-0.26860064653708682</v>
      </c>
      <c r="Q321">
        <v>320</v>
      </c>
      <c r="R321" s="5">
        <v>4201</v>
      </c>
    </row>
    <row r="322" spans="1:18" x14ac:dyDescent="0.3">
      <c r="A322" t="str">
        <f t="shared" ref="A322:A357" si="5">LEFT(B322,4)</f>
        <v>4637</v>
      </c>
      <c r="B322" t="s">
        <v>337</v>
      </c>
      <c r="C322" s="4">
        <v>-0.60195589631370527</v>
      </c>
      <c r="D322" s="4">
        <v>-0.18606981134978809</v>
      </c>
      <c r="E322" s="4">
        <v>-0.37005453187140114</v>
      </c>
      <c r="F322" s="4">
        <v>1.4540532835243494</v>
      </c>
      <c r="G322" s="4">
        <v>-0.24818678468503272</v>
      </c>
      <c r="H322" s="4">
        <v>-1.6118836255623821</v>
      </c>
      <c r="I322" s="4">
        <v>-0.12690950515414398</v>
      </c>
      <c r="J322" s="4">
        <v>0.11922418866037723</v>
      </c>
      <c r="K322" s="4">
        <v>0.60697757997252566</v>
      </c>
      <c r="L322" s="4">
        <v>-0.59535399121752375</v>
      </c>
      <c r="M322" s="4">
        <v>-1.0349569857689909</v>
      </c>
      <c r="N322" s="4">
        <v>-1.2378161886304908</v>
      </c>
      <c r="O322" s="4">
        <v>0.4947288414682609</v>
      </c>
      <c r="P322" s="4">
        <v>-0.26892901657683793</v>
      </c>
      <c r="Q322">
        <v>321</v>
      </c>
      <c r="R322" s="5">
        <v>1290</v>
      </c>
    </row>
    <row r="323" spans="1:18" x14ac:dyDescent="0.3">
      <c r="A323" t="str">
        <f t="shared" si="5"/>
        <v>1856</v>
      </c>
      <c r="B323" t="s">
        <v>338</v>
      </c>
      <c r="C323" s="4">
        <v>-1.2448095281718279</v>
      </c>
      <c r="D323" s="4" t="s">
        <v>17</v>
      </c>
      <c r="E323" s="4" t="s">
        <v>17</v>
      </c>
      <c r="F323" s="4">
        <v>1.2949080692310437</v>
      </c>
      <c r="G323" s="4">
        <v>-0.42734692835560412</v>
      </c>
      <c r="H323" s="4">
        <v>1.1717756680736611</v>
      </c>
      <c r="I323" s="4">
        <v>0.46697699418523803</v>
      </c>
      <c r="J323" s="4">
        <v>0.20749800779760058</v>
      </c>
      <c r="K323" s="4">
        <v>0.88478265201517214</v>
      </c>
      <c r="L323" s="4">
        <v>0.30618028884333448</v>
      </c>
      <c r="M323" s="4" t="s">
        <v>17</v>
      </c>
      <c r="N323" s="4">
        <v>-0.35178065695886046</v>
      </c>
      <c r="O323" s="4">
        <v>-1.5150733792047189</v>
      </c>
      <c r="P323" s="4">
        <v>-0.27179081543988293</v>
      </c>
      <c r="Q323">
        <v>322</v>
      </c>
      <c r="R323" s="5">
        <v>469</v>
      </c>
    </row>
    <row r="324" spans="1:18" x14ac:dyDescent="0.3">
      <c r="A324" t="str">
        <f t="shared" si="5"/>
        <v>1535</v>
      </c>
      <c r="B324" t="s">
        <v>339</v>
      </c>
      <c r="C324" s="4">
        <v>-0.19448256194367103</v>
      </c>
      <c r="D324" s="4">
        <v>-0.75248981778790158</v>
      </c>
      <c r="E324" s="4">
        <v>-0.33207308047419587</v>
      </c>
      <c r="F324" s="4">
        <v>0.27556434084387033</v>
      </c>
      <c r="G324" s="4">
        <v>-0.38379614547496843</v>
      </c>
      <c r="H324" s="4">
        <v>-0.28651204437079714</v>
      </c>
      <c r="I324" s="4">
        <v>0.14327350074694759</v>
      </c>
      <c r="J324" s="4">
        <v>0.16986540375211881</v>
      </c>
      <c r="K324" s="4">
        <v>0.73286281744109993</v>
      </c>
      <c r="L324" s="4">
        <v>0.69223930062296479</v>
      </c>
      <c r="M324" s="4">
        <v>6.0136777174850886E-2</v>
      </c>
      <c r="N324" s="4">
        <v>-3.3914091074192861E-2</v>
      </c>
      <c r="O324" s="4">
        <v>-0.10241770572144875</v>
      </c>
      <c r="P324" s="4">
        <v>-0.27524085625348593</v>
      </c>
      <c r="Q324">
        <v>323</v>
      </c>
      <c r="R324" s="5">
        <v>6936</v>
      </c>
    </row>
    <row r="325" spans="1:18" x14ac:dyDescent="0.3">
      <c r="A325" t="str">
        <f t="shared" si="5"/>
        <v>5430</v>
      </c>
      <c r="B325" t="s">
        <v>340</v>
      </c>
      <c r="C325" s="4">
        <v>-0.28948366065061698</v>
      </c>
      <c r="D325" s="4">
        <v>-0.24746729895611713</v>
      </c>
      <c r="E325" s="4">
        <v>0.1553871201244946</v>
      </c>
      <c r="F325" s="4">
        <v>-0.52184089860073335</v>
      </c>
      <c r="G325" s="4">
        <v>-0.13764863832396709</v>
      </c>
      <c r="H325" s="4">
        <v>0.30564410782670537</v>
      </c>
      <c r="I325" s="4">
        <v>-1.4585287138335949</v>
      </c>
      <c r="J325" s="4">
        <v>-0.8129686990046382</v>
      </c>
      <c r="K325" s="4">
        <v>-0.38062982006089874</v>
      </c>
      <c r="L325" s="4">
        <v>-0.47400626384035138</v>
      </c>
      <c r="M325" s="4">
        <v>-1.0531427079938025</v>
      </c>
      <c r="N325" s="4">
        <v>-1.0793804884679148</v>
      </c>
      <c r="O325" s="4">
        <v>0.24818286054242844</v>
      </c>
      <c r="P325" s="4">
        <v>-0.27622123807329202</v>
      </c>
      <c r="Q325">
        <v>324</v>
      </c>
      <c r="R325" s="5">
        <v>2877</v>
      </c>
    </row>
    <row r="326" spans="1:18" x14ac:dyDescent="0.3">
      <c r="A326" t="str">
        <f t="shared" si="5"/>
        <v>3034</v>
      </c>
      <c r="B326" t="s">
        <v>341</v>
      </c>
      <c r="C326" s="4">
        <v>-0.15428722571553333</v>
      </c>
      <c r="D326" s="4">
        <v>-0.21714674456696914</v>
      </c>
      <c r="E326" s="4">
        <v>0.1391630804676601</v>
      </c>
      <c r="F326" s="4">
        <v>-0.49253049749404831</v>
      </c>
      <c r="G326" s="4">
        <v>-0.54077426327000844</v>
      </c>
      <c r="H326" s="4">
        <v>-0.39909434351586348</v>
      </c>
      <c r="I326" s="4">
        <v>0.26608632932561538</v>
      </c>
      <c r="J326" s="4">
        <v>-0.27334441697712242</v>
      </c>
      <c r="K326" s="4">
        <v>-0.63545742718417075</v>
      </c>
      <c r="L326" s="4">
        <v>-0.11847935687136471</v>
      </c>
      <c r="M326" s="4">
        <v>-0.28486921047740887</v>
      </c>
      <c r="N326" s="4">
        <v>0.58543586144844662</v>
      </c>
      <c r="O326" s="4">
        <v>-0.3923100244525885</v>
      </c>
      <c r="P326" s="4">
        <v>-0.27891257583990248</v>
      </c>
      <c r="Q326">
        <v>325</v>
      </c>
      <c r="R326" s="5">
        <v>23898</v>
      </c>
    </row>
    <row r="327" spans="1:18" x14ac:dyDescent="0.3">
      <c r="A327" t="str">
        <f t="shared" si="5"/>
        <v>1514</v>
      </c>
      <c r="B327" t="s">
        <v>342</v>
      </c>
      <c r="C327" s="4">
        <v>-1.0726869884996848</v>
      </c>
      <c r="D327" s="4">
        <v>-0.13499795212675797</v>
      </c>
      <c r="E327" s="4">
        <v>0.22295998597526073</v>
      </c>
      <c r="F327" s="4">
        <v>-0.35784769544861378</v>
      </c>
      <c r="G327" s="4">
        <v>-0.20170645532925482</v>
      </c>
      <c r="H327" s="4">
        <v>-0.31375165027864038</v>
      </c>
      <c r="I327" s="4">
        <v>0.12468591096963409</v>
      </c>
      <c r="J327" s="4">
        <v>-0.36198629969468249</v>
      </c>
      <c r="K327" s="4">
        <v>0.54354846803149071</v>
      </c>
      <c r="L327" s="4">
        <v>0.80856709158169093</v>
      </c>
      <c r="M327" s="4">
        <v>-0.53596473248066245</v>
      </c>
      <c r="N327" s="4">
        <v>0.47280217522872975</v>
      </c>
      <c r="O327" s="4">
        <v>-0.86242642597252583</v>
      </c>
      <c r="P327" s="4">
        <v>-0.28155680461052934</v>
      </c>
      <c r="Q327">
        <v>326</v>
      </c>
      <c r="R327" s="5">
        <v>2422</v>
      </c>
    </row>
    <row r="328" spans="1:18" x14ac:dyDescent="0.3">
      <c r="A328" t="str">
        <f t="shared" si="5"/>
        <v>4619</v>
      </c>
      <c r="B328" t="s">
        <v>343</v>
      </c>
      <c r="C328" s="4">
        <v>-1.827814035818027</v>
      </c>
      <c r="D328" s="4">
        <v>0.29322554359511749</v>
      </c>
      <c r="E328" s="4">
        <v>0.19257303382098317</v>
      </c>
      <c r="F328" s="4">
        <v>0.11781415964947695</v>
      </c>
      <c r="G328" s="4">
        <v>-0.30677430630724012</v>
      </c>
      <c r="H328" s="4">
        <v>0.82081929789213215</v>
      </c>
      <c r="I328" s="4">
        <v>-0.80021262329152398</v>
      </c>
      <c r="J328" s="4">
        <v>1.1160681712906892</v>
      </c>
      <c r="K328" s="4">
        <v>0.94998532261804058</v>
      </c>
      <c r="L328" s="4">
        <v>-0.68239732353812788</v>
      </c>
      <c r="M328" s="4">
        <v>-0.83137024042412455</v>
      </c>
      <c r="N328" s="4">
        <v>-0.13386676472011053</v>
      </c>
      <c r="O328" s="4">
        <v>-0.45142055279697585</v>
      </c>
      <c r="P328" s="4">
        <v>-0.28324205432677185</v>
      </c>
      <c r="Q328">
        <v>327</v>
      </c>
      <c r="R328" s="5">
        <v>915</v>
      </c>
    </row>
    <row r="329" spans="1:18" x14ac:dyDescent="0.3">
      <c r="A329" t="str">
        <f t="shared" si="5"/>
        <v>3012</v>
      </c>
      <c r="B329" t="s">
        <v>344</v>
      </c>
      <c r="C329" s="4">
        <v>0.41939656955054339</v>
      </c>
      <c r="D329" s="4">
        <v>-0.18745090086404423</v>
      </c>
      <c r="E329" s="4">
        <v>-7.6865872982827793E-2</v>
      </c>
      <c r="F329" s="4">
        <v>0.4553804661598318</v>
      </c>
      <c r="G329" s="4">
        <v>-0.56866397085102383</v>
      </c>
      <c r="H329" s="4">
        <v>-0.18493503594148358</v>
      </c>
      <c r="I329" s="4">
        <v>-0.17749017415538845</v>
      </c>
      <c r="J329" s="4">
        <v>-0.58522284874077557</v>
      </c>
      <c r="K329" s="4" t="s">
        <v>17</v>
      </c>
      <c r="L329" s="4">
        <v>0.82011725150177139</v>
      </c>
      <c r="M329" s="4">
        <v>0.10048029320746885</v>
      </c>
      <c r="N329" s="4">
        <v>-1.3608283069793483</v>
      </c>
      <c r="O329" s="4">
        <v>-1.118358880626289</v>
      </c>
      <c r="P329" s="4">
        <v>-0.30480756557262784</v>
      </c>
      <c r="Q329">
        <v>328</v>
      </c>
      <c r="R329" s="5">
        <v>1315</v>
      </c>
    </row>
    <row r="330" spans="1:18" x14ac:dyDescent="0.3">
      <c r="A330" t="str">
        <f t="shared" si="5"/>
        <v>3035</v>
      </c>
      <c r="B330" t="s">
        <v>345</v>
      </c>
      <c r="C330" s="4">
        <v>-0.39194406387894826</v>
      </c>
      <c r="D330" s="4">
        <v>-0.40490866589739111</v>
      </c>
      <c r="E330" s="4">
        <v>7.2625465034644024E-2</v>
      </c>
      <c r="F330" s="4">
        <v>-0.46863600058141758</v>
      </c>
      <c r="G330" s="4">
        <v>-0.43272118211532884</v>
      </c>
      <c r="H330" s="4">
        <v>-0.66272555468262817</v>
      </c>
      <c r="I330" s="4">
        <v>-0.39644181087391361</v>
      </c>
      <c r="J330" s="4">
        <v>-0.35135514595986589</v>
      </c>
      <c r="K330" s="4">
        <v>-0.51463141516194966</v>
      </c>
      <c r="L330" s="4">
        <v>0.77363142528289519</v>
      </c>
      <c r="M330" s="4">
        <v>0.49233304558761681</v>
      </c>
      <c r="N330" s="4">
        <v>4.4480030146391535E-2</v>
      </c>
      <c r="O330" s="4">
        <v>7.3100951103644243E-2</v>
      </c>
      <c r="P330" s="4">
        <v>-0.31123980656906053</v>
      </c>
      <c r="Q330">
        <v>329</v>
      </c>
      <c r="R330" s="5">
        <v>26716</v>
      </c>
    </row>
    <row r="331" spans="1:18" x14ac:dyDescent="0.3">
      <c r="A331" t="str">
        <f t="shared" si="5"/>
        <v>3429</v>
      </c>
      <c r="B331" t="s">
        <v>346</v>
      </c>
      <c r="C331" s="4">
        <v>-1.0079273031614324</v>
      </c>
      <c r="D331" s="4">
        <v>-0.10527347718723967</v>
      </c>
      <c r="E331" s="4">
        <v>0.20988845713683346</v>
      </c>
      <c r="F331" s="4">
        <v>0.88756647608844552</v>
      </c>
      <c r="G331" s="4">
        <v>-0.28370331611051502</v>
      </c>
      <c r="H331" s="4">
        <v>-1.0100156134737566</v>
      </c>
      <c r="I331" s="4">
        <v>-0.41749781391102686</v>
      </c>
      <c r="J331" s="4">
        <v>-0.24106507895024312</v>
      </c>
      <c r="K331" s="4">
        <v>0.60428764880175789</v>
      </c>
      <c r="L331" s="4">
        <v>-1.4149841612093914</v>
      </c>
      <c r="M331" s="4">
        <v>-0.70405898149963486</v>
      </c>
      <c r="N331" s="4">
        <v>-0.2986505736620188</v>
      </c>
      <c r="O331" s="4">
        <v>-0.25384544477960275</v>
      </c>
      <c r="P331" s="4">
        <v>-0.33295419587669411</v>
      </c>
      <c r="Q331">
        <v>330</v>
      </c>
      <c r="R331" s="5">
        <v>1530</v>
      </c>
    </row>
    <row r="332" spans="1:18" x14ac:dyDescent="0.3">
      <c r="A332" t="str">
        <f t="shared" si="5"/>
        <v>3037</v>
      </c>
      <c r="B332" t="s">
        <v>347</v>
      </c>
      <c r="C332" s="4">
        <v>-0.29168095369038916</v>
      </c>
      <c r="D332" s="4">
        <v>-0.35721909043750283</v>
      </c>
      <c r="E332" s="4">
        <v>-4.7355226448848571E-4</v>
      </c>
      <c r="F332" s="4">
        <v>0.69684341157590468</v>
      </c>
      <c r="G332" s="4">
        <v>-0.53905685003512016</v>
      </c>
      <c r="H332" s="4">
        <v>-8.1972102834888469E-3</v>
      </c>
      <c r="I332" s="4">
        <v>-0.66944476920364338</v>
      </c>
      <c r="J332" s="4">
        <v>-0.44277639039165034</v>
      </c>
      <c r="K332" s="4" t="s">
        <v>17</v>
      </c>
      <c r="L332" s="4">
        <v>-9.0402029881118479E-2</v>
      </c>
      <c r="M332" s="4">
        <v>0.17851927755070848</v>
      </c>
      <c r="N332" s="4">
        <v>-0.20424704301538976</v>
      </c>
      <c r="O332" s="4">
        <v>-0.57976661570154631</v>
      </c>
      <c r="P332" s="4">
        <v>-0.33409438272634023</v>
      </c>
      <c r="Q332">
        <v>331</v>
      </c>
      <c r="R332" s="5">
        <v>2905</v>
      </c>
    </row>
    <row r="333" spans="1:18" x14ac:dyDescent="0.3">
      <c r="A333" t="str">
        <f t="shared" si="5"/>
        <v>5433</v>
      </c>
      <c r="B333" t="s">
        <v>348</v>
      </c>
      <c r="C333" s="4">
        <v>-1.4114118906212871</v>
      </c>
      <c r="D333" s="4">
        <v>0.61459005492961982</v>
      </c>
      <c r="E333" s="4">
        <v>-0.72108653350979146</v>
      </c>
      <c r="F333" s="4">
        <v>-0.59454915100761563</v>
      </c>
      <c r="G333" s="4">
        <v>-0.71218666752260851</v>
      </c>
      <c r="H333" s="4">
        <v>0.43080821804902292</v>
      </c>
      <c r="I333" s="4">
        <v>-1.4769820052696006</v>
      </c>
      <c r="J333" s="4">
        <v>-0.8465908881606965</v>
      </c>
      <c r="K333" s="4">
        <v>0.91185464445081688</v>
      </c>
      <c r="L333" s="4">
        <v>0.82868055220759584</v>
      </c>
      <c r="M333" s="4" t="s">
        <v>17</v>
      </c>
      <c r="N333" s="4">
        <v>9.136694797201364E-2</v>
      </c>
      <c r="O333" s="4">
        <v>-2.5141530463950044E-2</v>
      </c>
      <c r="P333" s="4">
        <v>-0.33673905527411824</v>
      </c>
      <c r="Q333">
        <v>332</v>
      </c>
      <c r="R333" s="5">
        <v>964</v>
      </c>
    </row>
    <row r="334" spans="1:18" x14ac:dyDescent="0.3">
      <c r="A334" t="str">
        <f t="shared" si="5"/>
        <v>5432</v>
      </c>
      <c r="B334" t="s">
        <v>349</v>
      </c>
      <c r="C334" s="4">
        <v>-1.1155750693434081</v>
      </c>
      <c r="D334" s="4" t="s">
        <v>17</v>
      </c>
      <c r="E334" s="4">
        <v>-0.75751663468374164</v>
      </c>
      <c r="F334" s="4">
        <v>-2.0048872250207336E-2</v>
      </c>
      <c r="G334" s="4">
        <v>-0.74944036736252551</v>
      </c>
      <c r="H334" s="4">
        <v>1.0409244271871172</v>
      </c>
      <c r="I334" s="4">
        <v>0.54834487083360683</v>
      </c>
      <c r="J334" s="4" t="s">
        <v>17</v>
      </c>
      <c r="K334" s="4">
        <v>-0.17424772158750046</v>
      </c>
      <c r="L334" s="4">
        <v>0.49867994114384379</v>
      </c>
      <c r="M334" s="4">
        <v>-0.62943572406780401</v>
      </c>
      <c r="N334" s="4">
        <v>0.82441293754413936</v>
      </c>
      <c r="O334" s="4">
        <v>-0.67851180789471355</v>
      </c>
      <c r="P334" s="4">
        <v>-0.33856467480582042</v>
      </c>
      <c r="Q334">
        <v>333</v>
      </c>
      <c r="R334" s="5">
        <v>859</v>
      </c>
    </row>
    <row r="335" spans="1:18" x14ac:dyDescent="0.3">
      <c r="A335" t="str">
        <f t="shared" si="5"/>
        <v>4628</v>
      </c>
      <c r="B335" t="s">
        <v>350</v>
      </c>
      <c r="C335" s="4">
        <v>-0.29926052546521753</v>
      </c>
      <c r="D335" s="4">
        <v>-0.27134607622049528</v>
      </c>
      <c r="E335" s="4">
        <v>7.4098871790014939E-2</v>
      </c>
      <c r="F335" s="4">
        <v>-0.78248690105731988</v>
      </c>
      <c r="G335" s="4">
        <v>-0.50804706638501029</v>
      </c>
      <c r="H335" s="4">
        <v>-8.011786934656058E-2</v>
      </c>
      <c r="I335" s="4">
        <v>-0.39573261984212849</v>
      </c>
      <c r="J335" s="4">
        <v>0.70908180234863605</v>
      </c>
      <c r="K335" s="4" t="s">
        <v>17</v>
      </c>
      <c r="L335" s="4">
        <v>-0.33011911009051209</v>
      </c>
      <c r="M335" s="4">
        <v>0.25490603290540237</v>
      </c>
      <c r="N335" s="4">
        <v>-1.3242354052842992E-2</v>
      </c>
      <c r="O335" s="4">
        <v>-0.8025270459004602</v>
      </c>
      <c r="P335" s="4">
        <v>-0.34668581849109448</v>
      </c>
      <c r="Q335">
        <v>334</v>
      </c>
      <c r="R335" s="5">
        <v>3867</v>
      </c>
    </row>
    <row r="336" spans="1:18" x14ac:dyDescent="0.3">
      <c r="A336" t="str">
        <f t="shared" si="5"/>
        <v>1828</v>
      </c>
      <c r="B336" t="s">
        <v>351</v>
      </c>
      <c r="C336" s="4">
        <v>-3.9541781943018897E-2</v>
      </c>
      <c r="D336" s="4">
        <v>-1.0294793510157256</v>
      </c>
      <c r="E336" s="4">
        <v>-0.29713607486267474</v>
      </c>
      <c r="F336" s="4">
        <v>0.29643735399675952</v>
      </c>
      <c r="G336" s="4">
        <v>-0.32906441377713314</v>
      </c>
      <c r="H336" s="4">
        <v>0.71047963173887396</v>
      </c>
      <c r="I336" s="4">
        <v>0.50221668677929943</v>
      </c>
      <c r="J336" s="4">
        <v>1.3647564756639046</v>
      </c>
      <c r="K336" s="4" t="s">
        <v>17</v>
      </c>
      <c r="L336" s="4">
        <v>0.49259349939178887</v>
      </c>
      <c r="M336" s="4">
        <v>-0.35232720728347061</v>
      </c>
      <c r="N336" s="4">
        <v>6.9067072164657684E-2</v>
      </c>
      <c r="O336" s="4">
        <v>-1.7758748408491236</v>
      </c>
      <c r="P336" s="4">
        <v>-0.35971574332102429</v>
      </c>
      <c r="Q336">
        <v>335</v>
      </c>
      <c r="R336" s="5">
        <v>1698</v>
      </c>
    </row>
    <row r="337" spans="1:18" x14ac:dyDescent="0.3">
      <c r="A337" t="str">
        <f t="shared" si="5"/>
        <v>5439</v>
      </c>
      <c r="B337" t="s">
        <v>352</v>
      </c>
      <c r="C337" s="4">
        <v>-1.3606109259602848</v>
      </c>
      <c r="D337" s="4" t="s">
        <v>17</v>
      </c>
      <c r="E337" s="4">
        <v>-1.0619092740458569</v>
      </c>
      <c r="F337" s="4">
        <v>-0.53497035942640525</v>
      </c>
      <c r="G337" s="4">
        <v>-0.42449243518030877</v>
      </c>
      <c r="H337" s="4">
        <v>-1.4016920468589542</v>
      </c>
      <c r="I337" s="4">
        <v>-2.2263080322754036E-2</v>
      </c>
      <c r="J337" s="4">
        <v>0.66552320853713998</v>
      </c>
      <c r="K337" s="4" t="s">
        <v>17</v>
      </c>
      <c r="L337" s="4">
        <v>-1.0040185798516408</v>
      </c>
      <c r="M337" s="4" t="s">
        <v>17</v>
      </c>
      <c r="N337" s="4">
        <v>0.57857665329280361</v>
      </c>
      <c r="O337" s="4">
        <v>0.54578677827011013</v>
      </c>
      <c r="P337" s="4">
        <v>-0.3626365015832605</v>
      </c>
      <c r="Q337">
        <v>336</v>
      </c>
      <c r="R337" s="5">
        <v>1057</v>
      </c>
    </row>
    <row r="338" spans="1:18" x14ac:dyDescent="0.3">
      <c r="A338" t="str">
        <f t="shared" si="5"/>
        <v>1853</v>
      </c>
      <c r="B338" t="s">
        <v>353</v>
      </c>
      <c r="C338" s="4">
        <v>-1.3258145946226334</v>
      </c>
      <c r="D338" s="4">
        <v>0.13648372851169469</v>
      </c>
      <c r="E338" s="4">
        <v>-1.3999987343835685</v>
      </c>
      <c r="F338" s="4">
        <v>-0.73530092248673184</v>
      </c>
      <c r="G338" s="4">
        <v>-0.17534166627118891</v>
      </c>
      <c r="H338" s="4" t="s">
        <v>17</v>
      </c>
      <c r="I338" s="4">
        <v>-0.23862459382762879</v>
      </c>
      <c r="J338" s="4">
        <v>-0.98005241296851731</v>
      </c>
      <c r="K338" s="4">
        <v>0.52171706033634069</v>
      </c>
      <c r="L338" s="4">
        <v>6.4708551820520516E-2</v>
      </c>
      <c r="M338" s="4">
        <v>-1.2881442108226546</v>
      </c>
      <c r="N338" s="4">
        <v>0.58652325798793359</v>
      </c>
      <c r="O338" s="4">
        <v>-1.019595581116957</v>
      </c>
      <c r="P338" s="4">
        <v>-0.36449553798668771</v>
      </c>
      <c r="Q338">
        <v>337</v>
      </c>
      <c r="R338" s="5">
        <v>1334</v>
      </c>
    </row>
    <row r="339" spans="1:18" x14ac:dyDescent="0.3">
      <c r="A339" t="str">
        <f t="shared" si="5"/>
        <v>5422</v>
      </c>
      <c r="B339" t="s">
        <v>354</v>
      </c>
      <c r="C339" s="4">
        <v>-5.1269185428603203E-2</v>
      </c>
      <c r="D339" s="4">
        <v>-0.76742430057784583</v>
      </c>
      <c r="E339" s="4">
        <v>0.11594624109544943</v>
      </c>
      <c r="F339" s="4">
        <v>-0.61223799730323969</v>
      </c>
      <c r="G339" s="4">
        <v>-0.25403810502761365</v>
      </c>
      <c r="H339" s="4">
        <v>-0.16004970931416262</v>
      </c>
      <c r="I339" s="4">
        <v>-0.77737726032798449</v>
      </c>
      <c r="J339" s="4" t="s">
        <v>17</v>
      </c>
      <c r="K339" s="4">
        <v>0.15078406775634587</v>
      </c>
      <c r="L339" s="4">
        <v>-0.24102927841358179</v>
      </c>
      <c r="M339" s="4">
        <v>-0.72169396072826442</v>
      </c>
      <c r="N339" s="4">
        <v>-0.35329614625372435</v>
      </c>
      <c r="O339" s="4">
        <v>-0.5723954862342161</v>
      </c>
      <c r="P339" s="4">
        <v>-0.3761652239067988</v>
      </c>
      <c r="Q339">
        <v>338</v>
      </c>
      <c r="R339" s="5">
        <v>5576</v>
      </c>
    </row>
    <row r="340" spans="1:18" x14ac:dyDescent="0.3">
      <c r="A340" t="str">
        <f t="shared" si="5"/>
        <v>1871</v>
      </c>
      <c r="B340" t="s">
        <v>355</v>
      </c>
      <c r="C340" s="4">
        <v>6.4616640211029905E-2</v>
      </c>
      <c r="D340" s="4">
        <v>-0.98799225895028786</v>
      </c>
      <c r="E340" s="4">
        <v>-0.31616984725933195</v>
      </c>
      <c r="F340" s="4">
        <v>0.30321226813722746</v>
      </c>
      <c r="G340" s="4">
        <v>-0.67537037265222555</v>
      </c>
      <c r="H340" s="4">
        <v>0.40102267765966704</v>
      </c>
      <c r="I340" s="4">
        <v>-0.53341141797291158</v>
      </c>
      <c r="J340" s="4" t="s">
        <v>17</v>
      </c>
      <c r="K340" s="4" t="s">
        <v>17</v>
      </c>
      <c r="L340" s="4">
        <v>0.14101129284790495</v>
      </c>
      <c r="M340" s="4">
        <v>-3.0209429206686234E-3</v>
      </c>
      <c r="N340" s="4">
        <v>0.4594680720468256</v>
      </c>
      <c r="O340" s="4">
        <v>-0.16449351102391965</v>
      </c>
      <c r="P340" s="4">
        <v>-0.37787759816754285</v>
      </c>
      <c r="Q340">
        <v>339</v>
      </c>
      <c r="R340" s="5">
        <v>4572</v>
      </c>
    </row>
    <row r="341" spans="1:18" x14ac:dyDescent="0.3">
      <c r="A341" t="str">
        <f t="shared" si="5"/>
        <v>5441</v>
      </c>
      <c r="B341" t="s">
        <v>356</v>
      </c>
      <c r="C341" s="4">
        <v>-0.85288930348128988</v>
      </c>
      <c r="D341" s="4">
        <v>-1.0668440916312378</v>
      </c>
      <c r="E341" s="4">
        <v>0.75261008577881783</v>
      </c>
      <c r="F341" s="4">
        <v>-0.51936976593708406</v>
      </c>
      <c r="G341" s="4">
        <v>-5.0081303276148905E-3</v>
      </c>
      <c r="H341" s="4">
        <v>0.54519514417890802</v>
      </c>
      <c r="I341" s="4">
        <v>-0.19670392790342456</v>
      </c>
      <c r="J341" s="4" t="s">
        <v>17</v>
      </c>
      <c r="K341" s="4" t="s">
        <v>17</v>
      </c>
      <c r="L341" s="4">
        <v>-0.59562907417919631</v>
      </c>
      <c r="M341" s="4">
        <v>-0.28850747525745213</v>
      </c>
      <c r="N341" s="4">
        <v>-0.47426451441481987</v>
      </c>
      <c r="O341" s="4">
        <v>-0.48807355762746435</v>
      </c>
      <c r="P341" s="4">
        <v>-0.38499359616808121</v>
      </c>
      <c r="Q341">
        <v>340</v>
      </c>
      <c r="R341" s="5">
        <v>2821</v>
      </c>
    </row>
    <row r="342" spans="1:18" x14ac:dyDescent="0.3">
      <c r="A342" t="str">
        <f t="shared" si="5"/>
        <v>5049</v>
      </c>
      <c r="B342" t="s">
        <v>357</v>
      </c>
      <c r="C342" s="4">
        <v>-1.184956505824601</v>
      </c>
      <c r="D342" s="4">
        <v>-0.38428455181504056</v>
      </c>
      <c r="E342" s="4">
        <v>-1.1489827439431166</v>
      </c>
      <c r="F342" s="4">
        <v>0.81186886179447471</v>
      </c>
      <c r="G342" s="4">
        <v>-0.4405634063463178</v>
      </c>
      <c r="H342" s="4">
        <v>0.85884252964089158</v>
      </c>
      <c r="I342" s="4" t="s">
        <v>17</v>
      </c>
      <c r="J342" s="4">
        <v>0.16492349688134034</v>
      </c>
      <c r="K342" s="4" t="s">
        <v>17</v>
      </c>
      <c r="L342" s="4">
        <v>-1.2796787558896248</v>
      </c>
      <c r="M342" s="4">
        <v>-0.96143521432952372</v>
      </c>
      <c r="N342" s="4">
        <v>0.49423505061900219</v>
      </c>
      <c r="O342" s="4">
        <v>-0.61338460747479162</v>
      </c>
      <c r="P342" s="4">
        <v>-0.38800570492236092</v>
      </c>
      <c r="Q342">
        <v>341</v>
      </c>
      <c r="R342" s="5">
        <v>1101</v>
      </c>
    </row>
    <row r="343" spans="1:18" x14ac:dyDescent="0.3">
      <c r="A343" t="str">
        <f t="shared" si="5"/>
        <v>1874</v>
      </c>
      <c r="B343" t="s">
        <v>358</v>
      </c>
      <c r="C343" s="4">
        <v>-0.99526228753818524</v>
      </c>
      <c r="D343" s="4" t="s">
        <v>17</v>
      </c>
      <c r="E343" s="4" t="s">
        <v>17</v>
      </c>
      <c r="F343" s="4" t="s">
        <v>17</v>
      </c>
      <c r="G343" s="4">
        <v>-0.49078164065819152</v>
      </c>
      <c r="H343" s="4">
        <v>-0.11006965227422265</v>
      </c>
      <c r="I343" s="4" t="s">
        <v>17</v>
      </c>
      <c r="J343" s="4">
        <v>0.55372085868990295</v>
      </c>
      <c r="K343" s="4">
        <v>-1.5328325141121837</v>
      </c>
      <c r="L343" s="4">
        <v>-0.73955533327673573</v>
      </c>
      <c r="M343" s="4">
        <v>-1.7900014480262101</v>
      </c>
      <c r="N343" s="4">
        <v>0.40102113198453315</v>
      </c>
      <c r="O343" s="4">
        <v>-0.94241300118667748</v>
      </c>
      <c r="P343" s="4">
        <v>-0.40763742442134482</v>
      </c>
      <c r="Q343">
        <v>342</v>
      </c>
      <c r="R343" s="5">
        <v>982</v>
      </c>
    </row>
    <row r="344" spans="1:18" x14ac:dyDescent="0.3">
      <c r="A344" t="str">
        <f t="shared" si="5"/>
        <v>5436</v>
      </c>
      <c r="B344" t="s">
        <v>359</v>
      </c>
      <c r="C344" s="4">
        <v>-0.33675742880248977</v>
      </c>
      <c r="D344" s="4">
        <v>-0.3799595848896648</v>
      </c>
      <c r="E344" s="4">
        <v>-0.47121799650239371</v>
      </c>
      <c r="F344" s="4">
        <v>-0.62518028789892077</v>
      </c>
      <c r="G344" s="4">
        <v>-0.57753404382843687</v>
      </c>
      <c r="H344" s="4">
        <v>-0.16894528896040142</v>
      </c>
      <c r="I344" s="4">
        <v>0.32087182637836192</v>
      </c>
      <c r="J344" s="4">
        <v>0.64677679040921621</v>
      </c>
      <c r="K344" s="4">
        <v>-1.179988265457206</v>
      </c>
      <c r="L344" s="4">
        <v>-0.45207261765459095</v>
      </c>
      <c r="M344" s="4">
        <v>0.66031602567227177</v>
      </c>
      <c r="N344" s="4">
        <v>-2.5182856330310307E-2</v>
      </c>
      <c r="O344" s="4">
        <v>-0.9191776985966581</v>
      </c>
      <c r="P344" s="4">
        <v>-0.4090794587195562</v>
      </c>
      <c r="Q344">
        <v>343</v>
      </c>
      <c r="R344" s="5">
        <v>3904</v>
      </c>
    </row>
    <row r="345" spans="1:18" x14ac:dyDescent="0.3">
      <c r="A345" t="str">
        <f t="shared" si="5"/>
        <v>5434</v>
      </c>
      <c r="B345" t="s">
        <v>360</v>
      </c>
      <c r="C345" s="4">
        <v>-1.0653097432906458</v>
      </c>
      <c r="D345" s="4">
        <v>-0.85311095097398415</v>
      </c>
      <c r="E345" s="4">
        <v>0.3683735719182743</v>
      </c>
      <c r="F345" s="4">
        <v>0.11984975734281182</v>
      </c>
      <c r="G345" s="4">
        <v>-0.58341955095997156</v>
      </c>
      <c r="H345" s="4">
        <v>0.2580127265200306</v>
      </c>
      <c r="I345" s="4">
        <v>0.94696871261987081</v>
      </c>
      <c r="J345" s="4">
        <v>0.85783215362344101</v>
      </c>
      <c r="K345" s="4">
        <v>0.89160377090502219</v>
      </c>
      <c r="L345" s="4">
        <v>-0.85834142227531474</v>
      </c>
      <c r="M345" s="4">
        <v>-0.65522618098024943</v>
      </c>
      <c r="N345" s="4">
        <v>-3.8555120887646177E-2</v>
      </c>
      <c r="O345" s="4">
        <v>-1.4057652060662272E-2</v>
      </c>
      <c r="P345" s="4">
        <v>-0.41584874161229263</v>
      </c>
      <c r="Q345">
        <v>344</v>
      </c>
      <c r="R345" s="5">
        <v>1162</v>
      </c>
    </row>
    <row r="346" spans="1:18" x14ac:dyDescent="0.3">
      <c r="A346" t="str">
        <f t="shared" si="5"/>
        <v>1837</v>
      </c>
      <c r="B346" t="s">
        <v>361</v>
      </c>
      <c r="C346" s="4">
        <v>-0.92792967903719725</v>
      </c>
      <c r="D346" s="4">
        <v>-0.31540717913186317</v>
      </c>
      <c r="E346" s="4">
        <v>-5.843070919444051E-2</v>
      </c>
      <c r="F346" s="4">
        <v>-0.54388989360273499</v>
      </c>
      <c r="G346" s="4">
        <v>-0.321439746260408</v>
      </c>
      <c r="H346" s="4">
        <v>-2.1930685561471175</v>
      </c>
      <c r="I346" s="4">
        <v>-0.46631796212787635</v>
      </c>
      <c r="J346" s="4">
        <v>-0.24969074708374681</v>
      </c>
      <c r="K346" s="4">
        <v>0.57857371796894841</v>
      </c>
      <c r="L346" s="4">
        <v>-0.32358485411719118</v>
      </c>
      <c r="M346" s="4">
        <v>-0.50498944905854115</v>
      </c>
      <c r="N346" s="4">
        <v>0.25075635407439978</v>
      </c>
      <c r="O346" s="4">
        <v>0.14507536662927292</v>
      </c>
      <c r="P346" s="4">
        <v>-0.41780886090349306</v>
      </c>
      <c r="Q346">
        <v>345</v>
      </c>
      <c r="R346" s="5">
        <v>6214</v>
      </c>
    </row>
    <row r="347" spans="1:18" x14ac:dyDescent="0.3">
      <c r="A347" t="str">
        <f t="shared" si="5"/>
        <v>5404</v>
      </c>
      <c r="B347" t="s">
        <v>362</v>
      </c>
      <c r="C347" s="4">
        <v>-1.3456565932848166</v>
      </c>
      <c r="D347" s="4">
        <v>-0.21473462363249465</v>
      </c>
      <c r="E347" s="4">
        <v>-0.22756560579728402</v>
      </c>
      <c r="F347" s="4">
        <v>-0.5339956428838406</v>
      </c>
      <c r="G347" s="4">
        <v>-0.63604053230745317</v>
      </c>
      <c r="H347" s="4">
        <v>9.4552606943797135E-2</v>
      </c>
      <c r="I347" s="4">
        <v>-0.33894487256620659</v>
      </c>
      <c r="J347" s="4">
        <v>-0.93443418210852303</v>
      </c>
      <c r="K347" s="4">
        <v>1.2354270594135641</v>
      </c>
      <c r="L347" s="4">
        <v>0.89178481307160407</v>
      </c>
      <c r="M347" s="4">
        <v>-0.41019443361040109</v>
      </c>
      <c r="N347" s="4">
        <v>0.15543100285074513</v>
      </c>
      <c r="O347" s="4">
        <v>-0.12686439569656205</v>
      </c>
      <c r="P347" s="4">
        <v>-0.43243733636835435</v>
      </c>
      <c r="Q347">
        <v>346</v>
      </c>
      <c r="R347" s="5">
        <v>1897</v>
      </c>
    </row>
    <row r="348" spans="1:18" x14ac:dyDescent="0.3">
      <c r="A348" t="str">
        <f t="shared" si="5"/>
        <v>1815</v>
      </c>
      <c r="B348" t="s">
        <v>363</v>
      </c>
      <c r="C348" s="4">
        <v>-0.61550498338233994</v>
      </c>
      <c r="D348" s="4">
        <v>-0.48849131047172817</v>
      </c>
      <c r="E348" s="4">
        <v>-0.6193280050669745</v>
      </c>
      <c r="F348" s="4">
        <v>-7.0645699818936286E-2</v>
      </c>
      <c r="G348" s="4">
        <v>-0.4007411836705666</v>
      </c>
      <c r="H348" s="4">
        <v>-2.9645842121204766</v>
      </c>
      <c r="I348" s="4">
        <v>0.41633710533383006</v>
      </c>
      <c r="J348" s="4">
        <v>-0.53725462530691726</v>
      </c>
      <c r="K348" s="4">
        <v>0.85512594882403192</v>
      </c>
      <c r="L348" s="4">
        <v>-1.0257462926810941</v>
      </c>
      <c r="M348" s="4">
        <v>0.31817502193523889</v>
      </c>
      <c r="N348" s="4">
        <v>0.25378709938030763</v>
      </c>
      <c r="O348" s="4">
        <v>0.12003168202817592</v>
      </c>
      <c r="P348" s="4">
        <v>-0.43641976898596252</v>
      </c>
      <c r="Q348">
        <v>347</v>
      </c>
      <c r="R348" s="5">
        <v>1175</v>
      </c>
    </row>
    <row r="349" spans="1:18" x14ac:dyDescent="0.3">
      <c r="A349" t="str">
        <f t="shared" si="5"/>
        <v>1832</v>
      </c>
      <c r="B349" t="s">
        <v>364</v>
      </c>
      <c r="C349" s="4">
        <v>-0.3136461597645519</v>
      </c>
      <c r="D349" s="4">
        <v>-0.93913401604644109</v>
      </c>
      <c r="E349" s="4">
        <v>0.28620636716671299</v>
      </c>
      <c r="F349" s="4">
        <v>-0.23976994416492717</v>
      </c>
      <c r="G349" s="4">
        <v>-0.54358870717160412</v>
      </c>
      <c r="H349" s="4">
        <v>-0.76710873398627932</v>
      </c>
      <c r="I349" s="4">
        <v>-0.56453059736275346</v>
      </c>
      <c r="J349" s="4">
        <v>0.47393119327487476</v>
      </c>
      <c r="K349" s="4">
        <v>0.6031659517961464</v>
      </c>
      <c r="L349" s="4">
        <v>-0.14171371728241069</v>
      </c>
      <c r="M349" s="4">
        <v>0.29623976599606694</v>
      </c>
      <c r="N349" s="4">
        <v>8.1111556094939391E-2</v>
      </c>
      <c r="O349" s="4">
        <v>-0.31089049788719847</v>
      </c>
      <c r="P349" s="4">
        <v>-0.44980188162611634</v>
      </c>
      <c r="Q349">
        <v>348</v>
      </c>
      <c r="R349" s="5">
        <v>4420</v>
      </c>
    </row>
    <row r="350" spans="1:18" x14ac:dyDescent="0.3">
      <c r="A350" t="str">
        <f t="shared" si="5"/>
        <v>1816</v>
      </c>
      <c r="B350" t="s">
        <v>365</v>
      </c>
      <c r="C350" s="4">
        <v>-1.3379255600235216</v>
      </c>
      <c r="D350" s="4" t="s">
        <v>17</v>
      </c>
      <c r="E350" s="4">
        <v>-7.1588408195040684E-2</v>
      </c>
      <c r="F350" s="4">
        <v>-0.82460974957084998</v>
      </c>
      <c r="G350" s="4">
        <v>-1.1397602741227419</v>
      </c>
      <c r="H350" s="4">
        <v>-0.25250261069478219</v>
      </c>
      <c r="I350" s="4">
        <v>0.46697699418523803</v>
      </c>
      <c r="J350" s="4">
        <v>-0.72213931754413307</v>
      </c>
      <c r="K350" s="4">
        <v>1.5567437520372538</v>
      </c>
      <c r="L350" s="4">
        <v>0.33118863919210084</v>
      </c>
      <c r="M350" s="4" t="s">
        <v>17</v>
      </c>
      <c r="N350" s="4">
        <v>-5.604762082165049E-2</v>
      </c>
      <c r="O350" s="4">
        <v>0.50639971681808793</v>
      </c>
      <c r="P350" s="4">
        <v>-0.48391104025782633</v>
      </c>
      <c r="Q350">
        <v>349</v>
      </c>
      <c r="R350" s="5">
        <v>462</v>
      </c>
    </row>
    <row r="351" spans="1:18" x14ac:dyDescent="0.3">
      <c r="A351" t="str">
        <f t="shared" si="5"/>
        <v>1857</v>
      </c>
      <c r="B351" t="s">
        <v>366</v>
      </c>
      <c r="C351" s="4">
        <v>-1.0830918130513147</v>
      </c>
      <c r="D351" s="4" t="s">
        <v>17</v>
      </c>
      <c r="E351" s="4">
        <v>-0.68703047886253144</v>
      </c>
      <c r="F351" s="4">
        <v>0.41692929943117002</v>
      </c>
      <c r="G351" s="4">
        <v>-1.0430905285547178</v>
      </c>
      <c r="H351" s="4">
        <v>1.0582057722460099</v>
      </c>
      <c r="I351" s="4">
        <v>-0.90209618130904168</v>
      </c>
      <c r="J351" s="4">
        <v>-0.36641800980239636</v>
      </c>
      <c r="K351" s="4">
        <v>4.862013122442288E-2</v>
      </c>
      <c r="L351" s="4">
        <v>0.93138103060113275</v>
      </c>
      <c r="M351" s="4" t="s">
        <v>17</v>
      </c>
      <c r="N351" s="4">
        <v>-0.64810875772029919</v>
      </c>
      <c r="O351" s="4">
        <v>-0.29370547050940049</v>
      </c>
      <c r="P351" s="4">
        <v>-0.48446660777808043</v>
      </c>
      <c r="Q351">
        <v>350</v>
      </c>
      <c r="R351" s="5">
        <v>678</v>
      </c>
    </row>
    <row r="352" spans="1:18" x14ac:dyDescent="0.3">
      <c r="A352" t="str">
        <f t="shared" si="5"/>
        <v>1875</v>
      </c>
      <c r="B352" t="s">
        <v>367</v>
      </c>
      <c r="C352" s="4">
        <v>-1.0109330271503454</v>
      </c>
      <c r="D352" s="4">
        <v>-0.11389126115776887</v>
      </c>
      <c r="E352" s="4">
        <v>-0.88974793779664207</v>
      </c>
      <c r="F352" s="4">
        <v>0.59601233509429008</v>
      </c>
      <c r="G352" s="4">
        <v>-0.36678614052624742</v>
      </c>
      <c r="H352" s="4">
        <v>-1.2066430841066453</v>
      </c>
      <c r="I352" s="4">
        <v>-2.9260057819206327</v>
      </c>
      <c r="J352" s="4">
        <v>-0.15142148476553036</v>
      </c>
      <c r="K352" s="4">
        <v>-0.11634855304701829</v>
      </c>
      <c r="L352" s="4">
        <v>-1.3883257929703561</v>
      </c>
      <c r="M352" s="4">
        <v>-0.23273195198093197</v>
      </c>
      <c r="N352" s="4">
        <v>-9.5684619927620257E-2</v>
      </c>
      <c r="O352" s="4">
        <v>-1.2397797023034542</v>
      </c>
      <c r="P352" s="4">
        <v>-0.58620288096719231</v>
      </c>
      <c r="Q352">
        <v>351</v>
      </c>
      <c r="R352" s="5">
        <v>2708</v>
      </c>
    </row>
    <row r="353" spans="1:18" x14ac:dyDescent="0.3">
      <c r="A353" t="str">
        <f t="shared" si="5"/>
        <v>1859</v>
      </c>
      <c r="B353" t="s">
        <v>368</v>
      </c>
      <c r="C353" s="4">
        <v>-0.789241868743632</v>
      </c>
      <c r="D353" s="4" t="s">
        <v>17</v>
      </c>
      <c r="E353" s="4">
        <v>-0.82209753488360604</v>
      </c>
      <c r="F353" s="4">
        <v>-0.2263740012588363</v>
      </c>
      <c r="G353" s="4">
        <v>-0.5609526475642731</v>
      </c>
      <c r="H353" s="4">
        <v>-0.96512226597948292</v>
      </c>
      <c r="I353" s="4">
        <v>-0.53534923362054265</v>
      </c>
      <c r="J353" s="4">
        <v>-0.76404913428562438</v>
      </c>
      <c r="K353" s="4">
        <v>1.4009997168039083</v>
      </c>
      <c r="L353" s="4">
        <v>-0.69983348430653958</v>
      </c>
      <c r="M353" s="4">
        <v>-1.0798177147053813</v>
      </c>
      <c r="N353" s="4">
        <v>-0.61116911424929821</v>
      </c>
      <c r="O353" s="4">
        <v>-2.0629358404858924</v>
      </c>
      <c r="P353" s="4">
        <v>-0.59272254122782053</v>
      </c>
      <c r="Q353">
        <v>352</v>
      </c>
      <c r="R353" s="5">
        <v>1216</v>
      </c>
    </row>
    <row r="354" spans="1:18" x14ac:dyDescent="0.3">
      <c r="A354" t="str">
        <f t="shared" si="5"/>
        <v>5437</v>
      </c>
      <c r="B354" t="s">
        <v>369</v>
      </c>
      <c r="C354" s="4">
        <v>-0.27834941719451595</v>
      </c>
      <c r="D354" s="4">
        <v>-0.91555444921534646</v>
      </c>
      <c r="E354" s="4">
        <v>0.34373612033081463</v>
      </c>
      <c r="F354" s="4">
        <v>-0.58976110252655556</v>
      </c>
      <c r="G354" s="4">
        <v>-1.0143017618989301</v>
      </c>
      <c r="H354" s="4">
        <v>-0.5682057866600998</v>
      </c>
      <c r="I354" s="4">
        <v>-0.65854782856329941</v>
      </c>
      <c r="J354" s="4" t="s">
        <v>17</v>
      </c>
      <c r="K354" s="4">
        <v>1.1570943908482438</v>
      </c>
      <c r="L354" s="4">
        <v>-1.1311101833170456</v>
      </c>
      <c r="M354" s="4">
        <v>0.12891879784191104</v>
      </c>
      <c r="N354" s="4">
        <v>-0.51526744673093239</v>
      </c>
      <c r="O354" s="4">
        <v>0.12507139005620921</v>
      </c>
      <c r="P354" s="4">
        <v>-0.60427700663929773</v>
      </c>
      <c r="Q354">
        <v>353</v>
      </c>
      <c r="R354" s="5">
        <v>2584</v>
      </c>
    </row>
    <row r="355" spans="1:18" x14ac:dyDescent="0.3">
      <c r="A355" t="str">
        <f t="shared" si="5"/>
        <v>1835</v>
      </c>
      <c r="B355" t="s">
        <v>370</v>
      </c>
      <c r="C355" s="4">
        <v>-1.8634525788862735</v>
      </c>
      <c r="D355" s="4" t="s">
        <v>17</v>
      </c>
      <c r="E355" s="4" t="s">
        <v>17</v>
      </c>
      <c r="F355" s="4">
        <v>-0.74310404544579622</v>
      </c>
      <c r="G355" s="4">
        <v>-1.1298495935014785</v>
      </c>
      <c r="H355" s="4">
        <v>0.82378692179298263</v>
      </c>
      <c r="I355" s="4" t="s">
        <v>17</v>
      </c>
      <c r="J355" s="4">
        <v>0.84933058326650612</v>
      </c>
      <c r="K355" s="4" t="s">
        <v>17</v>
      </c>
      <c r="L355" s="4">
        <v>0.82868055220759584</v>
      </c>
      <c r="M355" s="4" t="s">
        <v>17</v>
      </c>
      <c r="N355" s="4">
        <v>-0.39361650334131704</v>
      </c>
      <c r="O355" s="4">
        <v>-1.0966615931865731</v>
      </c>
      <c r="P355" s="4">
        <v>-0.64359205894635163</v>
      </c>
      <c r="Q355">
        <v>354</v>
      </c>
      <c r="R355" s="5">
        <v>450</v>
      </c>
    </row>
    <row r="356" spans="1:18" x14ac:dyDescent="0.3">
      <c r="A356" t="str">
        <f t="shared" si="5"/>
        <v>5443</v>
      </c>
      <c r="B356" t="s">
        <v>371</v>
      </c>
      <c r="C356" s="4">
        <v>-1.3311968849528006</v>
      </c>
      <c r="D356" s="4">
        <v>-1.5294159033690997</v>
      </c>
      <c r="E356" s="4">
        <v>-1.2362652911789207</v>
      </c>
      <c r="F356" s="4">
        <v>8.6453542726687593E-2</v>
      </c>
      <c r="G356" s="4">
        <v>-0.62246645242153864</v>
      </c>
      <c r="H356" s="4">
        <v>0.68228614444370472</v>
      </c>
      <c r="I356" s="4">
        <v>0.95872531481667311</v>
      </c>
      <c r="J356" s="4">
        <v>-1.281981661443798</v>
      </c>
      <c r="K356" s="4">
        <v>-1.3426058878722404</v>
      </c>
      <c r="L356" s="4">
        <v>0.50739114716712619</v>
      </c>
      <c r="M356" s="4">
        <v>-0.75002119642838927</v>
      </c>
      <c r="N356" s="4">
        <v>0.24433884131444811</v>
      </c>
      <c r="O356" s="4">
        <v>0.33104067745348015</v>
      </c>
      <c r="P356" s="4">
        <v>-0.64548936436513882</v>
      </c>
      <c r="Q356">
        <v>355</v>
      </c>
      <c r="R356" s="5">
        <v>2165</v>
      </c>
    </row>
    <row r="357" spans="1:18" x14ac:dyDescent="0.3">
      <c r="A357" t="str">
        <f t="shared" si="5"/>
        <v>5438</v>
      </c>
      <c r="B357" t="s">
        <v>372</v>
      </c>
      <c r="C357" s="4">
        <v>-1.4396466743907517</v>
      </c>
      <c r="D357" s="4">
        <v>-1.3600687643371223</v>
      </c>
      <c r="E357" s="4">
        <v>-0.33472354041524294</v>
      </c>
      <c r="F357" s="4">
        <v>-0.24990303693628463</v>
      </c>
      <c r="G357" s="4">
        <v>-0.85061893249398579</v>
      </c>
      <c r="H357" s="4">
        <v>0.21467154102388833</v>
      </c>
      <c r="I357" s="4">
        <v>-2.7052093816776174E-2</v>
      </c>
      <c r="J357" s="4">
        <v>-0.49800082171787619</v>
      </c>
      <c r="K357" s="4">
        <v>0.52328098608143958</v>
      </c>
      <c r="L357" s="4">
        <v>-0.93118338413737001</v>
      </c>
      <c r="M357" s="4">
        <v>-7.4667947502955218E-2</v>
      </c>
      <c r="N357" s="4">
        <v>-0.4289251676896671</v>
      </c>
      <c r="O357" s="4">
        <v>0.6736398344291693</v>
      </c>
      <c r="P357" s="4">
        <v>-0.71190632965348821</v>
      </c>
      <c r="Q357">
        <v>356</v>
      </c>
      <c r="R357" s="5">
        <v>1221</v>
      </c>
    </row>
    <row r="360" spans="1:18" x14ac:dyDescent="0.3">
      <c r="B360" t="s">
        <v>373</v>
      </c>
    </row>
    <row r="361" spans="1:18" x14ac:dyDescent="0.3">
      <c r="B361" t="s">
        <v>374</v>
      </c>
    </row>
    <row r="362" spans="1:18" x14ac:dyDescent="0.3">
      <c r="B362" t="s">
        <v>375</v>
      </c>
    </row>
    <row r="363" spans="1:18" x14ac:dyDescent="0.3">
      <c r="B363">
        <v>2</v>
      </c>
    </row>
    <row r="364" spans="1:18" x14ac:dyDescent="0.3">
      <c r="B364">
        <v>-2</v>
      </c>
    </row>
  </sheetData>
  <autoFilter ref="B1:R357" xr:uid="{3697EE43-B278-4E00-A5E5-644651F64D32}"/>
  <conditionalFormatting sqref="A1:A1048576 P1:P1048576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:C1048576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:D104857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:E104857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:F1048576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:G104857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:H104857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:I104857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:J104857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:K104857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:L104857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:M104857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:N104857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:O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7492E-99CF-4590-A834-4E28B5CD5583}">
  <dimension ref="A1:V360"/>
  <sheetViews>
    <sheetView workbookViewId="0">
      <selection activeCell="C14" sqref="C14"/>
    </sheetView>
  </sheetViews>
  <sheetFormatPr baseColWidth="10" defaultRowHeight="14.4" x14ac:dyDescent="0.3"/>
  <cols>
    <col min="1" max="1" width="7.5546875" style="9" customWidth="1"/>
    <col min="2" max="2" width="21" style="9" customWidth="1"/>
    <col min="3" max="18" width="11.5546875" style="10" customWidth="1"/>
    <col min="19" max="19" width="15.5546875" style="10" customWidth="1"/>
    <col min="20" max="20" width="16.6640625" style="9" customWidth="1"/>
    <col min="21" max="21" width="11.5546875" style="9"/>
    <col min="22" max="22" width="11.5546875" style="12"/>
    <col min="23" max="16384" width="11.5546875" style="9"/>
  </cols>
  <sheetData>
    <row r="1" spans="1:22" s="7" customFormat="1" ht="43.2" x14ac:dyDescent="0.3">
      <c r="A1" s="7" t="s">
        <v>376</v>
      </c>
      <c r="B1" s="7" t="s">
        <v>741</v>
      </c>
      <c r="C1" s="3" t="s">
        <v>0</v>
      </c>
      <c r="D1" s="3" t="s">
        <v>1</v>
      </c>
      <c r="E1" s="3" t="s">
        <v>3</v>
      </c>
      <c r="F1" s="3" t="s">
        <v>742</v>
      </c>
      <c r="G1" s="3" t="s">
        <v>743</v>
      </c>
      <c r="H1" s="3" t="s">
        <v>5</v>
      </c>
      <c r="I1" s="3" t="s">
        <v>6</v>
      </c>
      <c r="J1" s="3" t="s">
        <v>2</v>
      </c>
      <c r="K1" s="3" t="s">
        <v>12</v>
      </c>
      <c r="L1" s="3" t="s">
        <v>744</v>
      </c>
      <c r="M1" s="3" t="s">
        <v>745</v>
      </c>
      <c r="N1" s="3" t="s">
        <v>9</v>
      </c>
      <c r="O1" s="3" t="s">
        <v>746</v>
      </c>
      <c r="P1" s="3" t="s">
        <v>747</v>
      </c>
      <c r="Q1" s="3" t="s">
        <v>748</v>
      </c>
      <c r="R1" s="3" t="s">
        <v>749</v>
      </c>
      <c r="S1" s="3" t="s">
        <v>750</v>
      </c>
      <c r="T1" s="3" t="s">
        <v>751</v>
      </c>
      <c r="U1" s="7" t="s">
        <v>752</v>
      </c>
      <c r="V1" s="8" t="s">
        <v>15</v>
      </c>
    </row>
    <row r="2" spans="1:22" x14ac:dyDescent="0.3">
      <c r="A2" s="9" t="s">
        <v>386</v>
      </c>
      <c r="B2" s="9" t="s">
        <v>291</v>
      </c>
      <c r="C2" s="10">
        <v>9014.6303928390389</v>
      </c>
      <c r="D2" s="10">
        <v>13274.668084058556</v>
      </c>
      <c r="E2" s="10">
        <v>1345.5418259400835</v>
      </c>
      <c r="F2" s="10">
        <v>531.60280913859003</v>
      </c>
      <c r="G2" s="10">
        <v>12388.967927328777</v>
      </c>
      <c r="H2" s="10">
        <v>3806.1581490172402</v>
      </c>
      <c r="I2" s="10">
        <v>1505.2231203841895</v>
      </c>
      <c r="J2" s="10">
        <v>1907.0263837461025</v>
      </c>
      <c r="K2" s="10">
        <v>4517.7450959684347</v>
      </c>
      <c r="L2" s="10">
        <v>614.09903102497992</v>
      </c>
      <c r="M2" s="10">
        <v>167.21486354342613</v>
      </c>
      <c r="N2" s="10">
        <v>1377.54467063739</v>
      </c>
      <c r="O2" s="10">
        <v>-167.74824428838119</v>
      </c>
      <c r="P2" s="10">
        <v>-255.13378967019293</v>
      </c>
      <c r="Q2" s="10">
        <v>0</v>
      </c>
      <c r="R2" s="10">
        <v>196.41373756092446</v>
      </c>
      <c r="S2" s="10">
        <v>50479.087846899354</v>
      </c>
      <c r="T2" s="11">
        <f>($S$359-S2)/$S$360</f>
        <v>1.584403521424224</v>
      </c>
      <c r="U2" s="9">
        <v>1</v>
      </c>
      <c r="V2" s="12">
        <v>11249</v>
      </c>
    </row>
    <row r="3" spans="1:22" x14ac:dyDescent="0.3">
      <c r="A3" s="9" t="s">
        <v>385</v>
      </c>
      <c r="B3" s="9" t="s">
        <v>305</v>
      </c>
      <c r="C3" s="10">
        <v>8352.9185735738884</v>
      </c>
      <c r="D3" s="10">
        <v>11827.262896589495</v>
      </c>
      <c r="E3" s="10">
        <v>1856.0595221061669</v>
      </c>
      <c r="F3" s="10">
        <v>562.31220489340399</v>
      </c>
      <c r="G3" s="10">
        <v>14990.3596344612</v>
      </c>
      <c r="H3" s="10">
        <v>2777.0882938055593</v>
      </c>
      <c r="I3" s="10">
        <v>1833.2538348321691</v>
      </c>
      <c r="J3" s="10">
        <v>2605.1554057938024</v>
      </c>
      <c r="K3" s="10">
        <v>4377.0012816891203</v>
      </c>
      <c r="L3" s="10">
        <v>819.43053369580775</v>
      </c>
      <c r="M3" s="10">
        <v>574.0449277435971</v>
      </c>
      <c r="N3" s="10">
        <v>591.50093003290885</v>
      </c>
      <c r="O3" s="10">
        <v>-60.38059808270139</v>
      </c>
      <c r="P3" s="10">
        <v>-26.184003433967668</v>
      </c>
      <c r="Q3" s="10">
        <v>0</v>
      </c>
      <c r="R3" s="10">
        <v>109.35819165864534</v>
      </c>
      <c r="S3" s="10">
        <v>51215.365632793066</v>
      </c>
      <c r="T3" s="11">
        <f>($S$359-S3)/$S$360</f>
        <v>1.5255842623604241</v>
      </c>
      <c r="U3" s="9">
        <v>2</v>
      </c>
      <c r="V3" s="12">
        <v>6989</v>
      </c>
    </row>
    <row r="4" spans="1:22" x14ac:dyDescent="0.3">
      <c r="A4" s="9" t="s">
        <v>390</v>
      </c>
      <c r="B4" s="9" t="s">
        <v>200</v>
      </c>
      <c r="C4" s="10">
        <v>7976.4008883657834</v>
      </c>
      <c r="D4" s="10">
        <v>12745.69617959159</v>
      </c>
      <c r="E4" s="10">
        <v>2139.3034825870645</v>
      </c>
      <c r="F4" s="10">
        <v>708.54063018242118</v>
      </c>
      <c r="G4" s="10">
        <v>16480.278819190553</v>
      </c>
      <c r="H4" s="10">
        <v>2670.0820741568914</v>
      </c>
      <c r="I4" s="10">
        <v>2214.8283360235632</v>
      </c>
      <c r="J4" s="10">
        <v>1665.6659493529046</v>
      </c>
      <c r="K4" s="10">
        <v>3256.87680245508</v>
      </c>
      <c r="L4" s="10">
        <v>418.9987562189055</v>
      </c>
      <c r="M4" s="10">
        <v>877.22844112769496</v>
      </c>
      <c r="N4" s="10">
        <v>1627.7985074626868</v>
      </c>
      <c r="O4" s="10">
        <v>-121.21683250414594</v>
      </c>
      <c r="P4" s="10">
        <v>-90.381426202321734</v>
      </c>
      <c r="Q4" s="10">
        <v>0</v>
      </c>
      <c r="R4" s="10">
        <v>57.781799722365307</v>
      </c>
      <c r="S4" s="10">
        <v>52718.263833933357</v>
      </c>
      <c r="T4" s="11">
        <f>($S$359-S4)/$S$360</f>
        <v>1.4055217528931738</v>
      </c>
      <c r="U4" s="9">
        <v>3</v>
      </c>
      <c r="V4" s="12">
        <v>19296</v>
      </c>
    </row>
    <row r="5" spans="1:22" x14ac:dyDescent="0.3">
      <c r="A5" s="9" t="s">
        <v>392</v>
      </c>
      <c r="B5" s="9" t="s">
        <v>167</v>
      </c>
      <c r="C5" s="10">
        <v>9837.5432552499515</v>
      </c>
      <c r="D5" s="10">
        <v>13249.71263222579</v>
      </c>
      <c r="E5" s="10">
        <v>2827.9763857002295</v>
      </c>
      <c r="F5" s="10">
        <v>648.40931452935376</v>
      </c>
      <c r="G5" s="10">
        <v>15339.091204763681</v>
      </c>
      <c r="H5" s="10">
        <v>2709.1338007910508</v>
      </c>
      <c r="I5" s="10">
        <v>1325.6697463993819</v>
      </c>
      <c r="J5" s="10">
        <v>1510.9343461230535</v>
      </c>
      <c r="K5" s="10">
        <v>4089.32087768774</v>
      </c>
      <c r="L5" s="10">
        <v>863.72581174155459</v>
      </c>
      <c r="M5" s="10">
        <v>-30.337815677271237</v>
      </c>
      <c r="N5" s="10">
        <v>1224.9918005903573</v>
      </c>
      <c r="O5" s="10">
        <v>-414.39816333224013</v>
      </c>
      <c r="P5" s="10">
        <v>-727.12364709740905</v>
      </c>
      <c r="Q5" s="10">
        <v>0</v>
      </c>
      <c r="R5" s="10">
        <v>45.629663863153382</v>
      </c>
      <c r="S5" s="10">
        <v>53227.402860655791</v>
      </c>
      <c r="T5" s="11">
        <f>($S$359-S5)/$S$360</f>
        <v>1.3648480005594306</v>
      </c>
      <c r="U5" s="9">
        <v>4</v>
      </c>
      <c r="V5" s="12">
        <v>6098</v>
      </c>
    </row>
    <row r="6" spans="1:22" x14ac:dyDescent="0.3">
      <c r="A6" s="9" t="s">
        <v>401</v>
      </c>
      <c r="B6" s="9" t="s">
        <v>265</v>
      </c>
      <c r="C6" s="10">
        <v>8402.5736515849057</v>
      </c>
      <c r="D6" s="10">
        <v>13630.851226253964</v>
      </c>
      <c r="E6" s="10">
        <v>1265.5565875016584</v>
      </c>
      <c r="F6" s="10">
        <v>498.60687276104551</v>
      </c>
      <c r="G6" s="10">
        <v>15323.777090524616</v>
      </c>
      <c r="H6" s="10">
        <v>4084.0180747962736</v>
      </c>
      <c r="I6" s="10">
        <v>1747.9160550404586</v>
      </c>
      <c r="J6" s="10">
        <v>2497.1983068725476</v>
      </c>
      <c r="K6" s="10">
        <v>3507.8916958832269</v>
      </c>
      <c r="L6" s="10">
        <v>752.95210295873699</v>
      </c>
      <c r="M6" s="10">
        <v>296.27172615098846</v>
      </c>
      <c r="N6" s="10">
        <v>959.73198885498209</v>
      </c>
      <c r="O6" s="10">
        <v>213.34748573703064</v>
      </c>
      <c r="P6" s="10">
        <v>13.334217858564417</v>
      </c>
      <c r="Q6" s="10">
        <v>0</v>
      </c>
      <c r="R6" s="10">
        <v>135.8524878001042</v>
      </c>
      <c r="S6" s="10">
        <v>53316.545352720539</v>
      </c>
      <c r="T6" s="11">
        <f>($S$359-S6)/$S$360</f>
        <v>1.3577266457734991</v>
      </c>
      <c r="U6" s="9">
        <v>5</v>
      </c>
      <c r="V6" s="12">
        <v>15074</v>
      </c>
    </row>
    <row r="7" spans="1:22" x14ac:dyDescent="0.3">
      <c r="A7" s="9" t="s">
        <v>393</v>
      </c>
      <c r="B7" s="9" t="s">
        <v>142</v>
      </c>
      <c r="C7" s="10">
        <v>8025.208210333748</v>
      </c>
      <c r="D7" s="10">
        <v>12844.1165964724</v>
      </c>
      <c r="E7" s="10">
        <v>1881.1684769131575</v>
      </c>
      <c r="F7" s="10">
        <v>539.55264593562458</v>
      </c>
      <c r="G7" s="10">
        <v>17315.980359256377</v>
      </c>
      <c r="H7" s="10">
        <v>2861.0545226572503</v>
      </c>
      <c r="I7" s="10">
        <v>2668.4040782241918</v>
      </c>
      <c r="J7" s="10">
        <v>1457.3991743580129</v>
      </c>
      <c r="K7" s="10">
        <v>3672.9127524201749</v>
      </c>
      <c r="L7" s="10">
        <v>711.20368992709416</v>
      </c>
      <c r="M7" s="10">
        <v>561.4739870059019</v>
      </c>
      <c r="N7" s="10">
        <v>1059.7629321033576</v>
      </c>
      <c r="O7" s="10">
        <v>2.6781728909388498</v>
      </c>
      <c r="P7" s="10">
        <v>-87.189406338342494</v>
      </c>
      <c r="Q7" s="10">
        <v>0</v>
      </c>
      <c r="R7" s="10">
        <v>94.527180690395198</v>
      </c>
      <c r="S7" s="10">
        <v>53695.442779188634</v>
      </c>
      <c r="T7" s="11">
        <f>($S$359-S7)/$S$360</f>
        <v>1.3274575458318485</v>
      </c>
      <c r="U7" s="9">
        <v>6</v>
      </c>
      <c r="V7" s="12">
        <v>20163</v>
      </c>
    </row>
    <row r="8" spans="1:22" x14ac:dyDescent="0.3">
      <c r="A8" s="9" t="s">
        <v>388</v>
      </c>
      <c r="B8" s="9" t="s">
        <v>75</v>
      </c>
      <c r="C8" s="10">
        <v>7442.5445609154549</v>
      </c>
      <c r="D8" s="10">
        <v>14281.660728083236</v>
      </c>
      <c r="E8" s="10">
        <v>1925.8587786259541</v>
      </c>
      <c r="F8" s="10">
        <v>779.19847328244282</v>
      </c>
      <c r="G8" s="10">
        <v>15255.009542167145</v>
      </c>
      <c r="H8" s="10">
        <v>3656.7843371800045</v>
      </c>
      <c r="I8" s="10">
        <v>1878.1246261956846</v>
      </c>
      <c r="J8" s="10">
        <v>2365.6748459596579</v>
      </c>
      <c r="K8" s="10">
        <v>4222.2299831789733</v>
      </c>
      <c r="L8" s="10">
        <v>802.95801526717548</v>
      </c>
      <c r="M8" s="10">
        <v>295.32442748091603</v>
      </c>
      <c r="N8" s="10">
        <v>1145.1335877862596</v>
      </c>
      <c r="O8" s="10">
        <v>414.02671755725186</v>
      </c>
      <c r="P8" s="10">
        <v>-17.652671755725194</v>
      </c>
      <c r="Q8" s="10">
        <v>0</v>
      </c>
      <c r="R8" s="10">
        <v>63.171992077563921</v>
      </c>
      <c r="S8" s="10">
        <v>54527.70061575772</v>
      </c>
      <c r="T8" s="11">
        <f>($S$359-S8)/$S$360</f>
        <v>1.26097069774962</v>
      </c>
      <c r="U8" s="9">
        <v>7</v>
      </c>
      <c r="V8" s="12">
        <v>10480</v>
      </c>
    </row>
    <row r="9" spans="1:22" x14ac:dyDescent="0.3">
      <c r="A9" s="9" t="s">
        <v>408</v>
      </c>
      <c r="B9" s="9" t="s">
        <v>341</v>
      </c>
      <c r="C9" s="10">
        <v>8623.768078112842</v>
      </c>
      <c r="D9" s="10">
        <v>12558.567051989752</v>
      </c>
      <c r="E9" s="10">
        <v>2389.948949702904</v>
      </c>
      <c r="F9" s="10">
        <v>712.27717800652772</v>
      </c>
      <c r="G9" s="10">
        <v>17180.284349849353</v>
      </c>
      <c r="H9" s="10">
        <v>3292.9487594918455</v>
      </c>
      <c r="I9" s="10">
        <v>1966.26483467805</v>
      </c>
      <c r="J9" s="10">
        <v>1666.0679240326522</v>
      </c>
      <c r="K9" s="10">
        <v>4499.549589387052</v>
      </c>
      <c r="L9" s="10">
        <v>727.88517867603969</v>
      </c>
      <c r="M9" s="10">
        <v>459.41082935810527</v>
      </c>
      <c r="N9" s="10">
        <v>923.25717633274746</v>
      </c>
      <c r="O9" s="10">
        <v>-33.977738722905656</v>
      </c>
      <c r="P9" s="10">
        <v>-28.161352414428052</v>
      </c>
      <c r="Q9" s="10">
        <v>0</v>
      </c>
      <c r="R9" s="10">
        <v>118.73613988085054</v>
      </c>
      <c r="S9" s="10">
        <v>55084.988300775825</v>
      </c>
      <c r="T9" s="11">
        <f>($S$359-S9)/$S$360</f>
        <v>1.2164504781447911</v>
      </c>
      <c r="U9" s="9">
        <v>8</v>
      </c>
      <c r="V9" s="12">
        <v>23898</v>
      </c>
    </row>
    <row r="10" spans="1:22" x14ac:dyDescent="0.3">
      <c r="A10" s="9" t="s">
        <v>437</v>
      </c>
      <c r="B10" s="9" t="s">
        <v>276</v>
      </c>
      <c r="C10" s="10">
        <v>7593.3635577868126</v>
      </c>
      <c r="D10" s="10">
        <v>14331.324556288733</v>
      </c>
      <c r="E10" s="10">
        <v>793.50583460172493</v>
      </c>
      <c r="F10" s="10">
        <v>1017.2501268391679</v>
      </c>
      <c r="G10" s="10">
        <v>16049.314197653794</v>
      </c>
      <c r="H10" s="10">
        <v>4127.614353407027</v>
      </c>
      <c r="I10" s="10">
        <v>1926.9405311333544</v>
      </c>
      <c r="J10" s="10">
        <v>2505.1588797811701</v>
      </c>
      <c r="K10" s="10">
        <v>4990.9461055073807</v>
      </c>
      <c r="L10" s="10">
        <v>456.11364789446981</v>
      </c>
      <c r="M10" s="10">
        <v>134.44951801116179</v>
      </c>
      <c r="N10" s="10">
        <v>779.46896668357851</v>
      </c>
      <c r="O10" s="10">
        <v>382.54693049213597</v>
      </c>
      <c r="P10" s="10">
        <v>23.338406900050735</v>
      </c>
      <c r="Q10" s="10">
        <v>0</v>
      </c>
      <c r="R10" s="10">
        <v>115.83808004370904</v>
      </c>
      <c r="S10" s="10">
        <v>55203.835286124224</v>
      </c>
      <c r="T10" s="11">
        <f>($S$359-S10)/$S$360</f>
        <v>1.2069561109995515</v>
      </c>
      <c r="U10" s="9">
        <v>9</v>
      </c>
      <c r="V10" s="12">
        <v>5913</v>
      </c>
    </row>
    <row r="11" spans="1:22" x14ac:dyDescent="0.3">
      <c r="A11" s="9" t="s">
        <v>405</v>
      </c>
      <c r="B11" s="9" t="s">
        <v>199</v>
      </c>
      <c r="C11" s="10">
        <v>8477.3120758252753</v>
      </c>
      <c r="D11" s="10">
        <v>12333.910732888602</v>
      </c>
      <c r="E11" s="10">
        <v>2834.6685913629253</v>
      </c>
      <c r="F11" s="10">
        <v>433.36942138818711</v>
      </c>
      <c r="G11" s="10">
        <v>17590.484216313158</v>
      </c>
      <c r="H11" s="10">
        <v>3298.7097396916579</v>
      </c>
      <c r="I11" s="10">
        <v>2672.3967618039978</v>
      </c>
      <c r="J11" s="10">
        <v>1637.2228429048228</v>
      </c>
      <c r="K11" s="10">
        <v>3543.885885573462</v>
      </c>
      <c r="L11" s="10">
        <v>721.73703837363166</v>
      </c>
      <c r="M11" s="10">
        <v>409.19042463611208</v>
      </c>
      <c r="N11" s="10">
        <v>934.96932515337414</v>
      </c>
      <c r="O11" s="10">
        <v>230.26584867075664</v>
      </c>
      <c r="P11" s="10">
        <v>-197.78659930229759</v>
      </c>
      <c r="Q11" s="10">
        <v>0</v>
      </c>
      <c r="R11" s="10">
        <v>106.33917593172501</v>
      </c>
      <c r="S11" s="10">
        <v>55224.462080517704</v>
      </c>
      <c r="T11" s="11">
        <f>($S$359-S11)/$S$360</f>
        <v>1.2053082916760156</v>
      </c>
      <c r="U11" s="9">
        <v>10</v>
      </c>
      <c r="V11" s="12">
        <v>41565</v>
      </c>
    </row>
    <row r="12" spans="1:22" x14ac:dyDescent="0.3">
      <c r="A12" s="9" t="s">
        <v>409</v>
      </c>
      <c r="B12" s="9" t="s">
        <v>197</v>
      </c>
      <c r="C12" s="10">
        <v>9299.062545950359</v>
      </c>
      <c r="D12" s="10">
        <v>13349.780815571707</v>
      </c>
      <c r="E12" s="10">
        <v>1278.3069492889724</v>
      </c>
      <c r="F12" s="10">
        <v>606.58706734639111</v>
      </c>
      <c r="G12" s="10">
        <v>15682.02008902428</v>
      </c>
      <c r="H12" s="10">
        <v>4062.4146584637019</v>
      </c>
      <c r="I12" s="10">
        <v>3307.2404834632707</v>
      </c>
      <c r="J12" s="10">
        <v>2170.9755437548392</v>
      </c>
      <c r="K12" s="10">
        <v>3761.1078330011469</v>
      </c>
      <c r="L12" s="10">
        <v>864.938288167427</v>
      </c>
      <c r="M12" s="10">
        <v>421.65280386369739</v>
      </c>
      <c r="N12" s="10">
        <v>505.03085591628655</v>
      </c>
      <c r="O12" s="10">
        <v>7.6469009927555476</v>
      </c>
      <c r="P12" s="10">
        <v>-41.789643144620349</v>
      </c>
      <c r="Q12" s="10">
        <v>0</v>
      </c>
      <c r="R12" s="10">
        <v>72.638597635441826</v>
      </c>
      <c r="S12" s="10">
        <v>55389.40343244026</v>
      </c>
      <c r="T12" s="11">
        <f>($S$359-S12)/$S$360</f>
        <v>1.1921315691197456</v>
      </c>
      <c r="U12" s="9">
        <v>11</v>
      </c>
      <c r="V12" s="12">
        <v>29816</v>
      </c>
    </row>
    <row r="13" spans="1:22" x14ac:dyDescent="0.3">
      <c r="A13" s="9" t="s">
        <v>406</v>
      </c>
      <c r="B13" s="9" t="s">
        <v>186</v>
      </c>
      <c r="C13" s="10">
        <v>8256.7200956658489</v>
      </c>
      <c r="D13" s="10">
        <v>13495.119472449929</v>
      </c>
      <c r="E13" s="10">
        <v>1810.2399459276783</v>
      </c>
      <c r="F13" s="10">
        <v>718.20434831587249</v>
      </c>
      <c r="G13" s="10">
        <v>17623.811012163962</v>
      </c>
      <c r="H13" s="10">
        <v>3720.1321388832434</v>
      </c>
      <c r="I13" s="10">
        <v>1614.5020682626912</v>
      </c>
      <c r="J13" s="10">
        <v>1797.9701820967766</v>
      </c>
      <c r="K13" s="10">
        <v>4984.7705668660756</v>
      </c>
      <c r="L13" s="10">
        <v>822.34989298186326</v>
      </c>
      <c r="M13" s="10">
        <v>334.85411738199844</v>
      </c>
      <c r="N13" s="10">
        <v>969.0773910104765</v>
      </c>
      <c r="O13" s="10">
        <v>-49.228342908640315</v>
      </c>
      <c r="P13" s="10">
        <v>-198.15252900754757</v>
      </c>
      <c r="Q13" s="10">
        <v>0</v>
      </c>
      <c r="R13" s="10">
        <v>65.690498196201787</v>
      </c>
      <c r="S13" s="10">
        <v>56164.213387293974</v>
      </c>
      <c r="T13" s="11">
        <f>($S$359-S13)/$S$360</f>
        <v>1.1302340783453455</v>
      </c>
      <c r="U13" s="9">
        <v>12</v>
      </c>
      <c r="V13" s="12">
        <v>17754</v>
      </c>
    </row>
    <row r="14" spans="1:22" x14ac:dyDescent="0.3">
      <c r="A14" s="9" t="s">
        <v>445</v>
      </c>
      <c r="B14" s="9" t="s">
        <v>255</v>
      </c>
      <c r="C14" s="10">
        <v>8866.0805818976914</v>
      </c>
      <c r="D14" s="10">
        <v>14682.064818073126</v>
      </c>
      <c r="E14" s="10">
        <v>2114.9794106636718</v>
      </c>
      <c r="F14" s="10">
        <v>505.42809775923843</v>
      </c>
      <c r="G14" s="10">
        <v>18649.363396142653</v>
      </c>
      <c r="H14" s="10">
        <v>3223.6385825039542</v>
      </c>
      <c r="I14" s="10">
        <v>2287.4509504643879</v>
      </c>
      <c r="J14" s="10">
        <v>1058.8044547417389</v>
      </c>
      <c r="K14" s="10">
        <v>3728.6280262896703</v>
      </c>
      <c r="L14" s="10">
        <v>618.32183539226696</v>
      </c>
      <c r="M14" s="10">
        <v>-552.3290015508851</v>
      </c>
      <c r="N14" s="10">
        <v>1061.0727846408899</v>
      </c>
      <c r="O14" s="10">
        <v>196.69501042836515</v>
      </c>
      <c r="P14" s="10">
        <v>-319.91015562329534</v>
      </c>
      <c r="Q14" s="10">
        <v>0</v>
      </c>
      <c r="R14" s="10">
        <v>135.13449637235658</v>
      </c>
      <c r="S14" s="10">
        <v>56575.333443819123</v>
      </c>
      <c r="T14" s="11">
        <f>($S$359-S14)/$S$360</f>
        <v>1.0973907988462575</v>
      </c>
      <c r="U14" s="9">
        <v>13</v>
      </c>
      <c r="V14" s="12">
        <v>18699</v>
      </c>
    </row>
    <row r="15" spans="1:22" x14ac:dyDescent="0.3">
      <c r="A15" s="9" t="s">
        <v>394</v>
      </c>
      <c r="B15" s="9" t="s">
        <v>39</v>
      </c>
      <c r="C15" s="10">
        <v>8919.2805221962553</v>
      </c>
      <c r="D15" s="10">
        <v>12243.617721601506</v>
      </c>
      <c r="E15" s="10">
        <v>1292.7621242275059</v>
      </c>
      <c r="F15" s="10">
        <v>545.09269927725984</v>
      </c>
      <c r="G15" s="10">
        <v>19318.512602334984</v>
      </c>
      <c r="H15" s="10">
        <v>2891.910339288665</v>
      </c>
      <c r="I15" s="10">
        <v>1694.7010522683327</v>
      </c>
      <c r="J15" s="10">
        <v>2092.2790912044511</v>
      </c>
      <c r="K15" s="10">
        <v>4603.5054778949343</v>
      </c>
      <c r="L15" s="10">
        <v>860.16549701476902</v>
      </c>
      <c r="M15" s="10">
        <v>620.61380538389017</v>
      </c>
      <c r="N15" s="10">
        <v>1105.6876505708599</v>
      </c>
      <c r="O15" s="10">
        <v>272.02262490834818</v>
      </c>
      <c r="P15" s="10">
        <v>50.068084214936633</v>
      </c>
      <c r="Q15" s="10">
        <v>0</v>
      </c>
      <c r="R15" s="10">
        <v>175.70327752100957</v>
      </c>
      <c r="S15" s="10">
        <v>56635.854485692769</v>
      </c>
      <c r="T15" s="11">
        <f>($S$359-S15)/$S$360</f>
        <v>1.0925559350095657</v>
      </c>
      <c r="U15" s="9">
        <v>14</v>
      </c>
      <c r="V15" s="12">
        <v>9547</v>
      </c>
    </row>
    <row r="16" spans="1:22" x14ac:dyDescent="0.3">
      <c r="A16" s="9" t="s">
        <v>398</v>
      </c>
      <c r="B16" s="9" t="s">
        <v>62</v>
      </c>
      <c r="C16" s="10">
        <v>8133.2351229064243</v>
      </c>
      <c r="D16" s="10">
        <v>12161.404125401514</v>
      </c>
      <c r="E16" s="10">
        <v>1759.1463414634145</v>
      </c>
      <c r="F16" s="10">
        <v>512.56307821698897</v>
      </c>
      <c r="G16" s="10">
        <v>19899.138724874858</v>
      </c>
      <c r="H16" s="10">
        <v>3563.9007855677601</v>
      </c>
      <c r="I16" s="10">
        <v>1889.001912488759</v>
      </c>
      <c r="J16" s="10">
        <v>1608.1182549804219</v>
      </c>
      <c r="K16" s="10">
        <v>4305.3504127788528</v>
      </c>
      <c r="L16" s="10">
        <v>648.02354920100925</v>
      </c>
      <c r="M16" s="10">
        <v>560.39739276703096</v>
      </c>
      <c r="N16" s="10">
        <v>1268.2926829268292</v>
      </c>
      <c r="O16" s="10">
        <v>-131.99116904962153</v>
      </c>
      <c r="P16" s="10">
        <v>-207.10681244743483</v>
      </c>
      <c r="Q16" s="10">
        <v>0</v>
      </c>
      <c r="R16" s="10">
        <v>490.16268956667784</v>
      </c>
      <c r="S16" s="10">
        <v>56666.74390409093</v>
      </c>
      <c r="T16" s="11">
        <f>($S$359-S16)/$S$360</f>
        <v>1.0900882621585015</v>
      </c>
      <c r="U16" s="9">
        <v>15</v>
      </c>
      <c r="V16" s="12">
        <v>19024</v>
      </c>
    </row>
    <row r="17" spans="1:22" x14ac:dyDescent="0.3">
      <c r="A17" s="9" t="s">
        <v>407</v>
      </c>
      <c r="B17" s="9" t="s">
        <v>98</v>
      </c>
      <c r="C17" s="10">
        <v>7253.963913571838</v>
      </c>
      <c r="D17" s="10">
        <v>14677.370564677891</v>
      </c>
      <c r="E17" s="10">
        <v>322.62051915945602</v>
      </c>
      <c r="F17" s="10">
        <v>538.52492789451992</v>
      </c>
      <c r="G17" s="10">
        <v>19012.284439528554</v>
      </c>
      <c r="H17" s="10">
        <v>2704.3925484773417</v>
      </c>
      <c r="I17" s="10">
        <v>1869.0560490917601</v>
      </c>
      <c r="J17" s="10">
        <v>1016.5979313930059</v>
      </c>
      <c r="K17" s="10">
        <v>5914.4725700883946</v>
      </c>
      <c r="L17" s="10">
        <v>1103.831891223733</v>
      </c>
      <c r="M17" s="10">
        <v>1869.7981046559537</v>
      </c>
      <c r="N17" s="10">
        <v>1208.4878450762258</v>
      </c>
      <c r="O17" s="10">
        <v>-898.22826534816647</v>
      </c>
      <c r="P17" s="10">
        <v>258.34363411619279</v>
      </c>
      <c r="Q17" s="10">
        <v>0</v>
      </c>
      <c r="R17" s="10">
        <v>154.29735194021805</v>
      </c>
      <c r="S17" s="10">
        <v>56747.470391430717</v>
      </c>
      <c r="T17" s="11">
        <f>($S$359-S17)/$S$360</f>
        <v>1.0836392394348484</v>
      </c>
      <c r="U17" s="9">
        <v>16</v>
      </c>
      <c r="V17" s="12">
        <v>2427</v>
      </c>
    </row>
    <row r="18" spans="1:22" x14ac:dyDescent="0.3">
      <c r="A18" s="9" t="s">
        <v>391</v>
      </c>
      <c r="B18" s="9" t="s">
        <v>53</v>
      </c>
      <c r="C18" s="10">
        <v>8845.7465620254206</v>
      </c>
      <c r="D18" s="10">
        <v>13729.771196106753</v>
      </c>
      <c r="E18" s="10">
        <v>1888.0094852409034</v>
      </c>
      <c r="F18" s="10">
        <v>600.26484763561893</v>
      </c>
      <c r="G18" s="10">
        <v>18517.121927095304</v>
      </c>
      <c r="H18" s="10">
        <v>2717.4563583744557</v>
      </c>
      <c r="I18" s="10">
        <v>2933.5108288263036</v>
      </c>
      <c r="J18" s="10">
        <v>1372.9423094319172</v>
      </c>
      <c r="K18" s="10">
        <v>3752.1177658806687</v>
      </c>
      <c r="L18" s="10">
        <v>585.63663520317812</v>
      </c>
      <c r="M18" s="10">
        <v>636.81998059837088</v>
      </c>
      <c r="N18" s="10">
        <v>899.69665706850628</v>
      </c>
      <c r="O18" s="10">
        <v>233.89741773555272</v>
      </c>
      <c r="P18" s="10">
        <v>148.05290793465039</v>
      </c>
      <c r="Q18" s="10">
        <v>0</v>
      </c>
      <c r="R18" s="10">
        <v>88.549222192292191</v>
      </c>
      <c r="S18" s="10">
        <v>56801.541193415243</v>
      </c>
      <c r="T18" s="11">
        <f>($S$359-S18)/$S$360</f>
        <v>1.0793196679760209</v>
      </c>
      <c r="U18" s="9">
        <v>17</v>
      </c>
      <c r="V18" s="12">
        <v>64943</v>
      </c>
    </row>
    <row r="19" spans="1:22" x14ac:dyDescent="0.3">
      <c r="A19" s="9" t="s">
        <v>411</v>
      </c>
      <c r="B19" s="9" t="s">
        <v>100</v>
      </c>
      <c r="C19" s="10">
        <v>8142.9899418566038</v>
      </c>
      <c r="D19" s="10">
        <v>12887.860137791278</v>
      </c>
      <c r="E19" s="10">
        <v>2241.8746447579188</v>
      </c>
      <c r="F19" s="10">
        <v>571.33260993127681</v>
      </c>
      <c r="G19" s="10">
        <v>19335.039048205406</v>
      </c>
      <c r="H19" s="10">
        <v>3426.8577630857044</v>
      </c>
      <c r="I19" s="10">
        <v>2207.7351469880136</v>
      </c>
      <c r="J19" s="10">
        <v>2032.4063875662666</v>
      </c>
      <c r="K19" s="10">
        <v>3211.6188376135506</v>
      </c>
      <c r="L19" s="10">
        <v>632.77011316075027</v>
      </c>
      <c r="M19" s="10">
        <v>1163.5922079264196</v>
      </c>
      <c r="N19" s="10">
        <v>1024.4923267710433</v>
      </c>
      <c r="O19" s="10">
        <v>-7.8540794708830619</v>
      </c>
      <c r="P19" s="10">
        <v>-63.762724125458604</v>
      </c>
      <c r="Q19" s="10">
        <v>0</v>
      </c>
      <c r="R19" s="10">
        <v>73.830854602220583</v>
      </c>
      <c r="S19" s="10">
        <v>56944.545940785574</v>
      </c>
      <c r="T19" s="11">
        <f>($S$359-S19)/$S$360</f>
        <v>1.0678954019665299</v>
      </c>
      <c r="U19" s="9">
        <v>18</v>
      </c>
      <c r="V19" s="12">
        <v>19353</v>
      </c>
    </row>
    <row r="20" spans="1:22" x14ac:dyDescent="0.3">
      <c r="A20" s="9" t="s">
        <v>403</v>
      </c>
      <c r="B20" s="9" t="s">
        <v>68</v>
      </c>
      <c r="C20" s="10">
        <v>8248.179629279588</v>
      </c>
      <c r="D20" s="10">
        <v>12939.287193282073</v>
      </c>
      <c r="E20" s="10">
        <v>2156.0374238650393</v>
      </c>
      <c r="F20" s="10">
        <v>737.88643070933711</v>
      </c>
      <c r="G20" s="10">
        <v>17216.17227066214</v>
      </c>
      <c r="H20" s="10">
        <v>4572.0674599490339</v>
      </c>
      <c r="I20" s="10">
        <v>2712.1517861882357</v>
      </c>
      <c r="J20" s="10">
        <v>2154.794165006615</v>
      </c>
      <c r="K20" s="10">
        <v>3138.5056478325405</v>
      </c>
      <c r="L20" s="10">
        <v>752.01456767900879</v>
      </c>
      <c r="M20" s="10">
        <v>785.27324863428009</v>
      </c>
      <c r="N20" s="10">
        <v>1197.4799589760762</v>
      </c>
      <c r="O20" s="10">
        <v>313.97952989932395</v>
      </c>
      <c r="P20" s="10">
        <v>-91.864286162797995</v>
      </c>
      <c r="Q20" s="10">
        <v>0</v>
      </c>
      <c r="R20" s="10">
        <v>68.83603052072624</v>
      </c>
      <c r="S20" s="10">
        <v>56992.665342484019</v>
      </c>
      <c r="T20" s="11">
        <f>($S$359-S20)/$S$360</f>
        <v>1.0640512719265882</v>
      </c>
      <c r="U20" s="9">
        <v>19</v>
      </c>
      <c r="V20" s="12">
        <v>47777</v>
      </c>
    </row>
    <row r="21" spans="1:22" x14ac:dyDescent="0.3">
      <c r="A21" s="9" t="s">
        <v>404</v>
      </c>
      <c r="B21" s="9" t="s">
        <v>118</v>
      </c>
      <c r="C21" s="10">
        <v>9236.1617448465004</v>
      </c>
      <c r="D21" s="10">
        <v>13650.793485908933</v>
      </c>
      <c r="E21" s="10">
        <v>2295.1650260567462</v>
      </c>
      <c r="F21" s="10">
        <v>693.10943833236831</v>
      </c>
      <c r="G21" s="10">
        <v>16122.845906455936</v>
      </c>
      <c r="H21" s="10">
        <v>3457.3352739198458</v>
      </c>
      <c r="I21" s="10">
        <v>1939.6933192505794</v>
      </c>
      <c r="J21" s="10">
        <v>1549.0184842393717</v>
      </c>
      <c r="K21" s="10">
        <v>5330.4135187330503</v>
      </c>
      <c r="L21" s="10">
        <v>877.24377533294728</v>
      </c>
      <c r="M21" s="10">
        <v>436.8847712796757</v>
      </c>
      <c r="N21" s="10">
        <v>1585.5529820497975</v>
      </c>
      <c r="O21" s="10">
        <v>-254.63231036479445</v>
      </c>
      <c r="P21" s="10">
        <v>-10.567458019687315</v>
      </c>
      <c r="Q21" s="10">
        <v>0</v>
      </c>
      <c r="R21" s="10">
        <v>127.16066916796809</v>
      </c>
      <c r="S21" s="10">
        <v>57046.746085208935</v>
      </c>
      <c r="T21" s="11">
        <f>($S$359-S21)/$S$360</f>
        <v>1.0597309063286522</v>
      </c>
      <c r="U21" s="9">
        <v>20</v>
      </c>
      <c r="V21" s="12">
        <v>6908</v>
      </c>
    </row>
    <row r="22" spans="1:22" x14ac:dyDescent="0.3">
      <c r="A22" s="9" t="s">
        <v>486</v>
      </c>
      <c r="B22" s="9" t="s">
        <v>347</v>
      </c>
      <c r="C22" s="10">
        <v>8024.110317947805</v>
      </c>
      <c r="D22" s="10">
        <v>14666.128010073686</v>
      </c>
      <c r="E22" s="10">
        <v>1637.1772805507744</v>
      </c>
      <c r="F22" s="10">
        <v>594.83648881239242</v>
      </c>
      <c r="G22" s="10">
        <v>17379.809137256743</v>
      </c>
      <c r="H22" s="10">
        <v>3505.7527621922836</v>
      </c>
      <c r="I22" s="10">
        <v>2632.8029150041016</v>
      </c>
      <c r="J22" s="10">
        <v>1867.9006180703823</v>
      </c>
      <c r="K22" s="10">
        <v>4963.6599306268417</v>
      </c>
      <c r="L22" s="10">
        <v>1023.407917383821</v>
      </c>
      <c r="M22" s="10">
        <v>557.65920826161801</v>
      </c>
      <c r="N22" s="10">
        <v>677.79690189328744</v>
      </c>
      <c r="O22" s="10">
        <v>-521.51462994836481</v>
      </c>
      <c r="P22" s="10">
        <v>522.89156626506019</v>
      </c>
      <c r="Q22" s="10">
        <v>0</v>
      </c>
      <c r="R22" s="10">
        <v>119.73091621155201</v>
      </c>
      <c r="S22" s="10">
        <v>57129.257774336918</v>
      </c>
      <c r="T22" s="11">
        <f>($S$359-S22)/$S$360</f>
        <v>1.0531392686185459</v>
      </c>
      <c r="U22" s="9">
        <v>21</v>
      </c>
      <c r="V22" s="12">
        <v>2905</v>
      </c>
    </row>
    <row r="23" spans="1:22" x14ac:dyDescent="0.3">
      <c r="A23" s="9" t="s">
        <v>429</v>
      </c>
      <c r="B23" s="9" t="s">
        <v>146</v>
      </c>
      <c r="C23" s="10">
        <v>8154.0952995289899</v>
      </c>
      <c r="D23" s="10">
        <v>13402.279651282424</v>
      </c>
      <c r="E23" s="10">
        <v>2067.5329618991591</v>
      </c>
      <c r="F23" s="10">
        <v>524.74305291206713</v>
      </c>
      <c r="G23" s="10">
        <v>19872.578077778046</v>
      </c>
      <c r="H23" s="10">
        <v>2641.6278592774374</v>
      </c>
      <c r="I23" s="10">
        <v>2975.458808626282</v>
      </c>
      <c r="J23" s="10">
        <v>1547.8863592057787</v>
      </c>
      <c r="K23" s="10">
        <v>4247.5104845221394</v>
      </c>
      <c r="L23" s="10">
        <v>674.0492092604768</v>
      </c>
      <c r="M23" s="10">
        <v>614.04298024016327</v>
      </c>
      <c r="N23" s="10">
        <v>590.40730871716789</v>
      </c>
      <c r="O23" s="10">
        <v>-278.36799667785579</v>
      </c>
      <c r="P23" s="10">
        <v>238.60608367650624</v>
      </c>
      <c r="Q23" s="10">
        <v>0</v>
      </c>
      <c r="R23" s="10">
        <v>122.22277403079799</v>
      </c>
      <c r="S23" s="10">
        <v>57156.066830603078</v>
      </c>
      <c r="T23" s="11">
        <f>($S$359-S23)/$S$360</f>
        <v>1.0509975649626884</v>
      </c>
      <c r="U23" s="9">
        <v>22</v>
      </c>
      <c r="V23" s="12">
        <v>57794</v>
      </c>
    </row>
    <row r="24" spans="1:22" x14ac:dyDescent="0.3">
      <c r="A24" s="9" t="s">
        <v>441</v>
      </c>
      <c r="B24" s="9" t="s">
        <v>184</v>
      </c>
      <c r="C24" s="10">
        <v>8726.1108141733785</v>
      </c>
      <c r="D24" s="10">
        <v>14453.386205319506</v>
      </c>
      <c r="E24" s="10">
        <v>1420.1569720531063</v>
      </c>
      <c r="F24" s="10">
        <v>754.93288344458301</v>
      </c>
      <c r="G24" s="10">
        <v>17885.794996040357</v>
      </c>
      <c r="H24" s="10">
        <v>3604.2874436419534</v>
      </c>
      <c r="I24" s="10">
        <v>1822.5218064122496</v>
      </c>
      <c r="J24" s="10">
        <v>1657.9206925182857</v>
      </c>
      <c r="K24" s="10">
        <v>4021.1258115199544</v>
      </c>
      <c r="L24" s="10">
        <v>735.49475537299202</v>
      </c>
      <c r="M24" s="10">
        <v>501.72375852710331</v>
      </c>
      <c r="N24" s="10">
        <v>1379.3735788161077</v>
      </c>
      <c r="O24" s="10">
        <v>171.93574415022371</v>
      </c>
      <c r="P24" s="10">
        <v>115.45514560258196</v>
      </c>
      <c r="Q24" s="10">
        <v>0</v>
      </c>
      <c r="R24" s="10">
        <v>68.129194709999126</v>
      </c>
      <c r="S24" s="10">
        <v>57202.894656699798</v>
      </c>
      <c r="T24" s="11">
        <f>($S$359-S24)/$S$360</f>
        <v>1.0472566154360987</v>
      </c>
      <c r="U24" s="9">
        <v>23</v>
      </c>
      <c r="V24" s="12">
        <v>13633</v>
      </c>
    </row>
    <row r="25" spans="1:22" x14ac:dyDescent="0.3">
      <c r="A25" s="9" t="s">
        <v>435</v>
      </c>
      <c r="B25" s="9" t="s">
        <v>168</v>
      </c>
      <c r="C25" s="10">
        <v>8667.5014687142084</v>
      </c>
      <c r="D25" s="10">
        <v>14287.82063051554</v>
      </c>
      <c r="E25" s="10">
        <v>2725.8073935642119</v>
      </c>
      <c r="F25" s="10">
        <v>574.19844653390169</v>
      </c>
      <c r="G25" s="10">
        <v>15701.774163790658</v>
      </c>
      <c r="H25" s="10">
        <v>3420.1390939166504</v>
      </c>
      <c r="I25" s="10">
        <v>2427.6330971376101</v>
      </c>
      <c r="J25" s="10">
        <v>1476.8604441178832</v>
      </c>
      <c r="K25" s="10">
        <v>5498.3233451749793</v>
      </c>
      <c r="L25" s="10">
        <v>826.08187817555336</v>
      </c>
      <c r="M25" s="10">
        <v>181.86065525900838</v>
      </c>
      <c r="N25" s="10">
        <v>1321.0885942883842</v>
      </c>
      <c r="O25" s="10">
        <v>15.593061963441016</v>
      </c>
      <c r="P25" s="10">
        <v>155.63861472872745</v>
      </c>
      <c r="Q25" s="10">
        <v>0</v>
      </c>
      <c r="R25" s="10">
        <v>101.15534798247656</v>
      </c>
      <c r="S25" s="10">
        <v>57225.837621134502</v>
      </c>
      <c r="T25" s="11">
        <f>($S$359-S25)/$S$360</f>
        <v>1.0454237634953896</v>
      </c>
      <c r="U25" s="9">
        <v>24</v>
      </c>
      <c r="V25" s="12">
        <v>17123</v>
      </c>
    </row>
    <row r="26" spans="1:22" x14ac:dyDescent="0.3">
      <c r="A26" s="9" t="s">
        <v>421</v>
      </c>
      <c r="B26" s="9" t="s">
        <v>277</v>
      </c>
      <c r="C26" s="10">
        <v>8636.3201404755055</v>
      </c>
      <c r="D26" s="10">
        <v>13087.80597625231</v>
      </c>
      <c r="E26" s="10">
        <v>2313.5830072666295</v>
      </c>
      <c r="F26" s="10">
        <v>1081.609837898267</v>
      </c>
      <c r="G26" s="10">
        <v>15503.169385491579</v>
      </c>
      <c r="H26" s="10">
        <v>1697.4750767240746</v>
      </c>
      <c r="I26" s="10">
        <v>2170.7960421817361</v>
      </c>
      <c r="J26" s="10">
        <v>5037.7028647728421</v>
      </c>
      <c r="K26" s="10">
        <v>4727.8020873913547</v>
      </c>
      <c r="L26" s="10">
        <v>1118.2224706539967</v>
      </c>
      <c r="M26" s="10">
        <v>445.5002794857462</v>
      </c>
      <c r="N26" s="10">
        <v>906.37227501397433</v>
      </c>
      <c r="O26" s="10">
        <v>427.33370598099498</v>
      </c>
      <c r="P26" s="10">
        <v>713.24762437115703</v>
      </c>
      <c r="Q26" s="10">
        <v>0</v>
      </c>
      <c r="R26" s="10">
        <v>94.620868670647056</v>
      </c>
      <c r="S26" s="10">
        <v>57248.314018259654</v>
      </c>
      <c r="T26" s="11">
        <f>($S$359-S26)/$S$360</f>
        <v>1.0436281843666231</v>
      </c>
      <c r="U26" s="9">
        <v>25</v>
      </c>
      <c r="V26" s="12">
        <v>3578</v>
      </c>
    </row>
    <row r="27" spans="1:22" x14ac:dyDescent="0.3">
      <c r="A27" s="9" t="s">
        <v>415</v>
      </c>
      <c r="B27" s="9" t="s">
        <v>76</v>
      </c>
      <c r="C27" s="10">
        <v>8446.2687256574718</v>
      </c>
      <c r="D27" s="10">
        <v>13354.450951403014</v>
      </c>
      <c r="E27" s="10">
        <v>752.2391531929743</v>
      </c>
      <c r="F27" s="10">
        <v>628.59136908223797</v>
      </c>
      <c r="G27" s="10">
        <v>20669.068556339233</v>
      </c>
      <c r="H27" s="10">
        <v>3241.2337575241877</v>
      </c>
      <c r="I27" s="10">
        <v>1784.145463830308</v>
      </c>
      <c r="J27" s="10">
        <v>1353.2127473585474</v>
      </c>
      <c r="K27" s="10">
        <v>4094.0482213952096</v>
      </c>
      <c r="L27" s="10">
        <v>909.85227404908699</v>
      </c>
      <c r="M27" s="10">
        <v>656.27544492264747</v>
      </c>
      <c r="N27" s="10">
        <v>780.039548679772</v>
      </c>
      <c r="O27" s="10">
        <v>675.00290799115965</v>
      </c>
      <c r="P27" s="10">
        <v>8.9566127718971718</v>
      </c>
      <c r="Q27" s="10">
        <v>0</v>
      </c>
      <c r="R27" s="10">
        <v>101.34976727375039</v>
      </c>
      <c r="S27" s="10">
        <v>57445.77888869962</v>
      </c>
      <c r="T27" s="11">
        <f>($S$359-S27)/$S$360</f>
        <v>1.0278532450802098</v>
      </c>
      <c r="U27" s="9">
        <v>26</v>
      </c>
      <c r="V27" s="12">
        <v>8597</v>
      </c>
    </row>
    <row r="28" spans="1:22" x14ac:dyDescent="0.3">
      <c r="A28" s="9" t="s">
        <v>400</v>
      </c>
      <c r="B28" s="9" t="s">
        <v>43</v>
      </c>
      <c r="C28" s="10">
        <v>8985.7415723082013</v>
      </c>
      <c r="D28" s="10">
        <v>14105.373423789353</v>
      </c>
      <c r="E28" s="10">
        <v>2341.9751290815216</v>
      </c>
      <c r="F28" s="10">
        <v>412.33364846193007</v>
      </c>
      <c r="G28" s="10">
        <v>16485.71617336971</v>
      </c>
      <c r="H28" s="10">
        <v>4174.1366703793356</v>
      </c>
      <c r="I28" s="10">
        <v>3256.9183065942839</v>
      </c>
      <c r="J28" s="10">
        <v>1934.378483345618</v>
      </c>
      <c r="K28" s="10">
        <v>3040.7466687682199</v>
      </c>
      <c r="L28" s="10">
        <v>702.49436404625123</v>
      </c>
      <c r="M28" s="10">
        <v>1102.8288851719876</v>
      </c>
      <c r="N28" s="10">
        <v>289.94254963275398</v>
      </c>
      <c r="O28" s="10">
        <v>462.36637335466509</v>
      </c>
      <c r="P28" s="10">
        <v>661.11555523234665</v>
      </c>
      <c r="Q28" s="10">
        <v>0</v>
      </c>
      <c r="R28" s="10">
        <v>190.82072329778714</v>
      </c>
      <c r="S28" s="10">
        <v>57485.772971601604</v>
      </c>
      <c r="T28" s="11">
        <f>($S$359-S28)/$S$360</f>
        <v>1.0246582249827674</v>
      </c>
      <c r="U28" s="9">
        <v>27</v>
      </c>
      <c r="V28" s="12">
        <v>27502</v>
      </c>
    </row>
    <row r="29" spans="1:22" x14ac:dyDescent="0.3">
      <c r="A29" s="9" t="s">
        <v>434</v>
      </c>
      <c r="B29" s="9" t="s">
        <v>152</v>
      </c>
      <c r="C29" s="10">
        <v>7842.6269398579625</v>
      </c>
      <c r="D29" s="10">
        <v>12467.8941888838</v>
      </c>
      <c r="E29" s="10">
        <v>2938.8718591278275</v>
      </c>
      <c r="F29" s="10">
        <v>472.33347504083417</v>
      </c>
      <c r="G29" s="10">
        <v>16373.289752737137</v>
      </c>
      <c r="H29" s="10">
        <v>4324.8236720979166</v>
      </c>
      <c r="I29" s="10">
        <v>3549.8537291999883</v>
      </c>
      <c r="J29" s="10">
        <v>1317.2905715832824</v>
      </c>
      <c r="K29" s="10">
        <v>4953.3416073175513</v>
      </c>
      <c r="L29" s="10">
        <v>727.96634819770429</v>
      </c>
      <c r="M29" s="10">
        <v>827.6911373145681</v>
      </c>
      <c r="N29" s="10">
        <v>1083.1673863916049</v>
      </c>
      <c r="O29" s="10">
        <v>101.11203096681808</v>
      </c>
      <c r="P29" s="10">
        <v>39.849640883359811</v>
      </c>
      <c r="Q29" s="10">
        <v>0</v>
      </c>
      <c r="R29" s="10">
        <v>507.06061700575253</v>
      </c>
      <c r="S29" s="10">
        <v>57487.323315722759</v>
      </c>
      <c r="T29" s="11">
        <f>($S$359-S29)/$S$360</f>
        <v>1.0245343721459068</v>
      </c>
      <c r="U29" s="9">
        <v>28</v>
      </c>
      <c r="V29" s="12">
        <v>44693</v>
      </c>
    </row>
    <row r="30" spans="1:22" x14ac:dyDescent="0.3">
      <c r="A30" s="9" t="s">
        <v>423</v>
      </c>
      <c r="B30" s="9" t="s">
        <v>108</v>
      </c>
      <c r="C30" s="10">
        <v>9067.648936641277</v>
      </c>
      <c r="D30" s="10">
        <v>11695.917006489404</v>
      </c>
      <c r="E30" s="10">
        <v>1653.110167374469</v>
      </c>
      <c r="F30" s="10">
        <v>468.89832625530852</v>
      </c>
      <c r="G30" s="10">
        <v>17692.694485394008</v>
      </c>
      <c r="H30" s="10">
        <v>3524.3330173649501</v>
      </c>
      <c r="I30" s="10">
        <v>2738.442679576091</v>
      </c>
      <c r="J30" s="10">
        <v>2724.7934023096345</v>
      </c>
      <c r="K30" s="10">
        <v>4714.4185377688927</v>
      </c>
      <c r="L30" s="10">
        <v>653.75968023982011</v>
      </c>
      <c r="M30" s="10">
        <v>706.62003497376963</v>
      </c>
      <c r="N30" s="10">
        <v>1544.1418935798151</v>
      </c>
      <c r="O30" s="10">
        <v>323.90706969772674</v>
      </c>
      <c r="P30" s="10">
        <v>208.79340494629028</v>
      </c>
      <c r="Q30" s="10">
        <v>0</v>
      </c>
      <c r="R30" s="10">
        <v>25.739797255026858</v>
      </c>
      <c r="S30" s="10">
        <v>57534.42503492019</v>
      </c>
      <c r="T30" s="11">
        <f>($S$359-S30)/$S$360</f>
        <v>1.0207715420335448</v>
      </c>
      <c r="U30" s="9">
        <v>29</v>
      </c>
      <c r="V30" s="12">
        <v>20015</v>
      </c>
    </row>
    <row r="31" spans="1:22" x14ac:dyDescent="0.3">
      <c r="A31" s="9" t="s">
        <v>416</v>
      </c>
      <c r="B31" s="9" t="s">
        <v>150</v>
      </c>
      <c r="C31" s="10">
        <v>8785.0046200117085</v>
      </c>
      <c r="D31" s="10">
        <v>11941.583783270824</v>
      </c>
      <c r="E31" s="10">
        <v>2219.9324045832991</v>
      </c>
      <c r="F31" s="10">
        <v>753.52402934630288</v>
      </c>
      <c r="G31" s="10">
        <v>18981.60772342547</v>
      </c>
      <c r="H31" s="10">
        <v>3120.4903893902506</v>
      </c>
      <c r="I31" s="10">
        <v>3196.7576656104156</v>
      </c>
      <c r="J31" s="10">
        <v>2349.7779026745588</v>
      </c>
      <c r="K31" s="10">
        <v>3735.4243590489423</v>
      </c>
      <c r="L31" s="10">
        <v>658.06611161487103</v>
      </c>
      <c r="M31" s="10">
        <v>691.20435248536808</v>
      </c>
      <c r="N31" s="10">
        <v>1020.6083587503092</v>
      </c>
      <c r="O31" s="10">
        <v>125.21638776687826</v>
      </c>
      <c r="P31" s="10">
        <v>-1091.4186794163711</v>
      </c>
      <c r="Q31" s="10">
        <v>0</v>
      </c>
      <c r="R31" s="10">
        <v>89.982969378484114</v>
      </c>
      <c r="S31" s="10">
        <v>57669.18105735768</v>
      </c>
      <c r="T31" s="11">
        <f>($S$359-S31)/$S$360</f>
        <v>1.0100062445520557</v>
      </c>
      <c r="U31" s="9">
        <v>30</v>
      </c>
      <c r="V31" s="12">
        <v>12131</v>
      </c>
    </row>
    <row r="32" spans="1:22" x14ac:dyDescent="0.3">
      <c r="A32" s="9" t="s">
        <v>424</v>
      </c>
      <c r="B32" s="9" t="s">
        <v>81</v>
      </c>
      <c r="C32" s="10">
        <v>9244.5956802044566</v>
      </c>
      <c r="D32" s="10">
        <v>14372.313103557743</v>
      </c>
      <c r="E32" s="10">
        <v>1474.3972022823484</v>
      </c>
      <c r="F32" s="10">
        <v>722.17927480213518</v>
      </c>
      <c r="G32" s="10">
        <v>20048.000394116334</v>
      </c>
      <c r="H32" s="10">
        <v>2837.6777914115305</v>
      </c>
      <c r="I32" s="10">
        <v>3259.3655828655292</v>
      </c>
      <c r="J32" s="10">
        <v>555.52321894624583</v>
      </c>
      <c r="K32" s="10">
        <v>2953.2514108880086</v>
      </c>
      <c r="L32" s="10">
        <v>669.97975335910189</v>
      </c>
      <c r="M32" s="10">
        <v>923.83581814835281</v>
      </c>
      <c r="N32" s="10">
        <v>835.92858457574084</v>
      </c>
      <c r="O32" s="10">
        <v>-28.013988588256954</v>
      </c>
      <c r="P32" s="10">
        <v>423.48610344192895</v>
      </c>
      <c r="Q32" s="10">
        <v>0</v>
      </c>
      <c r="R32" s="10">
        <v>111.65277717789525</v>
      </c>
      <c r="S32" s="10">
        <v>57980.68660374717</v>
      </c>
      <c r="T32" s="11">
        <f>($S$359-S32)/$S$360</f>
        <v>0.98512090129719498</v>
      </c>
      <c r="U32" s="9">
        <v>31</v>
      </c>
      <c r="V32" s="12">
        <v>27165</v>
      </c>
    </row>
    <row r="33" spans="1:22" x14ac:dyDescent="0.3">
      <c r="A33" s="9" t="s">
        <v>501</v>
      </c>
      <c r="B33" s="9" t="s">
        <v>330</v>
      </c>
      <c r="C33" s="10">
        <v>9048.7531914150859</v>
      </c>
      <c r="D33" s="10">
        <v>13517.469599392658</v>
      </c>
      <c r="E33" s="10">
        <v>1444.3469541238405</v>
      </c>
      <c r="F33" s="10">
        <v>571.44647781398851</v>
      </c>
      <c r="G33" s="10">
        <v>16652.281328665631</v>
      </c>
      <c r="H33" s="10">
        <v>3193.9146225169561</v>
      </c>
      <c r="I33" s="10">
        <v>2806.1336611666211</v>
      </c>
      <c r="J33" s="10">
        <v>2022.0159448980037</v>
      </c>
      <c r="K33" s="10">
        <v>6382.1147594140866</v>
      </c>
      <c r="L33" s="10">
        <v>1055.7783905740789</v>
      </c>
      <c r="M33" s="10">
        <v>387.94184006016542</v>
      </c>
      <c r="N33" s="10">
        <v>880.54650288292805</v>
      </c>
      <c r="O33" s="10">
        <v>-17.297568312860367</v>
      </c>
      <c r="P33" s="10">
        <v>104.4121333667586</v>
      </c>
      <c r="Q33" s="10">
        <v>0</v>
      </c>
      <c r="R33" s="10">
        <v>96.162218894815254</v>
      </c>
      <c r="S33" s="10">
        <v>58041.607923505995</v>
      </c>
      <c r="T33" s="11">
        <f>($S$359-S33)/$S$360</f>
        <v>0.98025406033301543</v>
      </c>
      <c r="U33" s="9">
        <v>32</v>
      </c>
      <c r="V33" s="12">
        <v>7978</v>
      </c>
    </row>
    <row r="34" spans="1:22" x14ac:dyDescent="0.3">
      <c r="A34" s="9" t="s">
        <v>448</v>
      </c>
      <c r="B34" s="9" t="s">
        <v>161</v>
      </c>
      <c r="C34" s="10">
        <v>8478.7438896004678</v>
      </c>
      <c r="D34" s="10">
        <v>13865.263067124282</v>
      </c>
      <c r="E34" s="10">
        <v>2149.5059932795025</v>
      </c>
      <c r="F34" s="10">
        <v>427.50388685490748</v>
      </c>
      <c r="G34" s="10">
        <v>17841.755117039753</v>
      </c>
      <c r="H34" s="10">
        <v>4415.9166853901379</v>
      </c>
      <c r="I34" s="10">
        <v>3077.5571756054187</v>
      </c>
      <c r="J34" s="10">
        <v>1914.6369303799306</v>
      </c>
      <c r="K34" s="10">
        <v>4046.9823984638606</v>
      </c>
      <c r="L34" s="10">
        <v>508.20001003059326</v>
      </c>
      <c r="M34" s="10">
        <v>640.10231205175785</v>
      </c>
      <c r="N34" s="10">
        <v>437.43417423140579</v>
      </c>
      <c r="O34" s="10">
        <v>109.43377300767341</v>
      </c>
      <c r="P34" s="10">
        <v>-48.798836451176086</v>
      </c>
      <c r="Q34" s="10">
        <v>0</v>
      </c>
      <c r="R34" s="10">
        <v>149.41561551096163</v>
      </c>
      <c r="S34" s="10">
        <v>58062.451028570656</v>
      </c>
      <c r="T34" s="11">
        <f>($S$359-S34)/$S$360</f>
        <v>0.97858896052967936</v>
      </c>
      <c r="U34" s="9">
        <v>33</v>
      </c>
      <c r="V34" s="12">
        <v>19939</v>
      </c>
    </row>
    <row r="35" spans="1:22" x14ac:dyDescent="0.3">
      <c r="A35" s="9" t="s">
        <v>413</v>
      </c>
      <c r="B35" s="9" t="s">
        <v>50</v>
      </c>
      <c r="C35" s="10">
        <v>8197.9269938924626</v>
      </c>
      <c r="D35" s="10">
        <v>13741.646243972502</v>
      </c>
      <c r="E35" s="10">
        <v>1703.8979788257939</v>
      </c>
      <c r="F35" s="10">
        <v>410.34648700673722</v>
      </c>
      <c r="G35" s="10">
        <v>18685.894762644424</v>
      </c>
      <c r="H35" s="10">
        <v>4157.9568549897012</v>
      </c>
      <c r="I35" s="10">
        <v>2216.056674294312</v>
      </c>
      <c r="J35" s="10">
        <v>1709.2024683843483</v>
      </c>
      <c r="K35" s="10">
        <v>5056.6184319605509</v>
      </c>
      <c r="L35" s="10">
        <v>529.21077959576519</v>
      </c>
      <c r="M35" s="10">
        <v>530.55822906641004</v>
      </c>
      <c r="N35" s="10">
        <v>1094.9470644850819</v>
      </c>
      <c r="O35" s="10">
        <v>-18.719923002887381</v>
      </c>
      <c r="P35" s="10">
        <v>-276.94898941289705</v>
      </c>
      <c r="Q35" s="10">
        <v>0</v>
      </c>
      <c r="R35" s="10">
        <v>102.17779412619531</v>
      </c>
      <c r="S35" s="10">
        <v>58117.720840241396</v>
      </c>
      <c r="T35" s="11">
        <f>($S$359-S35)/$S$360</f>
        <v>0.9741736034004097</v>
      </c>
      <c r="U35" s="9">
        <v>34</v>
      </c>
      <c r="V35" s="12">
        <v>20780</v>
      </c>
    </row>
    <row r="36" spans="1:22" x14ac:dyDescent="0.3">
      <c r="A36" s="9" t="s">
        <v>433</v>
      </c>
      <c r="B36" s="9" t="s">
        <v>103</v>
      </c>
      <c r="C36" s="10">
        <v>8763.5522038531471</v>
      </c>
      <c r="D36" s="10">
        <v>13398.543087548669</v>
      </c>
      <c r="E36" s="10">
        <v>2666.8366494632355</v>
      </c>
      <c r="F36" s="10">
        <v>612.5359381731538</v>
      </c>
      <c r="G36" s="10">
        <v>17527.961108345324</v>
      </c>
      <c r="H36" s="10">
        <v>3585.7058340039653</v>
      </c>
      <c r="I36" s="10">
        <v>2852.7949783114686</v>
      </c>
      <c r="J36" s="10">
        <v>1570.7758491633813</v>
      </c>
      <c r="K36" s="10">
        <v>4851.3841882896495</v>
      </c>
      <c r="L36" s="10">
        <v>622.14582765502871</v>
      </c>
      <c r="M36" s="10">
        <v>583.55680209606373</v>
      </c>
      <c r="N36" s="10">
        <v>1025.6820559712319</v>
      </c>
      <c r="O36" s="10">
        <v>-76.105401056824093</v>
      </c>
      <c r="P36" s="10">
        <v>167.51804601844606</v>
      </c>
      <c r="Q36" s="10">
        <v>0</v>
      </c>
      <c r="R36" s="10">
        <v>149.19494183890467</v>
      </c>
      <c r="S36" s="10">
        <v>58134.564063656391</v>
      </c>
      <c r="T36" s="11">
        <f>($S$359-S36)/$S$360</f>
        <v>0.97282804342223717</v>
      </c>
      <c r="U36" s="9">
        <v>35</v>
      </c>
      <c r="V36" s="12">
        <v>113737</v>
      </c>
    </row>
    <row r="37" spans="1:22" x14ac:dyDescent="0.3">
      <c r="A37" s="9" t="s">
        <v>422</v>
      </c>
      <c r="B37" s="9" t="s">
        <v>67</v>
      </c>
      <c r="C37" s="10">
        <v>8523.242727382767</v>
      </c>
      <c r="D37" s="10">
        <v>13013.158138945309</v>
      </c>
      <c r="E37" s="10">
        <v>2470.9181477153929</v>
      </c>
      <c r="F37" s="10">
        <v>536.16628743619708</v>
      </c>
      <c r="G37" s="10">
        <v>18916.556051851447</v>
      </c>
      <c r="H37" s="10">
        <v>3375.3070260469622</v>
      </c>
      <c r="I37" s="10">
        <v>2955.858133593787</v>
      </c>
      <c r="J37" s="10">
        <v>1394.5589233471148</v>
      </c>
      <c r="K37" s="10">
        <v>4293.9417646439833</v>
      </c>
      <c r="L37" s="10">
        <v>615.36190886169356</v>
      </c>
      <c r="M37" s="10">
        <v>798.47487854375504</v>
      </c>
      <c r="N37" s="10">
        <v>873.64860709673451</v>
      </c>
      <c r="O37" s="10">
        <v>271.92669577516756</v>
      </c>
      <c r="P37" s="10">
        <v>-553.69288481643196</v>
      </c>
      <c r="Q37" s="10">
        <v>0</v>
      </c>
      <c r="R37" s="10">
        <v>111.38694663133899</v>
      </c>
      <c r="S37" s="10">
        <v>58150.506237871654</v>
      </c>
      <c r="T37" s="11">
        <f>($S$359-S37)/$S$360</f>
        <v>0.97155446584978666</v>
      </c>
      <c r="U37" s="9">
        <v>36</v>
      </c>
      <c r="V37" s="12">
        <v>81305</v>
      </c>
    </row>
    <row r="38" spans="1:22" x14ac:dyDescent="0.3">
      <c r="A38" s="9" t="s">
        <v>476</v>
      </c>
      <c r="B38" s="9" t="s">
        <v>256</v>
      </c>
      <c r="C38" s="10">
        <v>8650.1230206487289</v>
      </c>
      <c r="D38" s="10">
        <v>16114.504925283105</v>
      </c>
      <c r="E38" s="10">
        <v>1802.2727272727275</v>
      </c>
      <c r="F38" s="10">
        <v>536.96172248803828</v>
      </c>
      <c r="G38" s="10">
        <v>15196.124452650827</v>
      </c>
      <c r="H38" s="10">
        <v>2828.1126886215675</v>
      </c>
      <c r="I38" s="10">
        <v>3324.710328010684</v>
      </c>
      <c r="J38" s="10">
        <v>1093.822097707869</v>
      </c>
      <c r="K38" s="10">
        <v>5839.4501472383517</v>
      </c>
      <c r="L38" s="10">
        <v>761.48325358851673</v>
      </c>
      <c r="M38" s="10">
        <v>1097.0095693779904</v>
      </c>
      <c r="N38" s="10">
        <v>1011.4832535885167</v>
      </c>
      <c r="O38" s="10">
        <v>-30.622009569377997</v>
      </c>
      <c r="P38" s="10">
        <v>-32.177033492822964</v>
      </c>
      <c r="Q38" s="10">
        <v>0</v>
      </c>
      <c r="R38" s="10">
        <v>70.494473319344962</v>
      </c>
      <c r="S38" s="10">
        <v>58295.930650226874</v>
      </c>
      <c r="T38" s="11">
        <f>($S$359-S38)/$S$360</f>
        <v>0.95993689928944315</v>
      </c>
      <c r="U38" s="9">
        <v>37</v>
      </c>
      <c r="V38" s="12">
        <v>8360</v>
      </c>
    </row>
    <row r="39" spans="1:22" x14ac:dyDescent="0.3">
      <c r="A39" s="9" t="s">
        <v>419</v>
      </c>
      <c r="B39" s="9" t="s">
        <v>51</v>
      </c>
      <c r="C39" s="10">
        <v>9714.7788492958462</v>
      </c>
      <c r="D39" s="10">
        <v>13993.784624990834</v>
      </c>
      <c r="E39" s="10">
        <v>2296.0733041815906</v>
      </c>
      <c r="F39" s="10">
        <v>615.92212529389792</v>
      </c>
      <c r="G39" s="10">
        <v>18329.238975056593</v>
      </c>
      <c r="H39" s="10">
        <v>2821.5822139113939</v>
      </c>
      <c r="I39" s="10">
        <v>2699.3800101678189</v>
      </c>
      <c r="J39" s="10">
        <v>1705.4194172256903</v>
      </c>
      <c r="K39" s="10">
        <v>3921.3603895752995</v>
      </c>
      <c r="L39" s="10">
        <v>887.29701817222963</v>
      </c>
      <c r="M39" s="10">
        <v>451.33929552396228</v>
      </c>
      <c r="N39" s="10">
        <v>838.84506361379067</v>
      </c>
      <c r="O39" s="10">
        <v>28.170252038058408</v>
      </c>
      <c r="P39" s="10">
        <v>744.44615350809727</v>
      </c>
      <c r="Q39" s="10">
        <v>0</v>
      </c>
      <c r="R39" s="10">
        <v>91.457144091907082</v>
      </c>
      <c r="S39" s="10">
        <v>58394.648683138912</v>
      </c>
      <c r="T39" s="11">
        <f>($S$359-S39)/$S$360</f>
        <v>0.95205058020801958</v>
      </c>
      <c r="U39" s="9">
        <v>38</v>
      </c>
      <c r="V39" s="12">
        <v>45509</v>
      </c>
    </row>
    <row r="40" spans="1:22" x14ac:dyDescent="0.3">
      <c r="A40" s="9" t="s">
        <v>456</v>
      </c>
      <c r="B40" s="9" t="s">
        <v>180</v>
      </c>
      <c r="C40" s="10">
        <v>8603.8492604985386</v>
      </c>
      <c r="D40" s="10">
        <v>12620.905062350237</v>
      </c>
      <c r="E40" s="10">
        <v>1821.9024331582955</v>
      </c>
      <c r="F40" s="10">
        <v>523.71026576341842</v>
      </c>
      <c r="G40" s="10">
        <v>19067.296013363386</v>
      </c>
      <c r="H40" s="10">
        <v>3412.642888993274</v>
      </c>
      <c r="I40" s="10">
        <v>2934.8978132300044</v>
      </c>
      <c r="J40" s="10">
        <v>1971.4140656186646</v>
      </c>
      <c r="K40" s="10">
        <v>4486.4747330999771</v>
      </c>
      <c r="L40" s="10">
        <v>749.26844911211765</v>
      </c>
      <c r="M40" s="10">
        <v>552.01026175492041</v>
      </c>
      <c r="N40" s="10">
        <v>1255.7020884274664</v>
      </c>
      <c r="O40" s="10">
        <v>211.32801539263238</v>
      </c>
      <c r="P40" s="10">
        <v>-161.46230007616145</v>
      </c>
      <c r="Q40" s="10">
        <v>0</v>
      </c>
      <c r="R40" s="10">
        <v>213.83120705533219</v>
      </c>
      <c r="S40" s="10">
        <v>58425.232557818257</v>
      </c>
      <c r="T40" s="11">
        <f>($S$359-S40)/$S$360</f>
        <v>0.94960731642578333</v>
      </c>
      <c r="U40" s="9">
        <v>39</v>
      </c>
      <c r="V40" s="12">
        <v>24947</v>
      </c>
    </row>
    <row r="41" spans="1:22" x14ac:dyDescent="0.3">
      <c r="A41" s="9" t="s">
        <v>417</v>
      </c>
      <c r="B41" s="9" t="s">
        <v>47</v>
      </c>
      <c r="C41" s="10">
        <v>8120.4447319337551</v>
      </c>
      <c r="D41" s="10">
        <v>14994.750536232958</v>
      </c>
      <c r="E41" s="10">
        <v>1788.7447149730283</v>
      </c>
      <c r="F41" s="10">
        <v>557.36987899110659</v>
      </c>
      <c r="G41" s="10">
        <v>18334.159856639981</v>
      </c>
      <c r="H41" s="10">
        <v>3413.2830459934926</v>
      </c>
      <c r="I41" s="10">
        <v>1989.3255245477958</v>
      </c>
      <c r="J41" s="10">
        <v>1631.1349460338263</v>
      </c>
      <c r="K41" s="10">
        <v>4853.0609986574509</v>
      </c>
      <c r="L41" s="10">
        <v>1052.3399912523691</v>
      </c>
      <c r="M41" s="10">
        <v>900.86018370024783</v>
      </c>
      <c r="N41" s="10">
        <v>875.49205423531134</v>
      </c>
      <c r="O41" s="10">
        <v>-120.71730572969823</v>
      </c>
      <c r="P41" s="10">
        <v>-235.45706371191136</v>
      </c>
      <c r="Q41" s="10">
        <v>0</v>
      </c>
      <c r="R41" s="10">
        <v>61.174621762707147</v>
      </c>
      <c r="S41" s="10">
        <v>58451.423779224337</v>
      </c>
      <c r="T41" s="11">
        <f>($S$359-S41)/$S$360</f>
        <v>0.94751496994107764</v>
      </c>
      <c r="U41" s="9">
        <v>40</v>
      </c>
      <c r="V41" s="12">
        <v>6859</v>
      </c>
    </row>
    <row r="42" spans="1:22" x14ac:dyDescent="0.3">
      <c r="A42" s="9" t="s">
        <v>461</v>
      </c>
      <c r="B42" s="9" t="s">
        <v>201</v>
      </c>
      <c r="C42" s="10">
        <v>8861.4069846180028</v>
      </c>
      <c r="D42" s="10">
        <v>12834.980229227544</v>
      </c>
      <c r="E42" s="10">
        <v>1526.4654418197726</v>
      </c>
      <c r="F42" s="10">
        <v>518.04461942257217</v>
      </c>
      <c r="G42" s="10">
        <v>19903.174830288026</v>
      </c>
      <c r="H42" s="10">
        <v>3687.2902694528157</v>
      </c>
      <c r="I42" s="10">
        <v>1842.8634764919207</v>
      </c>
      <c r="J42" s="10">
        <v>2466.6177654115672</v>
      </c>
      <c r="K42" s="10">
        <v>4018.9860671162564</v>
      </c>
      <c r="L42" s="10">
        <v>840.22309711286096</v>
      </c>
      <c r="M42" s="10">
        <v>107.61154855643045</v>
      </c>
      <c r="N42" s="10">
        <v>1051.8372703412074</v>
      </c>
      <c r="O42" s="10">
        <v>727.79965004374458</v>
      </c>
      <c r="P42" s="10">
        <v>207.89588801399825</v>
      </c>
      <c r="Q42" s="10">
        <v>0</v>
      </c>
      <c r="R42" s="10">
        <v>122.18377855914876</v>
      </c>
      <c r="S42" s="10">
        <v>58509.485028461866</v>
      </c>
      <c r="T42" s="11">
        <f>($S$359-S42)/$S$360</f>
        <v>0.94287661234575149</v>
      </c>
      <c r="U42" s="9">
        <v>41</v>
      </c>
      <c r="V42" s="12">
        <v>9144</v>
      </c>
    </row>
    <row r="43" spans="1:22" x14ac:dyDescent="0.3">
      <c r="A43" s="9" t="s">
        <v>428</v>
      </c>
      <c r="B43" s="9" t="s">
        <v>59</v>
      </c>
      <c r="C43" s="10">
        <v>8004.6578057117185</v>
      </c>
      <c r="D43" s="10">
        <v>12685.917536547444</v>
      </c>
      <c r="E43" s="10">
        <v>2122.149046793761</v>
      </c>
      <c r="F43" s="10">
        <v>439.2374350086655</v>
      </c>
      <c r="G43" s="10">
        <v>18904.813344273854</v>
      </c>
      <c r="H43" s="10">
        <v>3543.2028841419065</v>
      </c>
      <c r="I43" s="10">
        <v>2771.9834546350621</v>
      </c>
      <c r="J43" s="10">
        <v>1808.5771540616372</v>
      </c>
      <c r="K43" s="10">
        <v>5234.2794657510867</v>
      </c>
      <c r="L43" s="10">
        <v>841.87175043327557</v>
      </c>
      <c r="M43" s="10">
        <v>756.04852686308504</v>
      </c>
      <c r="N43" s="10">
        <v>1383.1542461005199</v>
      </c>
      <c r="O43" s="10">
        <v>14.488734835355288</v>
      </c>
      <c r="P43" s="10">
        <v>120.20797227036394</v>
      </c>
      <c r="Q43" s="10">
        <v>0</v>
      </c>
      <c r="R43" s="10">
        <v>186.08651474107444</v>
      </c>
      <c r="S43" s="10">
        <v>58696.46789989846</v>
      </c>
      <c r="T43" s="11">
        <f>($S$359-S43)/$S$360</f>
        <v>0.92793905186757897</v>
      </c>
      <c r="U43" s="9">
        <v>42</v>
      </c>
      <c r="V43" s="12">
        <v>14425</v>
      </c>
    </row>
    <row r="44" spans="1:22" x14ac:dyDescent="0.3">
      <c r="A44" s="9" t="s">
        <v>482</v>
      </c>
      <c r="B44" s="9" t="s">
        <v>249</v>
      </c>
      <c r="C44" s="10">
        <v>8812.3831707096142</v>
      </c>
      <c r="D44" s="10">
        <v>13041.280487073589</v>
      </c>
      <c r="E44" s="10">
        <v>2251.3833548459506</v>
      </c>
      <c r="F44" s="10">
        <v>435.93916605870135</v>
      </c>
      <c r="G44" s="10">
        <v>18037.04612587854</v>
      </c>
      <c r="H44" s="10">
        <v>4074.7398203586595</v>
      </c>
      <c r="I44" s="10">
        <v>2544.1611478345553</v>
      </c>
      <c r="J44" s="10">
        <v>2154.7508834742539</v>
      </c>
      <c r="K44" s="10">
        <v>4724.4324181883003</v>
      </c>
      <c r="L44" s="10">
        <v>684.48285537908964</v>
      </c>
      <c r="M44" s="10">
        <v>630.83225770245235</v>
      </c>
      <c r="N44" s="10">
        <v>1180.1896851675178</v>
      </c>
      <c r="O44" s="10">
        <v>147.40445591784049</v>
      </c>
      <c r="P44" s="10">
        <v>497.85060890061163</v>
      </c>
      <c r="Q44" s="10">
        <v>0</v>
      </c>
      <c r="R44" s="10">
        <v>136.79798475942457</v>
      </c>
      <c r="S44" s="10">
        <v>58855.823813348492</v>
      </c>
      <c r="T44" s="11">
        <f>($S$359-S44)/$S$360</f>
        <v>0.91520853502170063</v>
      </c>
      <c r="U44" s="9">
        <v>43</v>
      </c>
      <c r="V44" s="12">
        <v>89095</v>
      </c>
    </row>
    <row r="45" spans="1:22" x14ac:dyDescent="0.3">
      <c r="A45" s="9" t="s">
        <v>490</v>
      </c>
      <c r="B45" s="9" t="s">
        <v>260</v>
      </c>
      <c r="C45" s="10">
        <v>9203.6594759079926</v>
      </c>
      <c r="D45" s="10">
        <v>13423.34743166646</v>
      </c>
      <c r="E45" s="10">
        <v>1857.6797385620916</v>
      </c>
      <c r="F45" s="10">
        <v>1125.1633986928105</v>
      </c>
      <c r="G45" s="10">
        <v>18057.12484110388</v>
      </c>
      <c r="H45" s="10">
        <v>2898.623575789009</v>
      </c>
      <c r="I45" s="10">
        <v>2054.3637807732339</v>
      </c>
      <c r="J45" s="10">
        <v>1597.7890315968129</v>
      </c>
      <c r="K45" s="10">
        <v>5088.5734422849519</v>
      </c>
      <c r="L45" s="10">
        <v>929.57516339869278</v>
      </c>
      <c r="M45" s="10">
        <v>979.90196078431393</v>
      </c>
      <c r="N45" s="10">
        <v>1602.2875816993464</v>
      </c>
      <c r="O45" s="10">
        <v>92.320261437908499</v>
      </c>
      <c r="P45" s="10">
        <v>-140.19607843137254</v>
      </c>
      <c r="Q45" s="10">
        <v>0</v>
      </c>
      <c r="R45" s="10">
        <v>76.461923053028372</v>
      </c>
      <c r="S45" s="10">
        <v>58986.87160675053</v>
      </c>
      <c r="T45" s="11">
        <f>($S$359-S45)/$S$360</f>
        <v>0.90473947801966503</v>
      </c>
      <c r="U45" s="9">
        <v>44</v>
      </c>
      <c r="V45" s="12">
        <v>6120</v>
      </c>
    </row>
    <row r="46" spans="1:22" x14ac:dyDescent="0.3">
      <c r="A46" s="9" t="s">
        <v>548</v>
      </c>
      <c r="B46" s="9" t="s">
        <v>345</v>
      </c>
      <c r="C46" s="10">
        <v>8688.7219832291175</v>
      </c>
      <c r="D46" s="10">
        <v>13540.591018897243</v>
      </c>
      <c r="E46" s="10">
        <v>1902.0437191196288</v>
      </c>
      <c r="F46" s="10">
        <v>419.07471178320111</v>
      </c>
      <c r="G46" s="10">
        <v>18678.485666419456</v>
      </c>
      <c r="H46" s="10">
        <v>3516.5860601765685</v>
      </c>
      <c r="I46" s="10">
        <v>2871.0782998126706</v>
      </c>
      <c r="J46" s="10">
        <v>2128.7621006615309</v>
      </c>
      <c r="K46" s="10">
        <v>4048.1840716952065</v>
      </c>
      <c r="L46" s="10">
        <v>834.2191944901931</v>
      </c>
      <c r="M46" s="10">
        <v>497.67929330738133</v>
      </c>
      <c r="N46" s="10">
        <v>1583.1711334032041</v>
      </c>
      <c r="O46" s="10">
        <v>208.93846384189251</v>
      </c>
      <c r="P46" s="10">
        <v>-106.86480011977839</v>
      </c>
      <c r="Q46" s="10">
        <v>0</v>
      </c>
      <c r="R46" s="10">
        <v>85.000863988679782</v>
      </c>
      <c r="S46" s="10">
        <v>59002.536580825974</v>
      </c>
      <c r="T46" s="11">
        <f>($S$359-S46)/$S$360</f>
        <v>0.90348804522347825</v>
      </c>
      <c r="U46" s="9">
        <v>45</v>
      </c>
      <c r="V46" s="12">
        <v>26716</v>
      </c>
    </row>
    <row r="47" spans="1:22" x14ac:dyDescent="0.3">
      <c r="A47" s="9" t="s">
        <v>481</v>
      </c>
      <c r="B47" s="9" t="s">
        <v>238</v>
      </c>
      <c r="C47" s="10">
        <v>8276.0327168882359</v>
      </c>
      <c r="D47" s="10">
        <v>13646.09164816763</v>
      </c>
      <c r="E47" s="10">
        <v>3477.6175080825665</v>
      </c>
      <c r="F47" s="10">
        <v>491.79308629694106</v>
      </c>
      <c r="G47" s="10">
        <v>18372.145841739555</v>
      </c>
      <c r="H47" s="10">
        <v>3871.8673293071915</v>
      </c>
      <c r="I47" s="10">
        <v>1989.2206417459197</v>
      </c>
      <c r="J47" s="10">
        <v>1966.9271415770859</v>
      </c>
      <c r="K47" s="10">
        <v>3856.5276851290919</v>
      </c>
      <c r="L47" s="10">
        <v>681.23601094255162</v>
      </c>
      <c r="M47" s="10">
        <v>1306.9510072121363</v>
      </c>
      <c r="N47" s="10">
        <v>1030.5894056204925</v>
      </c>
      <c r="O47" s="10">
        <v>-96.493409599602103</v>
      </c>
      <c r="P47" s="10">
        <v>-103.08380999751304</v>
      </c>
      <c r="Q47" s="10">
        <v>0</v>
      </c>
      <c r="R47" s="10">
        <v>151.82066586926391</v>
      </c>
      <c r="S47" s="10">
        <v>59022.327278979057</v>
      </c>
      <c r="T47" s="11">
        <f>($S$359-S47)/$S$360</f>
        <v>0.90190701938781936</v>
      </c>
      <c r="U47" s="9">
        <v>46</v>
      </c>
      <c r="V47" s="12">
        <v>16084</v>
      </c>
    </row>
    <row r="48" spans="1:22" x14ac:dyDescent="0.3">
      <c r="A48" s="9" t="s">
        <v>491</v>
      </c>
      <c r="B48" s="9" t="s">
        <v>275</v>
      </c>
      <c r="C48" s="10">
        <v>9168.6394281485173</v>
      </c>
      <c r="D48" s="10">
        <v>13473.047043475268</v>
      </c>
      <c r="E48" s="10">
        <v>1755.032903703127</v>
      </c>
      <c r="F48" s="10">
        <v>617.84977220513213</v>
      </c>
      <c r="G48" s="10">
        <v>20018.328526139423</v>
      </c>
      <c r="H48" s="10">
        <v>4175.1071812580976</v>
      </c>
      <c r="I48" s="10">
        <v>1826.5645326832639</v>
      </c>
      <c r="J48" s="10">
        <v>1580.2585280971093</v>
      </c>
      <c r="K48" s="10">
        <v>3937.4030578061602</v>
      </c>
      <c r="L48" s="10">
        <v>703.28258245395432</v>
      </c>
      <c r="M48" s="10">
        <v>710.2916553093728</v>
      </c>
      <c r="N48" s="10">
        <v>1017.3669249639812</v>
      </c>
      <c r="O48" s="10">
        <v>-69.234064094077326</v>
      </c>
      <c r="P48" s="10">
        <v>-189.71223861999147</v>
      </c>
      <c r="Q48" s="10">
        <v>0</v>
      </c>
      <c r="R48" s="10">
        <v>109.28994541493309</v>
      </c>
      <c r="S48" s="10">
        <v>59023.228017564266</v>
      </c>
      <c r="T48" s="11">
        <f>($S$359-S48)/$S$360</f>
        <v>0.90183506179625916</v>
      </c>
      <c r="U48" s="9">
        <v>47</v>
      </c>
      <c r="V48" s="12">
        <v>25681</v>
      </c>
    </row>
    <row r="49" spans="1:22" x14ac:dyDescent="0.3">
      <c r="A49" s="9" t="s">
        <v>446</v>
      </c>
      <c r="B49" s="9" t="s">
        <v>84</v>
      </c>
      <c r="C49" s="10">
        <v>8572.8025355946866</v>
      </c>
      <c r="D49" s="10">
        <v>13529.047698881512</v>
      </c>
      <c r="E49" s="10">
        <v>1787.9205336426912</v>
      </c>
      <c r="F49" s="10">
        <v>501.01508120649657</v>
      </c>
      <c r="G49" s="10">
        <v>18968.774620640528</v>
      </c>
      <c r="H49" s="10">
        <v>3573.2397560269892</v>
      </c>
      <c r="I49" s="10">
        <v>2626.7082801072002</v>
      </c>
      <c r="J49" s="10">
        <v>1760.3638244974886</v>
      </c>
      <c r="K49" s="10">
        <v>4638.153939453463</v>
      </c>
      <c r="L49" s="10">
        <v>646.28045243619488</v>
      </c>
      <c r="M49" s="10">
        <v>872.93358468677491</v>
      </c>
      <c r="N49" s="10">
        <v>1290.4582366589327</v>
      </c>
      <c r="O49" s="10">
        <v>71.780742459396762</v>
      </c>
      <c r="P49" s="10">
        <v>-106.4747679814385</v>
      </c>
      <c r="Q49" s="10">
        <v>0</v>
      </c>
      <c r="R49" s="10">
        <v>251.20265768520807</v>
      </c>
      <c r="S49" s="10">
        <v>59090.681943977565</v>
      </c>
      <c r="T49" s="11">
        <f>($S$359-S49)/$S$360</f>
        <v>0.89644634839407722</v>
      </c>
      <c r="U49" s="9">
        <v>48</v>
      </c>
      <c r="V49" s="12">
        <v>27584</v>
      </c>
    </row>
    <row r="50" spans="1:22" x14ac:dyDescent="0.3">
      <c r="A50" s="9" t="s">
        <v>455</v>
      </c>
      <c r="B50" s="9" t="s">
        <v>111</v>
      </c>
      <c r="C50" s="10">
        <v>8702.9777515519399</v>
      </c>
      <c r="D50" s="10">
        <v>11900.71706912528</v>
      </c>
      <c r="E50" s="10">
        <v>2210.9221392056629</v>
      </c>
      <c r="F50" s="10">
        <v>405.7379735220868</v>
      </c>
      <c r="G50" s="10">
        <v>20294.956251521118</v>
      </c>
      <c r="H50" s="10">
        <v>4094.3428349966057</v>
      </c>
      <c r="I50" s="10">
        <v>2725.2725188687346</v>
      </c>
      <c r="J50" s="10">
        <v>2087.6824140767862</v>
      </c>
      <c r="K50" s="10">
        <v>4587.0874311550597</v>
      </c>
      <c r="L50" s="10">
        <v>681.7079564818456</v>
      </c>
      <c r="M50" s="10">
        <v>641.15545943111817</v>
      </c>
      <c r="N50" s="10">
        <v>959.43111810197922</v>
      </c>
      <c r="O50" s="10">
        <v>-307.83851094507799</v>
      </c>
      <c r="P50" s="10">
        <v>-193.04627080875605</v>
      </c>
      <c r="Q50" s="10">
        <v>0</v>
      </c>
      <c r="R50" s="10">
        <v>139.84619490959929</v>
      </c>
      <c r="S50" s="10">
        <v>59123.998602002743</v>
      </c>
      <c r="T50" s="11">
        <f>($S$359-S50)/$S$360</f>
        <v>0.89378476987430111</v>
      </c>
      <c r="U50" s="9">
        <v>49</v>
      </c>
      <c r="V50" s="12">
        <v>61032</v>
      </c>
    </row>
    <row r="51" spans="1:22" x14ac:dyDescent="0.3">
      <c r="A51" s="9" t="s">
        <v>426</v>
      </c>
      <c r="B51" s="9" t="s">
        <v>42</v>
      </c>
      <c r="C51" s="10">
        <v>8799.0875531653837</v>
      </c>
      <c r="D51" s="10">
        <v>15092.988296046475</v>
      </c>
      <c r="E51" s="10">
        <v>1577.6623726984556</v>
      </c>
      <c r="F51" s="10">
        <v>669.65670735819788</v>
      </c>
      <c r="G51" s="10">
        <v>16678.289891934415</v>
      </c>
      <c r="H51" s="10">
        <v>3966.9904529286991</v>
      </c>
      <c r="I51" s="10">
        <v>1879.997236306039</v>
      </c>
      <c r="J51" s="10">
        <v>2617.8069870729087</v>
      </c>
      <c r="K51" s="10">
        <v>6299.0534547519392</v>
      </c>
      <c r="L51" s="10">
        <v>544.95177716328317</v>
      </c>
      <c r="M51" s="10">
        <v>300.87003439670872</v>
      </c>
      <c r="N51" s="10">
        <v>709.17920010791113</v>
      </c>
      <c r="O51" s="10">
        <v>29.068591083833546</v>
      </c>
      <c r="P51" s="10">
        <v>134.14716395764486</v>
      </c>
      <c r="Q51" s="10">
        <v>0</v>
      </c>
      <c r="R51" s="10">
        <v>73.971612540486802</v>
      </c>
      <c r="S51" s="10">
        <v>59239.57416755474</v>
      </c>
      <c r="T51" s="11">
        <f>($S$359-S51)/$S$360</f>
        <v>0.88455174768907185</v>
      </c>
      <c r="U51" s="9">
        <v>50</v>
      </c>
      <c r="V51" s="12">
        <v>14827</v>
      </c>
    </row>
    <row r="52" spans="1:22" x14ac:dyDescent="0.3">
      <c r="A52" s="9" t="s">
        <v>444</v>
      </c>
      <c r="B52" s="9" t="s">
        <v>72</v>
      </c>
      <c r="C52" s="10">
        <v>8900.8734456602888</v>
      </c>
      <c r="D52" s="10">
        <v>14058.430978407945</v>
      </c>
      <c r="E52" s="10">
        <v>2241.7541404245394</v>
      </c>
      <c r="F52" s="10">
        <v>532.02705854910187</v>
      </c>
      <c r="G52" s="10">
        <v>18658.927091818838</v>
      </c>
      <c r="H52" s="10">
        <v>4277.3075412514672</v>
      </c>
      <c r="I52" s="10">
        <v>3001.3966401962743</v>
      </c>
      <c r="J52" s="10">
        <v>1599.2620467868699</v>
      </c>
      <c r="K52" s="10">
        <v>3796.1359344483212</v>
      </c>
      <c r="L52" s="10">
        <v>921.48355493351983</v>
      </c>
      <c r="M52" s="10">
        <v>281.54886867273149</v>
      </c>
      <c r="N52" s="10">
        <v>1064.893865173781</v>
      </c>
      <c r="O52" s="10">
        <v>-156.14648938651737</v>
      </c>
      <c r="P52" s="10">
        <v>117.23816188476791</v>
      </c>
      <c r="Q52" s="10">
        <v>0</v>
      </c>
      <c r="R52" s="10">
        <v>124.24487966120132</v>
      </c>
      <c r="S52" s="10">
        <v>59302.139556598362</v>
      </c>
      <c r="T52" s="11">
        <f>($S$359-S52)/$S$360</f>
        <v>0.87955356643589544</v>
      </c>
      <c r="U52" s="9">
        <v>51</v>
      </c>
      <c r="V52" s="12">
        <v>21435</v>
      </c>
    </row>
    <row r="53" spans="1:22" x14ac:dyDescent="0.3">
      <c r="A53" s="9" t="s">
        <v>440</v>
      </c>
      <c r="B53" s="9" t="s">
        <v>113</v>
      </c>
      <c r="C53" s="10">
        <v>10490.796676125254</v>
      </c>
      <c r="D53" s="10">
        <v>12968.398882452198</v>
      </c>
      <c r="E53" s="10">
        <v>1748.744588744589</v>
      </c>
      <c r="F53" s="10">
        <v>734.89177489177496</v>
      </c>
      <c r="G53" s="10">
        <v>17988.901332976449</v>
      </c>
      <c r="H53" s="10">
        <v>3488.48141055939</v>
      </c>
      <c r="I53" s="10">
        <v>2236.0939406186285</v>
      </c>
      <c r="J53" s="10">
        <v>2647.9744998236702</v>
      </c>
      <c r="K53" s="10">
        <v>4296.7226208467846</v>
      </c>
      <c r="L53" s="10">
        <v>972.8138528138528</v>
      </c>
      <c r="M53" s="10">
        <v>575.58441558441564</v>
      </c>
      <c r="N53" s="10">
        <v>1147.5324675324673</v>
      </c>
      <c r="O53" s="10">
        <v>-36.190476190476176</v>
      </c>
      <c r="P53" s="10">
        <v>-156.88311688311688</v>
      </c>
      <c r="Q53" s="10">
        <v>0</v>
      </c>
      <c r="R53" s="10">
        <v>67.95844397193558</v>
      </c>
      <c r="S53" s="10">
        <v>59328.704430750935</v>
      </c>
      <c r="T53" s="11">
        <f>($S$359-S53)/$S$360</f>
        <v>0.8774313698346754</v>
      </c>
      <c r="U53" s="9">
        <v>52</v>
      </c>
      <c r="V53" s="12">
        <v>5775</v>
      </c>
    </row>
    <row r="54" spans="1:22" x14ac:dyDescent="0.3">
      <c r="A54" s="9" t="s">
        <v>478</v>
      </c>
      <c r="B54" s="9" t="s">
        <v>211</v>
      </c>
      <c r="C54" s="10">
        <v>9378.5176333072814</v>
      </c>
      <c r="D54" s="10">
        <v>14143.616141495444</v>
      </c>
      <c r="E54" s="10">
        <v>2155.3555527286608</v>
      </c>
      <c r="F54" s="10">
        <v>441.6422846966035</v>
      </c>
      <c r="G54" s="10">
        <v>17566.469753117995</v>
      </c>
      <c r="H54" s="10">
        <v>3263.931490612541</v>
      </c>
      <c r="I54" s="10">
        <v>2893.0991356680611</v>
      </c>
      <c r="J54" s="10">
        <v>1828.9503598471997</v>
      </c>
      <c r="K54" s="10">
        <v>5216.2449494576895</v>
      </c>
      <c r="L54" s="10">
        <v>951.66009413560607</v>
      </c>
      <c r="M54" s="10">
        <v>418.71263198066407</v>
      </c>
      <c r="N54" s="10">
        <v>730.12339397023288</v>
      </c>
      <c r="O54" s="10">
        <v>235.08459483526266</v>
      </c>
      <c r="P54" s="10">
        <v>-361.02277063986764</v>
      </c>
      <c r="Q54" s="10">
        <v>0</v>
      </c>
      <c r="R54" s="10">
        <v>107.66723245002237</v>
      </c>
      <c r="S54" s="10">
        <v>59331.075248303277</v>
      </c>
      <c r="T54" s="11">
        <f>($S$359-S54)/$S$360</f>
        <v>0.87724197157429606</v>
      </c>
      <c r="U54" s="9">
        <v>53</v>
      </c>
      <c r="V54" s="12">
        <v>31444</v>
      </c>
    </row>
    <row r="55" spans="1:22" x14ac:dyDescent="0.3">
      <c r="A55" s="9" t="s">
        <v>431</v>
      </c>
      <c r="B55" s="9" t="s">
        <v>41</v>
      </c>
      <c r="C55" s="10">
        <v>8775.1758680299536</v>
      </c>
      <c r="D55" s="10">
        <v>13513.002991257654</v>
      </c>
      <c r="E55" s="10">
        <v>1844.6517050422619</v>
      </c>
      <c r="F55" s="10">
        <v>722.61314901944445</v>
      </c>
      <c r="G55" s="10">
        <v>19300.020209505637</v>
      </c>
      <c r="H55" s="10">
        <v>3370.2107713360406</v>
      </c>
      <c r="I55" s="10">
        <v>3135.3383657557997</v>
      </c>
      <c r="J55" s="10">
        <v>1714.8051292876312</v>
      </c>
      <c r="K55" s="10">
        <v>4027.3009223857034</v>
      </c>
      <c r="L55" s="10">
        <v>807.51134612982469</v>
      </c>
      <c r="M55" s="10">
        <v>802.59815963692404</v>
      </c>
      <c r="N55" s="10">
        <v>1117.9164758296206</v>
      </c>
      <c r="O55" s="10">
        <v>130.61581379855934</v>
      </c>
      <c r="P55" s="10">
        <v>-51.838281217470978</v>
      </c>
      <c r="Q55" s="10">
        <v>0</v>
      </c>
      <c r="R55" s="10">
        <v>132.94532535705306</v>
      </c>
      <c r="S55" s="10">
        <v>59394.706232372104</v>
      </c>
      <c r="T55" s="11">
        <f>($S$359-S55)/$S$360</f>
        <v>0.87215866279038945</v>
      </c>
      <c r="U55" s="9">
        <v>54</v>
      </c>
      <c r="V55" s="12">
        <v>24017</v>
      </c>
    </row>
    <row r="56" spans="1:22" x14ac:dyDescent="0.3">
      <c r="A56" s="9" t="s">
        <v>484</v>
      </c>
      <c r="B56" s="9" t="s">
        <v>234</v>
      </c>
      <c r="C56" s="10">
        <v>8908.2657757993693</v>
      </c>
      <c r="D56" s="10">
        <v>13025.742924296435</v>
      </c>
      <c r="E56" s="10">
        <v>2244.0644263273016</v>
      </c>
      <c r="F56" s="10">
        <v>599.66196062835559</v>
      </c>
      <c r="G56" s="10">
        <v>18699.613258366051</v>
      </c>
      <c r="H56" s="10">
        <v>3893.3140077417365</v>
      </c>
      <c r="I56" s="10">
        <v>2852.5103690721016</v>
      </c>
      <c r="J56" s="10">
        <v>2078.6247935152674</v>
      </c>
      <c r="K56" s="10">
        <v>4366.6051299025758</v>
      </c>
      <c r="L56" s="10">
        <v>702.5452376217936</v>
      </c>
      <c r="M56" s="10">
        <v>730.14515808311785</v>
      </c>
      <c r="N56" s="10">
        <v>791.42970769536691</v>
      </c>
      <c r="O56" s="10">
        <v>463.55140186915884</v>
      </c>
      <c r="P56" s="10">
        <v>204.41439650029827</v>
      </c>
      <c r="Q56" s="10">
        <v>0</v>
      </c>
      <c r="R56" s="10">
        <v>209.36783278952723</v>
      </c>
      <c r="S56" s="10">
        <v>59565.441983708159</v>
      </c>
      <c r="T56" s="11">
        <f>($S$359-S56)/$S$360</f>
        <v>0.85851904119417621</v>
      </c>
      <c r="U56" s="9">
        <v>55</v>
      </c>
      <c r="V56" s="12">
        <v>50290</v>
      </c>
    </row>
    <row r="57" spans="1:22" x14ac:dyDescent="0.3">
      <c r="A57" s="9" t="s">
        <v>468</v>
      </c>
      <c r="B57" s="9" t="s">
        <v>166</v>
      </c>
      <c r="C57" s="10">
        <v>9393.6966393977091</v>
      </c>
      <c r="D57" s="10">
        <v>15271.432989556717</v>
      </c>
      <c r="E57" s="10">
        <v>2394.7174857907053</v>
      </c>
      <c r="F57" s="10">
        <v>505.24908057505843</v>
      </c>
      <c r="G57" s="10">
        <v>16874.869902019127</v>
      </c>
      <c r="H57" s="10">
        <v>3295.0949449407408</v>
      </c>
      <c r="I57" s="10">
        <v>2457.1560104117561</v>
      </c>
      <c r="J57" s="10">
        <v>2237.7128141356757</v>
      </c>
      <c r="K57" s="10">
        <v>5253.779411632132</v>
      </c>
      <c r="L57" s="10">
        <v>714.07556001337343</v>
      </c>
      <c r="M57" s="10">
        <v>299.1641591440989</v>
      </c>
      <c r="N57" s="10">
        <v>936.07489134068874</v>
      </c>
      <c r="O57" s="10">
        <v>-139.61885656970912</v>
      </c>
      <c r="P57" s="10">
        <v>66.06486125041792</v>
      </c>
      <c r="Q57" s="10">
        <v>0</v>
      </c>
      <c r="R57" s="10">
        <v>97.827999750278423</v>
      </c>
      <c r="S57" s="10">
        <v>59591.233032138349</v>
      </c>
      <c r="T57" s="11">
        <f>($S$359-S57)/$S$360</f>
        <v>0.85645866345603627</v>
      </c>
      <c r="U57" s="9">
        <v>56</v>
      </c>
      <c r="V57" s="12">
        <v>14955</v>
      </c>
    </row>
    <row r="58" spans="1:22" x14ac:dyDescent="0.3">
      <c r="A58" s="9" t="s">
        <v>395</v>
      </c>
      <c r="B58" s="9" t="s">
        <v>58</v>
      </c>
      <c r="C58" s="10">
        <v>9976.2773247633213</v>
      </c>
      <c r="D58" s="10">
        <v>12872.426417282284</v>
      </c>
      <c r="E58" s="10">
        <v>1872.5445408862493</v>
      </c>
      <c r="F58" s="10">
        <v>984.46779351301961</v>
      </c>
      <c r="G58" s="10">
        <v>17632.921993235799</v>
      </c>
      <c r="H58" s="10">
        <v>2502.2496952061756</v>
      </c>
      <c r="I58" s="10">
        <v>1840.3704697930386</v>
      </c>
      <c r="J58" s="10">
        <v>1374.9273291865636</v>
      </c>
      <c r="K58" s="10">
        <v>7131.4141241183606</v>
      </c>
      <c r="L58" s="10">
        <v>873.91502969392423</v>
      </c>
      <c r="M58" s="10">
        <v>771.58519872087709</v>
      </c>
      <c r="N58" s="10">
        <v>1938.3280036546369</v>
      </c>
      <c r="O58" s="10">
        <v>-299.68021927820917</v>
      </c>
      <c r="P58" s="10">
        <v>547.28186386477842</v>
      </c>
      <c r="Q58" s="10">
        <v>0</v>
      </c>
      <c r="R58" s="10">
        <v>123.84584463527243</v>
      </c>
      <c r="S58" s="10">
        <v>59595.593545411313</v>
      </c>
      <c r="T58" s="11">
        <f>($S$359-S58)/$S$360</f>
        <v>0.85611031373699331</v>
      </c>
      <c r="U58" s="9">
        <v>57</v>
      </c>
      <c r="V58" s="12">
        <v>2189</v>
      </c>
    </row>
    <row r="59" spans="1:22" x14ac:dyDescent="0.3">
      <c r="A59" s="9" t="s">
        <v>460</v>
      </c>
      <c r="B59" s="9" t="s">
        <v>112</v>
      </c>
      <c r="C59" s="10">
        <v>9207.717550771069</v>
      </c>
      <c r="D59" s="10">
        <v>14319.39698612923</v>
      </c>
      <c r="E59" s="10">
        <v>2285.409746666006</v>
      </c>
      <c r="F59" s="10">
        <v>464.87531604779133</v>
      </c>
      <c r="G59" s="10">
        <v>17805.980225710147</v>
      </c>
      <c r="H59" s="10">
        <v>2985.6618521817991</v>
      </c>
      <c r="I59" s="10">
        <v>2220.3769861531714</v>
      </c>
      <c r="J59" s="10">
        <v>2660.2065984997253</v>
      </c>
      <c r="K59" s="10">
        <v>4961.0122615812852</v>
      </c>
      <c r="L59" s="10">
        <v>830.40007932179867</v>
      </c>
      <c r="M59" s="10">
        <v>348.66888106687821</v>
      </c>
      <c r="N59" s="10">
        <v>1061.2265133111894</v>
      </c>
      <c r="O59" s="10">
        <v>436.81522978533536</v>
      </c>
      <c r="P59" s="10">
        <v>158.84190174012195</v>
      </c>
      <c r="Q59" s="10">
        <v>0</v>
      </c>
      <c r="R59" s="10">
        <v>75.608885530194556</v>
      </c>
      <c r="S59" s="10">
        <v>59663.357112755621</v>
      </c>
      <c r="T59" s="11">
        <f>($S$359-S59)/$S$360</f>
        <v>0.850696863950682</v>
      </c>
      <c r="U59" s="9">
        <v>58</v>
      </c>
      <c r="V59" s="12">
        <v>20171</v>
      </c>
    </row>
    <row r="60" spans="1:22" x14ac:dyDescent="0.3">
      <c r="A60" s="9" t="s">
        <v>447</v>
      </c>
      <c r="B60" s="9" t="s">
        <v>64</v>
      </c>
      <c r="C60" s="10">
        <v>9874.9025182543446</v>
      </c>
      <c r="D60" s="10">
        <v>13613.403700627869</v>
      </c>
      <c r="E60" s="10">
        <v>2840.8854707960922</v>
      </c>
      <c r="F60" s="10">
        <v>760.23695697360222</v>
      </c>
      <c r="G60" s="10">
        <v>20715.070422139925</v>
      </c>
      <c r="H60" s="10">
        <v>3252.0115787254581</v>
      </c>
      <c r="I60" s="10">
        <v>1642.2819287056257</v>
      </c>
      <c r="J60" s="10">
        <v>1333.4033007437529</v>
      </c>
      <c r="K60" s="10">
        <v>3189.178997760413</v>
      </c>
      <c r="L60" s="10">
        <v>875.28580336728328</v>
      </c>
      <c r="M60" s="10">
        <v>707.02556641030969</v>
      </c>
      <c r="N60" s="10">
        <v>993.1407191852004</v>
      </c>
      <c r="O60" s="10">
        <v>-154.43774683018083</v>
      </c>
      <c r="P60" s="10">
        <v>173.97630430263979</v>
      </c>
      <c r="Q60" s="10">
        <v>0</v>
      </c>
      <c r="R60" s="10">
        <v>157.65328181787197</v>
      </c>
      <c r="S60" s="10">
        <v>59800.042498677569</v>
      </c>
      <c r="T60" s="11">
        <f>($S$359-S60)/$S$360</f>
        <v>0.83977743479118383</v>
      </c>
      <c r="U60" s="9">
        <v>59</v>
      </c>
      <c r="V60" s="12">
        <v>9622</v>
      </c>
    </row>
    <row r="61" spans="1:22" x14ac:dyDescent="0.3">
      <c r="A61" s="9" t="s">
        <v>473</v>
      </c>
      <c r="B61" s="9" t="s">
        <v>163</v>
      </c>
      <c r="C61" s="10">
        <v>9704.9492276908459</v>
      </c>
      <c r="D61" s="10">
        <v>14823.776119189752</v>
      </c>
      <c r="E61" s="10">
        <v>1857.5019846520242</v>
      </c>
      <c r="F61" s="10">
        <v>583.88462556231809</v>
      </c>
      <c r="G61" s="10">
        <v>17611.102198015193</v>
      </c>
      <c r="H61" s="10">
        <v>4018.8196152653622</v>
      </c>
      <c r="I61" s="10">
        <v>1778.8766001912568</v>
      </c>
      <c r="J61" s="10">
        <v>1705.0833376892706</v>
      </c>
      <c r="K61" s="10">
        <v>4418.2897953458496</v>
      </c>
      <c r="L61" s="10">
        <v>950.648319661286</v>
      </c>
      <c r="M61" s="10">
        <v>609.68510187880383</v>
      </c>
      <c r="N61" s="10">
        <v>1710.1084943106641</v>
      </c>
      <c r="O61" s="10">
        <v>-47.896268854194226</v>
      </c>
      <c r="P61" s="10">
        <v>-8.4678486372056199</v>
      </c>
      <c r="Q61" s="10">
        <v>0</v>
      </c>
      <c r="R61" s="10">
        <v>106.02710724366661</v>
      </c>
      <c r="S61" s="10">
        <v>59830.856257842097</v>
      </c>
      <c r="T61" s="11">
        <f>($S$359-S61)/$S$360</f>
        <v>0.83731580615352508</v>
      </c>
      <c r="U61" s="9">
        <v>60</v>
      </c>
      <c r="V61" s="12">
        <v>7558</v>
      </c>
    </row>
    <row r="62" spans="1:22" x14ac:dyDescent="0.3">
      <c r="A62" s="9" t="s">
        <v>467</v>
      </c>
      <c r="B62" s="9" t="s">
        <v>139</v>
      </c>
      <c r="C62" s="10">
        <v>9727.6500838068332</v>
      </c>
      <c r="D62" s="10">
        <v>14392.526067907271</v>
      </c>
      <c r="E62" s="10">
        <v>2249.3128823477259</v>
      </c>
      <c r="F62" s="10">
        <v>638.53178473268906</v>
      </c>
      <c r="G62" s="10">
        <v>16129.810860537575</v>
      </c>
      <c r="H62" s="10">
        <v>3319.5115623438692</v>
      </c>
      <c r="I62" s="10">
        <v>2476.3487486425174</v>
      </c>
      <c r="J62" s="10">
        <v>1982.0831509348445</v>
      </c>
      <c r="K62" s="10">
        <v>5388.2691067325713</v>
      </c>
      <c r="L62" s="10">
        <v>663.6226615834737</v>
      </c>
      <c r="M62" s="10">
        <v>1186.4526997074211</v>
      </c>
      <c r="N62" s="10">
        <v>1493.5721251884033</v>
      </c>
      <c r="O62" s="10">
        <v>77.134497739161276</v>
      </c>
      <c r="P62" s="10">
        <v>230.5168897951946</v>
      </c>
      <c r="Q62" s="10">
        <v>0</v>
      </c>
      <c r="R62" s="10">
        <v>109.00565621679489</v>
      </c>
      <c r="S62" s="10">
        <v>59833.831888421155</v>
      </c>
      <c r="T62" s="11">
        <f>($S$359-S62)/$S$360</f>
        <v>0.83707809100136232</v>
      </c>
      <c r="U62" s="9">
        <v>61</v>
      </c>
      <c r="V62" s="12">
        <v>11279</v>
      </c>
    </row>
    <row r="63" spans="1:22" x14ac:dyDescent="0.3">
      <c r="A63" s="9" t="s">
        <v>452</v>
      </c>
      <c r="B63" s="9" t="s">
        <v>63</v>
      </c>
      <c r="C63" s="10">
        <v>8953.6207309975853</v>
      </c>
      <c r="D63" s="10">
        <v>14662.583665441654</v>
      </c>
      <c r="E63" s="10">
        <v>2988.8979782634101</v>
      </c>
      <c r="F63" s="10">
        <v>700.12854972537093</v>
      </c>
      <c r="G63" s="10">
        <v>17546.151473399648</v>
      </c>
      <c r="H63" s="10">
        <v>3237.5475395058979</v>
      </c>
      <c r="I63" s="10">
        <v>2270.1601919024938</v>
      </c>
      <c r="J63" s="10">
        <v>2058.061820946622</v>
      </c>
      <c r="K63" s="10">
        <v>4219.384699896329</v>
      </c>
      <c r="L63" s="10">
        <v>712.1654785555686</v>
      </c>
      <c r="M63" s="10">
        <v>588.75774219936898</v>
      </c>
      <c r="N63" s="10">
        <v>1748.2762650461609</v>
      </c>
      <c r="O63" s="10">
        <v>28.164076194928114</v>
      </c>
      <c r="P63" s="10">
        <v>302.44244478204979</v>
      </c>
      <c r="Q63" s="10">
        <v>0</v>
      </c>
      <c r="R63" s="10">
        <v>146.21410862910344</v>
      </c>
      <c r="S63" s="10">
        <v>59860.114320704124</v>
      </c>
      <c r="T63" s="11">
        <f>($S$359-S63)/$S$360</f>
        <v>0.83497845792415049</v>
      </c>
      <c r="U63" s="9">
        <v>62</v>
      </c>
      <c r="V63" s="12">
        <v>8557</v>
      </c>
    </row>
    <row r="64" spans="1:22" x14ac:dyDescent="0.3">
      <c r="A64" s="9" t="s">
        <v>436</v>
      </c>
      <c r="B64" s="9" t="s">
        <v>40</v>
      </c>
      <c r="C64" s="10">
        <v>8981.0488173786089</v>
      </c>
      <c r="D64" s="10">
        <v>15436.37642268434</v>
      </c>
      <c r="E64" s="10">
        <v>1748.8183021365098</v>
      </c>
      <c r="F64" s="10">
        <v>510.16260162601623</v>
      </c>
      <c r="G64" s="10">
        <v>17645.174248925912</v>
      </c>
      <c r="H64" s="10">
        <v>4146.3646703639697</v>
      </c>
      <c r="I64" s="10">
        <v>2894.6599310211623</v>
      </c>
      <c r="J64" s="10">
        <v>2170.4267698932408</v>
      </c>
      <c r="K64" s="10">
        <v>4481.145605174469</v>
      </c>
      <c r="L64" s="10">
        <v>486.38684061259215</v>
      </c>
      <c r="M64" s="10">
        <v>469.84307052372844</v>
      </c>
      <c r="N64" s="10">
        <v>764.46398184912084</v>
      </c>
      <c r="O64" s="10">
        <v>126.06352807714131</v>
      </c>
      <c r="P64" s="10">
        <v>120.58044999054644</v>
      </c>
      <c r="Q64" s="10">
        <v>0</v>
      </c>
      <c r="R64" s="10">
        <v>91.759178634917774</v>
      </c>
      <c r="S64" s="10">
        <v>59952.693968901716</v>
      </c>
      <c r="T64" s="11">
        <f>($S$359-S64)/$S$360</f>
        <v>0.82758251794646964</v>
      </c>
      <c r="U64" s="9">
        <v>63</v>
      </c>
      <c r="V64" s="12">
        <v>21156</v>
      </c>
    </row>
    <row r="65" spans="1:22" x14ac:dyDescent="0.3">
      <c r="A65" s="9" t="s">
        <v>454</v>
      </c>
      <c r="B65" s="9" t="s">
        <v>149</v>
      </c>
      <c r="C65" s="10">
        <v>8627.0323833698167</v>
      </c>
      <c r="D65" s="10">
        <v>13286.733646418306</v>
      </c>
      <c r="E65" s="10">
        <v>2562.1627014290057</v>
      </c>
      <c r="F65" s="10">
        <v>572.751976284585</v>
      </c>
      <c r="G65" s="10">
        <v>18338.01753329187</v>
      </c>
      <c r="H65" s="10">
        <v>4430.2477918537816</v>
      </c>
      <c r="I65" s="10">
        <v>3380.5752054177838</v>
      </c>
      <c r="J65" s="10">
        <v>2031.3550217419174</v>
      </c>
      <c r="K65" s="10">
        <v>3766.4476797356097</v>
      </c>
      <c r="L65" s="10">
        <v>767.58703253268459</v>
      </c>
      <c r="M65" s="10">
        <v>753.54401033748866</v>
      </c>
      <c r="N65" s="10">
        <v>742.78846153846143</v>
      </c>
      <c r="O65" s="10">
        <v>548.65175585284283</v>
      </c>
      <c r="P65" s="10">
        <v>-121.18995135299483</v>
      </c>
      <c r="Q65" s="10">
        <v>0</v>
      </c>
      <c r="R65" s="10">
        <v>164.63362675953607</v>
      </c>
      <c r="S65" s="10">
        <v>59972.528826563692</v>
      </c>
      <c r="T65" s="11">
        <f>($S$359-S65)/$S$360</f>
        <v>0.82599796432599448</v>
      </c>
      <c r="U65" s="9">
        <v>64</v>
      </c>
      <c r="V65" s="12">
        <v>210496</v>
      </c>
    </row>
    <row r="66" spans="1:22" x14ac:dyDescent="0.3">
      <c r="A66" s="9" t="s">
        <v>485</v>
      </c>
      <c r="B66" s="9" t="s">
        <v>188</v>
      </c>
      <c r="C66" s="10">
        <v>8890.8700641770101</v>
      </c>
      <c r="D66" s="10">
        <v>12382.886127377897</v>
      </c>
      <c r="E66" s="10">
        <v>2358.3409904009695</v>
      </c>
      <c r="F66" s="10">
        <v>521.00643193681458</v>
      </c>
      <c r="G66" s="10">
        <v>17919.634971683321</v>
      </c>
      <c r="H66" s="10">
        <v>4793.7142391816851</v>
      </c>
      <c r="I66" s="10">
        <v>2610.8769156099543</v>
      </c>
      <c r="J66" s="10">
        <v>1940.4872003357045</v>
      </c>
      <c r="K66" s="10">
        <v>5174.2558677137549</v>
      </c>
      <c r="L66" s="10">
        <v>651.893413618502</v>
      </c>
      <c r="M66" s="10">
        <v>1172.5283963167874</v>
      </c>
      <c r="N66" s="10">
        <v>1098.1310238314011</v>
      </c>
      <c r="O66" s="10">
        <v>446.41355985220224</v>
      </c>
      <c r="P66" s="10">
        <v>64.133643526030767</v>
      </c>
      <c r="Q66" s="10">
        <v>0</v>
      </c>
      <c r="R66" s="10">
        <v>149.64266969867123</v>
      </c>
      <c r="S66" s="10">
        <v>60110.681871734683</v>
      </c>
      <c r="T66" s="11">
        <f>($S$359-S66)/$S$360</f>
        <v>0.81496128780247046</v>
      </c>
      <c r="U66" s="9">
        <v>65</v>
      </c>
      <c r="V66" s="12">
        <v>102302</v>
      </c>
    </row>
    <row r="67" spans="1:22" x14ac:dyDescent="0.3">
      <c r="A67" s="9" t="s">
        <v>519</v>
      </c>
      <c r="B67" s="9" t="s">
        <v>298</v>
      </c>
      <c r="C67" s="10">
        <v>8498.8699571706056</v>
      </c>
      <c r="D67" s="10">
        <v>13227.268371974013</v>
      </c>
      <c r="E67" s="10">
        <v>1534.9200156067111</v>
      </c>
      <c r="F67" s="10">
        <v>803.94069449863434</v>
      </c>
      <c r="G67" s="10">
        <v>18719.058299446948</v>
      </c>
      <c r="H67" s="10">
        <v>3530.7577362849288</v>
      </c>
      <c r="I67" s="10">
        <v>1727.8386205714805</v>
      </c>
      <c r="J67" s="10">
        <v>2811.9919592614033</v>
      </c>
      <c r="K67" s="10">
        <v>5738.8279476158586</v>
      </c>
      <c r="L67" s="10">
        <v>1264.3386656262192</v>
      </c>
      <c r="M67" s="10">
        <v>991.02614124073352</v>
      </c>
      <c r="N67" s="10">
        <v>1651.7752633632463</v>
      </c>
      <c r="O67" s="10">
        <v>-500</v>
      </c>
      <c r="P67" s="10">
        <v>899.92196644557157</v>
      </c>
      <c r="Q67" s="10">
        <v>0</v>
      </c>
      <c r="R67" s="10">
        <v>173.84539218271533</v>
      </c>
      <c r="S67" s="10">
        <v>60174.45906484349</v>
      </c>
      <c r="T67" s="11">
        <f>($S$359-S67)/$S$360</f>
        <v>0.80986629877020533</v>
      </c>
      <c r="U67" s="9">
        <v>66</v>
      </c>
      <c r="V67" s="12">
        <v>5126</v>
      </c>
    </row>
    <row r="68" spans="1:22" x14ac:dyDescent="0.3">
      <c r="A68" s="9" t="s">
        <v>432</v>
      </c>
      <c r="B68" s="9" t="s">
        <v>104</v>
      </c>
      <c r="C68" s="10">
        <v>9354.9341868798747</v>
      </c>
      <c r="D68" s="10">
        <v>13032.800361004643</v>
      </c>
      <c r="E68" s="10">
        <v>1723.3257328224536</v>
      </c>
      <c r="F68" s="10">
        <v>618.65024329470396</v>
      </c>
      <c r="G68" s="10">
        <v>20738.781885157754</v>
      </c>
      <c r="H68" s="10">
        <v>3291.6319447072792</v>
      </c>
      <c r="I68" s="10">
        <v>2746.6767971593772</v>
      </c>
      <c r="J68" s="10">
        <v>2052.0764335883027</v>
      </c>
      <c r="K68" s="10">
        <v>3540.2748780759607</v>
      </c>
      <c r="L68" s="10">
        <v>1049.7637573164711</v>
      </c>
      <c r="M68" s="10">
        <v>823.60546296513951</v>
      </c>
      <c r="N68" s="10">
        <v>901.34223455019867</v>
      </c>
      <c r="O68" s="10">
        <v>244.56406760536893</v>
      </c>
      <c r="P68" s="10">
        <v>122.79918196563315</v>
      </c>
      <c r="Q68" s="10">
        <v>0</v>
      </c>
      <c r="R68" s="10">
        <v>91.707166388842992</v>
      </c>
      <c r="S68" s="10">
        <v>60210.135151516362</v>
      </c>
      <c r="T68" s="11">
        <f>($S$359-S68)/$S$360</f>
        <v>0.80701623181911952</v>
      </c>
      <c r="U68" s="9">
        <v>67</v>
      </c>
      <c r="V68" s="12">
        <v>42541</v>
      </c>
    </row>
    <row r="69" spans="1:22" x14ac:dyDescent="0.3">
      <c r="A69" s="9" t="s">
        <v>414</v>
      </c>
      <c r="B69" s="9" t="s">
        <v>220</v>
      </c>
      <c r="C69" s="10">
        <v>9804.4032221085381</v>
      </c>
      <c r="D69" s="10">
        <v>15014.341097402907</v>
      </c>
      <c r="E69" s="10">
        <v>1745.3013609850939</v>
      </c>
      <c r="F69" s="10">
        <v>395.72261827608554</v>
      </c>
      <c r="G69" s="10">
        <v>16644.850229099357</v>
      </c>
      <c r="H69" s="10">
        <v>3942.4617349103096</v>
      </c>
      <c r="I69" s="10">
        <v>3185.5800572308026</v>
      </c>
      <c r="J69" s="10">
        <v>2834.8350886005269</v>
      </c>
      <c r="K69" s="10">
        <v>4924.4587629278831</v>
      </c>
      <c r="L69" s="10">
        <v>882.82566429034341</v>
      </c>
      <c r="M69" s="10">
        <v>309.78613091380424</v>
      </c>
      <c r="N69" s="10">
        <v>848.47699287103046</v>
      </c>
      <c r="O69" s="10">
        <v>-321.32209980557354</v>
      </c>
      <c r="P69" s="10">
        <v>252.10628645495788</v>
      </c>
      <c r="Q69" s="10">
        <v>0</v>
      </c>
      <c r="R69" s="10">
        <v>83.592621622657944</v>
      </c>
      <c r="S69" s="10">
        <v>60295.313481433754</v>
      </c>
      <c r="T69" s="11">
        <f>($S$359-S69)/$S$360</f>
        <v>0.80021156332304177</v>
      </c>
      <c r="U69" s="9">
        <v>68</v>
      </c>
      <c r="V69" s="12">
        <v>7715</v>
      </c>
    </row>
    <row r="70" spans="1:22" x14ac:dyDescent="0.3">
      <c r="A70" s="9" t="s">
        <v>463</v>
      </c>
      <c r="B70" s="9" t="s">
        <v>87</v>
      </c>
      <c r="C70" s="10">
        <v>9955.6936358741659</v>
      </c>
      <c r="D70" s="10">
        <v>13794.526646861157</v>
      </c>
      <c r="E70" s="10">
        <v>1900.0910810621449</v>
      </c>
      <c r="F70" s="10">
        <v>643.31254816786941</v>
      </c>
      <c r="G70" s="10">
        <v>18682.079257405509</v>
      </c>
      <c r="H70" s="10">
        <v>3980.0241822791832</v>
      </c>
      <c r="I70" s="10">
        <v>2298.5006464459602</v>
      </c>
      <c r="J70" s="10">
        <v>1884.2740824764116</v>
      </c>
      <c r="K70" s="10">
        <v>4624.038627219411</v>
      </c>
      <c r="L70" s="10">
        <v>557.20591326280396</v>
      </c>
      <c r="M70" s="10">
        <v>376.58516079310584</v>
      </c>
      <c r="N70" s="10">
        <v>1426.1192461290548</v>
      </c>
      <c r="O70" s="10">
        <v>90.870875078820148</v>
      </c>
      <c r="P70" s="10">
        <v>-135.50059553002171</v>
      </c>
      <c r="Q70" s="10">
        <v>0</v>
      </c>
      <c r="R70" s="10">
        <v>86.753601679430588</v>
      </c>
      <c r="S70" s="10">
        <v>60300.075504735025</v>
      </c>
      <c r="T70" s="11">
        <f>($S$359-S70)/$S$360</f>
        <v>0.79983113804389883</v>
      </c>
      <c r="U70" s="9">
        <v>69</v>
      </c>
      <c r="V70" s="12">
        <v>14273</v>
      </c>
    </row>
    <row r="71" spans="1:22" x14ac:dyDescent="0.3">
      <c r="A71" s="9" t="s">
        <v>527</v>
      </c>
      <c r="B71" s="9" t="s">
        <v>294</v>
      </c>
      <c r="C71" s="10">
        <v>9242.188967664848</v>
      </c>
      <c r="D71" s="10">
        <v>14878.05153363962</v>
      </c>
      <c r="E71" s="10">
        <v>1562.7812031328112</v>
      </c>
      <c r="F71" s="10">
        <v>623.02116313947681</v>
      </c>
      <c r="G71" s="10">
        <v>16988.088327162634</v>
      </c>
      <c r="H71" s="10">
        <v>3634.0559245660506</v>
      </c>
      <c r="I71" s="10">
        <v>2570.6042435485879</v>
      </c>
      <c r="J71" s="10">
        <v>2313.9730375676627</v>
      </c>
      <c r="K71" s="10">
        <v>5266.9893897680722</v>
      </c>
      <c r="L71" s="10">
        <v>1303.5744042659558</v>
      </c>
      <c r="M71" s="10">
        <v>482.62789535077479</v>
      </c>
      <c r="N71" s="10">
        <v>1529.5367438760209</v>
      </c>
      <c r="O71" s="10">
        <v>-47.658723546075656</v>
      </c>
      <c r="P71" s="10">
        <v>-183.71938010331613</v>
      </c>
      <c r="Q71" s="10">
        <v>0</v>
      </c>
      <c r="R71" s="10">
        <v>80.73737499790154</v>
      </c>
      <c r="S71" s="10">
        <v>60428.571485134336</v>
      </c>
      <c r="T71" s="11">
        <f>($S$359-S71)/$S$360</f>
        <v>0.7895659385436995</v>
      </c>
      <c r="U71" s="9">
        <v>70</v>
      </c>
      <c r="V71" s="12">
        <v>24004</v>
      </c>
    </row>
    <row r="72" spans="1:22" x14ac:dyDescent="0.3">
      <c r="A72" s="9" t="s">
        <v>515</v>
      </c>
      <c r="B72" s="9" t="s">
        <v>283</v>
      </c>
      <c r="C72" s="10">
        <v>8500.6665723416991</v>
      </c>
      <c r="D72" s="10">
        <v>13663.190913425038</v>
      </c>
      <c r="E72" s="10">
        <v>1116.0749377702082</v>
      </c>
      <c r="F72" s="10">
        <v>533.99711777806885</v>
      </c>
      <c r="G72" s="10">
        <v>19232.848858361911</v>
      </c>
      <c r="H72" s="10">
        <v>3449.1807388228813</v>
      </c>
      <c r="I72" s="10">
        <v>2898.2276204172513</v>
      </c>
      <c r="J72" s="10">
        <v>3344.1172752489106</v>
      </c>
      <c r="K72" s="10">
        <v>5108.0294785024525</v>
      </c>
      <c r="L72" s="10">
        <v>666.18629634481852</v>
      </c>
      <c r="M72" s="10">
        <v>1363.5529935805059</v>
      </c>
      <c r="N72" s="10">
        <v>461.28651906196779</v>
      </c>
      <c r="O72" s="10">
        <v>-31.311410978645359</v>
      </c>
      <c r="P72" s="10">
        <v>-77.033931612734179</v>
      </c>
      <c r="Q72" s="10">
        <v>0</v>
      </c>
      <c r="R72" s="10">
        <v>132.64820597374811</v>
      </c>
      <c r="S72" s="10">
        <v>60438.696116650819</v>
      </c>
      <c r="T72" s="11">
        <f>($S$359-S72)/$S$360</f>
        <v>0.78875710886622841</v>
      </c>
      <c r="U72" s="9">
        <v>71</v>
      </c>
      <c r="V72" s="12">
        <v>7633</v>
      </c>
    </row>
    <row r="73" spans="1:22" x14ac:dyDescent="0.3">
      <c r="A73" s="9" t="s">
        <v>506</v>
      </c>
      <c r="B73" s="9" t="s">
        <v>261</v>
      </c>
      <c r="C73" s="10">
        <v>9352.792052772942</v>
      </c>
      <c r="D73" s="10">
        <v>16327.255961606323</v>
      </c>
      <c r="E73" s="10">
        <v>2238.0748724089758</v>
      </c>
      <c r="F73" s="10">
        <v>627.4627206112965</v>
      </c>
      <c r="G73" s="10">
        <v>16881.443960373297</v>
      </c>
      <c r="H73" s="10">
        <v>3892.685848318255</v>
      </c>
      <c r="I73" s="10">
        <v>2567.6093726861291</v>
      </c>
      <c r="J73" s="10">
        <v>1769.8051161873759</v>
      </c>
      <c r="K73" s="10">
        <v>3978.7893150154587</v>
      </c>
      <c r="L73" s="10">
        <v>688.87748410458187</v>
      </c>
      <c r="M73" s="10">
        <v>732.6433438827587</v>
      </c>
      <c r="N73" s="10">
        <v>973.34131668234818</v>
      </c>
      <c r="O73" s="10">
        <v>360.33416018019557</v>
      </c>
      <c r="P73" s="10">
        <v>7.6697174464687805</v>
      </c>
      <c r="Q73" s="10">
        <v>0</v>
      </c>
      <c r="R73" s="10">
        <v>100.6367917511307</v>
      </c>
      <c r="S73" s="10">
        <v>60491.752316581056</v>
      </c>
      <c r="T73" s="11">
        <f>($S$359-S73)/$S$360</f>
        <v>0.78451859124634749</v>
      </c>
      <c r="U73" s="9">
        <v>72</v>
      </c>
      <c r="V73" s="12">
        <v>35073</v>
      </c>
    </row>
    <row r="74" spans="1:22" x14ac:dyDescent="0.3">
      <c r="A74" s="9" t="s">
        <v>480</v>
      </c>
      <c r="B74" s="9" t="s">
        <v>174</v>
      </c>
      <c r="C74" s="10">
        <v>9252.1383197290234</v>
      </c>
      <c r="D74" s="10">
        <v>13569.890730499601</v>
      </c>
      <c r="E74" s="10">
        <v>3008.4407296084328</v>
      </c>
      <c r="F74" s="10">
        <v>596.94486762465522</v>
      </c>
      <c r="G74" s="10">
        <v>18775.52212258154</v>
      </c>
      <c r="H74" s="10">
        <v>3534.6317511704565</v>
      </c>
      <c r="I74" s="10">
        <v>3074.1417273988473</v>
      </c>
      <c r="J74" s="10">
        <v>2343.1717025656644</v>
      </c>
      <c r="K74" s="10">
        <v>3041.8251039548568</v>
      </c>
      <c r="L74" s="10">
        <v>898.09363033721741</v>
      </c>
      <c r="M74" s="10">
        <v>753.81891546918098</v>
      </c>
      <c r="N74" s="10">
        <v>1557.499897064273</v>
      </c>
      <c r="O74" s="10">
        <v>2.0998888294148981</v>
      </c>
      <c r="P74" s="10">
        <v>-35.656935809280697</v>
      </c>
      <c r="Q74" s="10">
        <v>0</v>
      </c>
      <c r="R74" s="10">
        <v>85.361284317679534</v>
      </c>
      <c r="S74" s="10">
        <v>60493.580671150827</v>
      </c>
      <c r="T74" s="11">
        <f>($S$359-S74)/$S$360</f>
        <v>0.78437252889982534</v>
      </c>
      <c r="U74" s="9">
        <v>73</v>
      </c>
      <c r="V74" s="12">
        <v>24287</v>
      </c>
    </row>
    <row r="75" spans="1:22" x14ac:dyDescent="0.3">
      <c r="A75" s="9" t="s">
        <v>451</v>
      </c>
      <c r="B75" s="9" t="s">
        <v>230</v>
      </c>
      <c r="C75" s="10">
        <v>8904.516479963755</v>
      </c>
      <c r="D75" s="10">
        <v>15122.140651915712</v>
      </c>
      <c r="E75" s="10">
        <v>2825.3941723772909</v>
      </c>
      <c r="F75" s="10">
        <v>569.0010585547941</v>
      </c>
      <c r="G75" s="10">
        <v>16844.736650422285</v>
      </c>
      <c r="H75" s="10">
        <v>3118.522307829006</v>
      </c>
      <c r="I75" s="10">
        <v>2826.4144861198388</v>
      </c>
      <c r="J75" s="10">
        <v>2496.4492109474404</v>
      </c>
      <c r="K75" s="10">
        <v>4288.0078145054831</v>
      </c>
      <c r="L75" s="10">
        <v>1159.7860605047636</v>
      </c>
      <c r="M75" s="10">
        <v>674.41083068694627</v>
      </c>
      <c r="N75" s="10">
        <v>1138.0578305198062</v>
      </c>
      <c r="O75" s="10">
        <v>391.33099337010418</v>
      </c>
      <c r="P75" s="10">
        <v>-1961.1120396679485</v>
      </c>
      <c r="Q75" s="10">
        <v>0</v>
      </c>
      <c r="R75" s="10">
        <v>147.52900272577472</v>
      </c>
      <c r="S75" s="10">
        <v>60506.297550442992</v>
      </c>
      <c r="T75" s="11">
        <f>($S$359-S75)/$S$360</f>
        <v>0.78335661149487323</v>
      </c>
      <c r="U75" s="9">
        <v>74</v>
      </c>
      <c r="V75" s="12">
        <v>17949</v>
      </c>
    </row>
    <row r="76" spans="1:22" x14ac:dyDescent="0.3">
      <c r="A76" s="9" t="s">
        <v>458</v>
      </c>
      <c r="B76" s="9" t="s">
        <v>60</v>
      </c>
      <c r="C76" s="10">
        <v>9015.4337353933133</v>
      </c>
      <c r="D76" s="10">
        <v>14115.283950446714</v>
      </c>
      <c r="E76" s="10">
        <v>2566.2817718372271</v>
      </c>
      <c r="F76" s="10">
        <v>553.58204384558564</v>
      </c>
      <c r="G76" s="10">
        <v>19855.796300325554</v>
      </c>
      <c r="H76" s="10">
        <v>2861.0568240400503</v>
      </c>
      <c r="I76" s="10">
        <v>2711.9289300000491</v>
      </c>
      <c r="J76" s="10">
        <v>2000.4359300004726</v>
      </c>
      <c r="K76" s="10">
        <v>4172.3830485264025</v>
      </c>
      <c r="L76" s="10">
        <v>751.96800749374017</v>
      </c>
      <c r="M76" s="10">
        <v>622.93516833894762</v>
      </c>
      <c r="N76" s="10">
        <v>1268.8199160556985</v>
      </c>
      <c r="O76" s="10">
        <v>-82.467169852106721</v>
      </c>
      <c r="P76" s="10">
        <v>375.51564498405776</v>
      </c>
      <c r="Q76" s="10">
        <v>0</v>
      </c>
      <c r="R76" s="10">
        <v>145.70988272177917</v>
      </c>
      <c r="S76" s="10">
        <v>60559.148339173436</v>
      </c>
      <c r="T76" s="11">
        <f>($S$359-S76)/$S$360</f>
        <v>0.7791345036252344</v>
      </c>
      <c r="U76" s="9">
        <v>75</v>
      </c>
      <c r="V76" s="12">
        <v>55513</v>
      </c>
    </row>
    <row r="77" spans="1:22" x14ac:dyDescent="0.3">
      <c r="A77" s="9" t="s">
        <v>479</v>
      </c>
      <c r="B77" s="9" t="s">
        <v>124</v>
      </c>
      <c r="C77" s="10">
        <v>8569.8290303072845</v>
      </c>
      <c r="D77" s="10">
        <v>14647.420820350406</v>
      </c>
      <c r="E77" s="10">
        <v>1578.9619761310018</v>
      </c>
      <c r="F77" s="10">
        <v>757.60939957442883</v>
      </c>
      <c r="G77" s="10">
        <v>19607.267525477695</v>
      </c>
      <c r="H77" s="10">
        <v>3113.1468665615494</v>
      </c>
      <c r="I77" s="10">
        <v>1645.5026624634679</v>
      </c>
      <c r="J77" s="10">
        <v>1590.5081302978883</v>
      </c>
      <c r="K77" s="10">
        <v>5184.3376056003681</v>
      </c>
      <c r="L77" s="10">
        <v>1080.3959663243593</v>
      </c>
      <c r="M77" s="10">
        <v>567.58257008048861</v>
      </c>
      <c r="N77" s="10">
        <v>2236.9321861411786</v>
      </c>
      <c r="O77" s="10">
        <v>39.689147932278672</v>
      </c>
      <c r="P77" s="10">
        <v>1915.718382829124</v>
      </c>
      <c r="Q77" s="10">
        <v>0</v>
      </c>
      <c r="R77" s="10">
        <v>86.0079072238739</v>
      </c>
      <c r="S77" s="10">
        <v>60705.191794466264</v>
      </c>
      <c r="T77" s="11">
        <f>($S$359-S77)/$S$360</f>
        <v>0.767467483383663</v>
      </c>
      <c r="U77" s="9">
        <v>76</v>
      </c>
      <c r="V77" s="12">
        <v>10809</v>
      </c>
    </row>
    <row r="78" spans="1:22" x14ac:dyDescent="0.3">
      <c r="A78" s="9" t="s">
        <v>492</v>
      </c>
      <c r="B78" s="9" t="s">
        <v>191</v>
      </c>
      <c r="C78" s="10">
        <v>9148.5424071542129</v>
      </c>
      <c r="D78" s="10">
        <v>14740.420255140956</v>
      </c>
      <c r="E78" s="10">
        <v>1610.0391920410009</v>
      </c>
      <c r="F78" s="10">
        <v>597.82936388302687</v>
      </c>
      <c r="G78" s="10">
        <v>17732.393982505826</v>
      </c>
      <c r="H78" s="10">
        <v>5376.9857939116473</v>
      </c>
      <c r="I78" s="10">
        <v>2777.0164341076265</v>
      </c>
      <c r="J78" s="10">
        <v>2373.387646917432</v>
      </c>
      <c r="K78" s="10">
        <v>4333.5145360363094</v>
      </c>
      <c r="L78" s="10">
        <v>635.51401869158872</v>
      </c>
      <c r="M78" s="10">
        <v>776.45462767561037</v>
      </c>
      <c r="N78" s="10">
        <v>632.42387699728681</v>
      </c>
      <c r="O78" s="10">
        <v>187.14199577931868</v>
      </c>
      <c r="P78" s="10">
        <v>-488.61923424781423</v>
      </c>
      <c r="Q78" s="10">
        <v>0</v>
      </c>
      <c r="R78" s="10">
        <v>62.000122460719894</v>
      </c>
      <c r="S78" s="10">
        <v>60983.664253302559</v>
      </c>
      <c r="T78" s="11">
        <f>($S$359-S78)/$S$360</f>
        <v>0.74522106496355067</v>
      </c>
      <c r="U78" s="9">
        <v>77</v>
      </c>
      <c r="V78" s="12">
        <v>13268</v>
      </c>
    </row>
    <row r="79" spans="1:22" x14ac:dyDescent="0.3">
      <c r="A79" s="9" t="s">
        <v>470</v>
      </c>
      <c r="B79" s="9" t="s">
        <v>78</v>
      </c>
      <c r="C79" s="10">
        <v>9758.2465987135183</v>
      </c>
      <c r="D79" s="10">
        <v>13284.04908097933</v>
      </c>
      <c r="E79" s="10">
        <v>2967.3897272199652</v>
      </c>
      <c r="F79" s="10">
        <v>659.17005223447484</v>
      </c>
      <c r="G79" s="10">
        <v>18456.757804714129</v>
      </c>
      <c r="H79" s="10">
        <v>4204.5814537459728</v>
      </c>
      <c r="I79" s="10">
        <v>2412.1620912354724</v>
      </c>
      <c r="J79" s="10">
        <v>1516.3532330975549</v>
      </c>
      <c r="K79" s="10">
        <v>5014.2139345660526</v>
      </c>
      <c r="L79" s="10">
        <v>743.10795124782362</v>
      </c>
      <c r="M79" s="10">
        <v>688.37057457922219</v>
      </c>
      <c r="N79" s="10">
        <v>1023.2515960533954</v>
      </c>
      <c r="O79" s="10">
        <v>204.18601276842719</v>
      </c>
      <c r="P79" s="10">
        <v>-296.28554846198489</v>
      </c>
      <c r="Q79" s="10">
        <v>0</v>
      </c>
      <c r="R79" s="10">
        <v>73.460664066717527</v>
      </c>
      <c r="S79" s="10">
        <v>61005.300775222066</v>
      </c>
      <c r="T79" s="11">
        <f>($S$359-S79)/$S$360</f>
        <v>0.74349258121406703</v>
      </c>
      <c r="U79" s="9">
        <v>78</v>
      </c>
      <c r="V79" s="12">
        <v>27568</v>
      </c>
    </row>
    <row r="80" spans="1:22" x14ac:dyDescent="0.3">
      <c r="A80" s="9" t="s">
        <v>418</v>
      </c>
      <c r="B80" s="9" t="s">
        <v>140</v>
      </c>
      <c r="C80" s="10">
        <v>8358.0281162693154</v>
      </c>
      <c r="D80" s="10">
        <v>14057.702131153581</v>
      </c>
      <c r="E80" s="10">
        <v>2164.9484536082473</v>
      </c>
      <c r="F80" s="10">
        <v>1100.8018327605957</v>
      </c>
      <c r="G80" s="10">
        <v>19027.444654683703</v>
      </c>
      <c r="H80" s="10">
        <v>3568.7488311996885</v>
      </c>
      <c r="I80" s="10">
        <v>1903.1555630944738</v>
      </c>
      <c r="J80" s="10">
        <v>2208.7024965005594</v>
      </c>
      <c r="K80" s="10">
        <v>6542.965563352579</v>
      </c>
      <c r="L80" s="10">
        <v>969.07216494845363</v>
      </c>
      <c r="M80" s="10">
        <v>-566.43757159221082</v>
      </c>
      <c r="N80" s="10">
        <v>1277.205040091638</v>
      </c>
      <c r="O80" s="10">
        <v>286.94158075601376</v>
      </c>
      <c r="P80" s="10">
        <v>535.50973654066433</v>
      </c>
      <c r="Q80" s="10">
        <v>0</v>
      </c>
      <c r="R80" s="10">
        <v>113.04056230486754</v>
      </c>
      <c r="S80" s="10">
        <v>61012.319419131505</v>
      </c>
      <c r="T80" s="11">
        <f>($S$359-S80)/$S$360</f>
        <v>0.74293188056236292</v>
      </c>
      <c r="U80" s="9">
        <v>79</v>
      </c>
      <c r="V80" s="12">
        <v>3492</v>
      </c>
    </row>
    <row r="81" spans="1:22" x14ac:dyDescent="0.3">
      <c r="A81" s="9" t="s">
        <v>489</v>
      </c>
      <c r="B81" s="9" t="s">
        <v>151</v>
      </c>
      <c r="C81" s="10">
        <v>8601.614701853674</v>
      </c>
      <c r="D81" s="10">
        <v>13559.660045452645</v>
      </c>
      <c r="E81" s="10">
        <v>2410.71133577824</v>
      </c>
      <c r="F81" s="10">
        <v>476.2612746555655</v>
      </c>
      <c r="G81" s="10">
        <v>18901.190230023843</v>
      </c>
      <c r="H81" s="10">
        <v>4129.6061333417047</v>
      </c>
      <c r="I81" s="10">
        <v>2727.662564514384</v>
      </c>
      <c r="J81" s="10">
        <v>2618.5198139172689</v>
      </c>
      <c r="K81" s="10">
        <v>4496.0130654704926</v>
      </c>
      <c r="L81" s="10">
        <v>784.51779165427683</v>
      </c>
      <c r="M81" s="10">
        <v>882.44622856576461</v>
      </c>
      <c r="N81" s="10">
        <v>958.13922754154692</v>
      </c>
      <c r="O81" s="10">
        <v>301.64866025704566</v>
      </c>
      <c r="P81" s="10">
        <v>317.1110450325437</v>
      </c>
      <c r="Q81" s="10">
        <v>0</v>
      </c>
      <c r="R81" s="10">
        <v>167.12524424377406</v>
      </c>
      <c r="S81" s="10">
        <v>61015.116317270229</v>
      </c>
      <c r="T81" s="11">
        <f>($S$359-S81)/$S$360</f>
        <v>0.742708443865849</v>
      </c>
      <c r="U81" s="9">
        <v>80</v>
      </c>
      <c r="V81" s="12">
        <v>30267</v>
      </c>
    </row>
    <row r="82" spans="1:22" x14ac:dyDescent="0.3">
      <c r="A82" s="9" t="s">
        <v>494</v>
      </c>
      <c r="B82" s="9" t="s">
        <v>295</v>
      </c>
      <c r="C82" s="10">
        <v>8799.3583265047018</v>
      </c>
      <c r="D82" s="10">
        <v>13724.182037853892</v>
      </c>
      <c r="E82" s="10">
        <v>1920.0359586037537</v>
      </c>
      <c r="F82" s="10">
        <v>634.80091212068066</v>
      </c>
      <c r="G82" s="10">
        <v>20756.975254797078</v>
      </c>
      <c r="H82" s="10">
        <v>3745.3664552716136</v>
      </c>
      <c r="I82" s="10">
        <v>2563.14532815851</v>
      </c>
      <c r="J82" s="10">
        <v>2942.2311535987774</v>
      </c>
      <c r="K82" s="10">
        <v>3726.525350168738</v>
      </c>
      <c r="L82" s="10">
        <v>707.2443430977022</v>
      </c>
      <c r="M82" s="10">
        <v>730.55165760392936</v>
      </c>
      <c r="N82" s="10">
        <v>955.40256095421853</v>
      </c>
      <c r="O82" s="10">
        <v>-117.39168566918084</v>
      </c>
      <c r="P82" s="10">
        <v>596.75934046658483</v>
      </c>
      <c r="Q82" s="10">
        <v>0</v>
      </c>
      <c r="R82" s="10">
        <v>91.730820632497483</v>
      </c>
      <c r="S82" s="10">
        <v>61180.158473696916</v>
      </c>
      <c r="T82" s="11">
        <f>($S$359-S82)/$S$360</f>
        <v>0.72952366830790372</v>
      </c>
      <c r="U82" s="9">
        <v>81</v>
      </c>
      <c r="V82" s="12">
        <v>45608</v>
      </c>
    </row>
    <row r="83" spans="1:22" x14ac:dyDescent="0.3">
      <c r="A83" s="9" t="s">
        <v>509</v>
      </c>
      <c r="B83" s="9" t="s">
        <v>244</v>
      </c>
      <c r="C83" s="10">
        <v>9188.6664095312171</v>
      </c>
      <c r="D83" s="10">
        <v>13071.482231027983</v>
      </c>
      <c r="E83" s="10">
        <v>1820.2713929659374</v>
      </c>
      <c r="F83" s="10">
        <v>566.23280716329737</v>
      </c>
      <c r="G83" s="10">
        <v>20959.749081566624</v>
      </c>
      <c r="H83" s="10">
        <v>3592.7555001864675</v>
      </c>
      <c r="I83" s="10">
        <v>2345.2185634300031</v>
      </c>
      <c r="J83" s="10">
        <v>2109.7884509224314</v>
      </c>
      <c r="K83" s="10">
        <v>4419.2512911106969</v>
      </c>
      <c r="L83" s="10">
        <v>978.49164589679685</v>
      </c>
      <c r="M83" s="10">
        <v>603.80319394442904</v>
      </c>
      <c r="N83" s="10">
        <v>1476.9685221083726</v>
      </c>
      <c r="O83" s="10">
        <v>36.647281454813999</v>
      </c>
      <c r="P83" s="10">
        <v>26.862364995846065</v>
      </c>
      <c r="Q83" s="10">
        <v>0</v>
      </c>
      <c r="R83" s="10">
        <v>97.126467385753529</v>
      </c>
      <c r="S83" s="10">
        <v>61266.452838694815</v>
      </c>
      <c r="T83" s="11">
        <f>($S$359-S83)/$S$360</f>
        <v>0.72262984276025877</v>
      </c>
      <c r="U83" s="9">
        <v>82</v>
      </c>
      <c r="V83" s="12">
        <v>10833</v>
      </c>
    </row>
    <row r="84" spans="1:22" x14ac:dyDescent="0.3">
      <c r="A84" s="9" t="s">
        <v>450</v>
      </c>
      <c r="B84" s="9" t="s">
        <v>29</v>
      </c>
      <c r="C84" s="10">
        <v>9186.9626554477745</v>
      </c>
      <c r="D84" s="10">
        <v>13610.955530711934</v>
      </c>
      <c r="E84" s="10">
        <v>1985.1328589598156</v>
      </c>
      <c r="F84" s="10">
        <v>510.87965350108277</v>
      </c>
      <c r="G84" s="10">
        <v>20695.973096169637</v>
      </c>
      <c r="H84" s="10">
        <v>3334.5289714203218</v>
      </c>
      <c r="I84" s="10">
        <v>2789.9356666183003</v>
      </c>
      <c r="J84" s="10">
        <v>2399.0934423681765</v>
      </c>
      <c r="K84" s="10">
        <v>3914.4438007787157</v>
      </c>
      <c r="L84" s="10">
        <v>744.35392389398783</v>
      </c>
      <c r="M84" s="10">
        <v>842.1676807259978</v>
      </c>
      <c r="N84" s="10">
        <v>482.03911862775419</v>
      </c>
      <c r="O84" s="10">
        <v>767.50541404558112</v>
      </c>
      <c r="P84" s="10">
        <v>104.79186002543739</v>
      </c>
      <c r="Q84" s="10">
        <v>0</v>
      </c>
      <c r="R84" s="10">
        <v>91.658350545714612</v>
      </c>
      <c r="S84" s="10">
        <v>61355.630163814807</v>
      </c>
      <c r="T84" s="11">
        <f>($S$359-S84)/$S$360</f>
        <v>0.71550570525489776</v>
      </c>
      <c r="U84" s="9">
        <v>83</v>
      </c>
      <c r="V84" s="12">
        <v>58182</v>
      </c>
    </row>
    <row r="85" spans="1:22" x14ac:dyDescent="0.3">
      <c r="A85" s="9" t="s">
        <v>474</v>
      </c>
      <c r="B85" s="9" t="s">
        <v>70</v>
      </c>
      <c r="C85" s="10">
        <v>8709.0326513822929</v>
      </c>
      <c r="D85" s="10">
        <v>13686.628061812851</v>
      </c>
      <c r="E85" s="10">
        <v>1733.1782863787726</v>
      </c>
      <c r="F85" s="10">
        <v>502.88070193984879</v>
      </c>
      <c r="G85" s="10">
        <v>22112.939824604062</v>
      </c>
      <c r="H85" s="10">
        <v>3481.6612459238891</v>
      </c>
      <c r="I85" s="10">
        <v>2805.8154152427724</v>
      </c>
      <c r="J85" s="10">
        <v>2411.2176603396792</v>
      </c>
      <c r="K85" s="10">
        <v>3096.5153393880196</v>
      </c>
      <c r="L85" s="10">
        <v>590.78175379248364</v>
      </c>
      <c r="M85" s="10">
        <v>491.56932184576345</v>
      </c>
      <c r="N85" s="10">
        <v>1378.7198054865478</v>
      </c>
      <c r="O85" s="10">
        <v>164.75500819282203</v>
      </c>
      <c r="P85" s="10">
        <v>410.38109836672129</v>
      </c>
      <c r="Q85" s="10">
        <v>0</v>
      </c>
      <c r="R85" s="10">
        <v>216.78229249594079</v>
      </c>
      <c r="S85" s="10">
        <v>61382.477368825748</v>
      </c>
      <c r="T85" s="11">
        <f>($S$359-S85)/$S$360</f>
        <v>0.71336095399805965</v>
      </c>
      <c r="U85" s="9">
        <v>84</v>
      </c>
      <c r="V85" s="12">
        <v>18919</v>
      </c>
    </row>
    <row r="86" spans="1:22" x14ac:dyDescent="0.3">
      <c r="A86" s="9" t="s">
        <v>430</v>
      </c>
      <c r="B86" s="9" t="s">
        <v>141</v>
      </c>
      <c r="C86" s="10">
        <v>8430.6458600201895</v>
      </c>
      <c r="D86" s="10">
        <v>14505.875400858262</v>
      </c>
      <c r="E86" s="10">
        <v>3661.2081627550861</v>
      </c>
      <c r="F86" s="10">
        <v>504.9220288134004</v>
      </c>
      <c r="G86" s="10">
        <v>19401.452594673043</v>
      </c>
      <c r="H86" s="10">
        <v>3253.741658699103</v>
      </c>
      <c r="I86" s="10">
        <v>3160.7343675392967</v>
      </c>
      <c r="J86" s="10">
        <v>1716.208783811604</v>
      </c>
      <c r="K86" s="10">
        <v>3999.1606846160266</v>
      </c>
      <c r="L86" s="10">
        <v>712.77227413356673</v>
      </c>
      <c r="M86" s="10">
        <v>858.71433482296322</v>
      </c>
      <c r="N86" s="10">
        <v>1004.2813837932435</v>
      </c>
      <c r="O86" s="10">
        <v>60.314384824525717</v>
      </c>
      <c r="P86" s="10">
        <v>320.63501984437016</v>
      </c>
      <c r="Q86" s="10">
        <v>0</v>
      </c>
      <c r="R86" s="10">
        <v>128.56916760724238</v>
      </c>
      <c r="S86" s="10">
        <v>61398.601086967559</v>
      </c>
      <c r="T86" s="11">
        <f>($S$359-S86)/$S$360</f>
        <v>0.71207287336786151</v>
      </c>
      <c r="U86" s="9">
        <v>85</v>
      </c>
      <c r="V86" s="12">
        <v>31999</v>
      </c>
    </row>
    <row r="87" spans="1:22" x14ac:dyDescent="0.3">
      <c r="A87" s="9" t="s">
        <v>505</v>
      </c>
      <c r="B87" s="9" t="s">
        <v>218</v>
      </c>
      <c r="C87" s="10">
        <v>10158.9415125183</v>
      </c>
      <c r="D87" s="10">
        <v>13931.292310688992</v>
      </c>
      <c r="E87" s="10">
        <v>1635.8711424978235</v>
      </c>
      <c r="F87" s="10">
        <v>717.58408306729871</v>
      </c>
      <c r="G87" s="10">
        <v>18820.37817009864</v>
      </c>
      <c r="H87" s="10">
        <v>3258.2881205872536</v>
      </c>
      <c r="I87" s="10">
        <v>2674.817991781335</v>
      </c>
      <c r="J87" s="10">
        <v>1766.5541582480764</v>
      </c>
      <c r="K87" s="10">
        <v>4351.6249105720735</v>
      </c>
      <c r="L87" s="10">
        <v>932.57231305020798</v>
      </c>
      <c r="M87" s="10">
        <v>944.34233014091785</v>
      </c>
      <c r="N87" s="10">
        <v>1145.1742929928089</v>
      </c>
      <c r="O87" s="10">
        <v>931.63716100738441</v>
      </c>
      <c r="P87" s="10">
        <v>-70.587855922092132</v>
      </c>
      <c r="Q87" s="10">
        <v>0</v>
      </c>
      <c r="R87" s="10">
        <v>133.53785255189194</v>
      </c>
      <c r="S87" s="10">
        <v>61402.616349803</v>
      </c>
      <c r="T87" s="11">
        <f>($S$359-S87)/$S$360</f>
        <v>0.7117521047809886</v>
      </c>
      <c r="U87" s="9">
        <v>86</v>
      </c>
      <c r="V87" s="12">
        <v>31011</v>
      </c>
    </row>
    <row r="88" spans="1:22" x14ac:dyDescent="0.3">
      <c r="A88" s="9" t="s">
        <v>546</v>
      </c>
      <c r="B88" s="9" t="s">
        <v>274</v>
      </c>
      <c r="C88" s="10">
        <v>9033.4512500139299</v>
      </c>
      <c r="D88" s="10">
        <v>15966.913382480232</v>
      </c>
      <c r="E88" s="10">
        <v>1853.2272325375775</v>
      </c>
      <c r="F88" s="10">
        <v>562.77630415561453</v>
      </c>
      <c r="G88" s="10">
        <v>16400.823977755448</v>
      </c>
      <c r="H88" s="10">
        <v>3427.9386972284306</v>
      </c>
      <c r="I88" s="10">
        <v>2369.168135897974</v>
      </c>
      <c r="J88" s="10">
        <v>3715.5587276649062</v>
      </c>
      <c r="K88" s="10">
        <v>5504.565216957023</v>
      </c>
      <c r="L88" s="10">
        <v>676.17152961980548</v>
      </c>
      <c r="M88" s="10">
        <v>572.87061597406432</v>
      </c>
      <c r="N88" s="10">
        <v>1475.0957854406131</v>
      </c>
      <c r="O88" s="10">
        <v>-6.1155319776009414</v>
      </c>
      <c r="P88" s="10">
        <v>504.56822870615974</v>
      </c>
      <c r="Q88" s="10">
        <v>0</v>
      </c>
      <c r="R88" s="10">
        <v>47.951305734826107</v>
      </c>
      <c r="S88" s="10">
        <v>61600.396629482857</v>
      </c>
      <c r="T88" s="11">
        <f>($S$359-S88)/$S$360</f>
        <v>0.69595196829570871</v>
      </c>
      <c r="U88" s="9">
        <v>87</v>
      </c>
      <c r="V88" s="12">
        <v>13572</v>
      </c>
    </row>
    <row r="89" spans="1:22" x14ac:dyDescent="0.3">
      <c r="A89" s="9" t="s">
        <v>530</v>
      </c>
      <c r="B89" s="9" t="s">
        <v>288</v>
      </c>
      <c r="C89" s="10">
        <v>9400.2645161727451</v>
      </c>
      <c r="D89" s="10">
        <v>15371.751971305948</v>
      </c>
      <c r="E89" s="10">
        <v>1747.6993865030672</v>
      </c>
      <c r="F89" s="10">
        <v>842.02453987730064</v>
      </c>
      <c r="G89" s="10">
        <v>16662.740394032535</v>
      </c>
      <c r="H89" s="10">
        <v>3159.2202605105026</v>
      </c>
      <c r="I89" s="10">
        <v>1955.8947430047201</v>
      </c>
      <c r="J89" s="10">
        <v>2873.1225153268197</v>
      </c>
      <c r="K89" s="10">
        <v>5868.6815640223322</v>
      </c>
      <c r="L89" s="10">
        <v>1394.9386503067485</v>
      </c>
      <c r="M89" s="10">
        <v>1035.6595092024538</v>
      </c>
      <c r="N89" s="10">
        <v>1603.9110429447853</v>
      </c>
      <c r="O89" s="10">
        <v>-331.67177914110431</v>
      </c>
      <c r="P89" s="10">
        <v>358.12883435582819</v>
      </c>
      <c r="Q89" s="10">
        <v>0</v>
      </c>
      <c r="R89" s="10">
        <v>66.449644678631344</v>
      </c>
      <c r="S89" s="10">
        <v>61650.686958747479</v>
      </c>
      <c r="T89" s="11">
        <f>($S$359-S89)/$S$360</f>
        <v>0.6919344086706698</v>
      </c>
      <c r="U89" s="9">
        <v>88</v>
      </c>
      <c r="V89" s="12">
        <v>2608</v>
      </c>
    </row>
    <row r="90" spans="1:22" x14ac:dyDescent="0.3">
      <c r="A90" s="9" t="s">
        <v>493</v>
      </c>
      <c r="B90" s="9" t="s">
        <v>135</v>
      </c>
      <c r="C90" s="10">
        <v>8702.3093946109275</v>
      </c>
      <c r="D90" s="10">
        <v>13757.169474712129</v>
      </c>
      <c r="E90" s="10">
        <v>2713.080168776371</v>
      </c>
      <c r="F90" s="10">
        <v>452.42616033755274</v>
      </c>
      <c r="G90" s="10">
        <v>18263.367727074779</v>
      </c>
      <c r="H90" s="10">
        <v>4253.8054563728692</v>
      </c>
      <c r="I90" s="10">
        <v>2783.3228390594245</v>
      </c>
      <c r="J90" s="10">
        <v>2454.2981891494892</v>
      </c>
      <c r="K90" s="10">
        <v>5226.7485459452628</v>
      </c>
      <c r="L90" s="10">
        <v>750.80872011251768</v>
      </c>
      <c r="M90" s="10">
        <v>996.3080168776371</v>
      </c>
      <c r="N90" s="10">
        <v>1125.8790436005625</v>
      </c>
      <c r="O90" s="10">
        <v>213.60759493670886</v>
      </c>
      <c r="P90" s="10">
        <v>-162.76371308016877</v>
      </c>
      <c r="Q90" s="10">
        <v>0</v>
      </c>
      <c r="R90" s="10">
        <v>133.21147327261633</v>
      </c>
      <c r="S90" s="10">
        <v>61826.342804838852</v>
      </c>
      <c r="T90" s="11">
        <f>($S$359-S90)/$S$360</f>
        <v>0.67790173389048713</v>
      </c>
      <c r="U90" s="9">
        <v>89</v>
      </c>
      <c r="V90" s="12">
        <v>28440</v>
      </c>
    </row>
    <row r="91" spans="1:22" x14ac:dyDescent="0.3">
      <c r="A91" s="9" t="s">
        <v>439</v>
      </c>
      <c r="B91" s="9" t="s">
        <v>89</v>
      </c>
      <c r="C91" s="10">
        <v>9318.5070155673184</v>
      </c>
      <c r="D91" s="10">
        <v>15012.844114265023</v>
      </c>
      <c r="E91" s="10">
        <v>1649.1199210396446</v>
      </c>
      <c r="F91" s="10">
        <v>948.34676756045394</v>
      </c>
      <c r="G91" s="10">
        <v>17974.291666324389</v>
      </c>
      <c r="H91" s="10">
        <v>4632.7986691538608</v>
      </c>
      <c r="I91" s="10">
        <v>2559.7735394201113</v>
      </c>
      <c r="J91" s="10">
        <v>3029.7852547621023</v>
      </c>
      <c r="K91" s="10">
        <v>4116.9085816914567</v>
      </c>
      <c r="L91" s="10">
        <v>866.75440039480179</v>
      </c>
      <c r="M91" s="10">
        <v>246.25760815923672</v>
      </c>
      <c r="N91" s="10">
        <v>1239.1840763283435</v>
      </c>
      <c r="O91" s="10">
        <v>238.52607336733016</v>
      </c>
      <c r="P91" s="10">
        <v>602.56621154795198</v>
      </c>
      <c r="Q91" s="10">
        <v>0</v>
      </c>
      <c r="R91" s="10">
        <v>94.55297036580113</v>
      </c>
      <c r="S91" s="10">
        <v>61927.650658399871</v>
      </c>
      <c r="T91" s="11">
        <f>($S$359-S91)/$S$360</f>
        <v>0.66980852097823007</v>
      </c>
      <c r="U91" s="9">
        <v>90</v>
      </c>
      <c r="V91" s="12">
        <v>6079</v>
      </c>
    </row>
    <row r="92" spans="1:22" x14ac:dyDescent="0.3">
      <c r="A92" s="9" t="s">
        <v>529</v>
      </c>
      <c r="B92" s="9" t="s">
        <v>233</v>
      </c>
      <c r="C92" s="10">
        <v>9861.0240583078739</v>
      </c>
      <c r="D92" s="10">
        <v>14504.191012988975</v>
      </c>
      <c r="E92" s="10">
        <v>2746.3380139408018</v>
      </c>
      <c r="F92" s="10">
        <v>871.50217193655931</v>
      </c>
      <c r="G92" s="10">
        <v>17664.592138861379</v>
      </c>
      <c r="H92" s="10">
        <v>4184.3822010313306</v>
      </c>
      <c r="I92" s="10">
        <v>1158.3073502083275</v>
      </c>
      <c r="J92" s="10">
        <v>2513.9000833404561</v>
      </c>
      <c r="K92" s="10">
        <v>4928.5850620391511</v>
      </c>
      <c r="L92" s="10">
        <v>923.12354783311446</v>
      </c>
      <c r="M92" s="10">
        <v>492.77704818668553</v>
      </c>
      <c r="N92" s="10">
        <v>1705.2227497727044</v>
      </c>
      <c r="O92" s="10">
        <v>322.96191534498433</v>
      </c>
      <c r="P92" s="10">
        <v>-92.433579149409184</v>
      </c>
      <c r="Q92" s="10">
        <v>0</v>
      </c>
      <c r="R92" s="10">
        <v>85.272894720420013</v>
      </c>
      <c r="S92" s="10">
        <v>61962.18024851277</v>
      </c>
      <c r="T92" s="11">
        <f>($S$359-S92)/$S$360</f>
        <v>0.6670500445646681</v>
      </c>
      <c r="U92" s="9">
        <v>91</v>
      </c>
      <c r="V92" s="12">
        <v>9899</v>
      </c>
    </row>
    <row r="93" spans="1:22" x14ac:dyDescent="0.3">
      <c r="A93" s="9" t="s">
        <v>471</v>
      </c>
      <c r="B93" s="9" t="s">
        <v>46</v>
      </c>
      <c r="C93" s="10">
        <v>9575.4240767738775</v>
      </c>
      <c r="D93" s="10">
        <v>12941.98154637052</v>
      </c>
      <c r="E93" s="10">
        <v>2437.3998504433284</v>
      </c>
      <c r="F93" s="10">
        <v>562.43991026599724</v>
      </c>
      <c r="G93" s="10">
        <v>21563.100542745979</v>
      </c>
      <c r="H93" s="10">
        <v>3146.2834359996086</v>
      </c>
      <c r="I93" s="10">
        <v>2491.0806113699787</v>
      </c>
      <c r="J93" s="10">
        <v>1870.853971519708</v>
      </c>
      <c r="K93" s="10">
        <v>4574.1379829234938</v>
      </c>
      <c r="L93" s="10">
        <v>906.50037389167835</v>
      </c>
      <c r="M93" s="10">
        <v>835.94167289819472</v>
      </c>
      <c r="N93" s="10">
        <v>571.60025638286504</v>
      </c>
      <c r="O93" s="10">
        <v>478.28757611366308</v>
      </c>
      <c r="P93" s="10">
        <v>137.51201794680054</v>
      </c>
      <c r="Q93" s="10">
        <v>0</v>
      </c>
      <c r="R93" s="10">
        <v>65.964826203603479</v>
      </c>
      <c r="S93" s="10">
        <v>62020.996633902505</v>
      </c>
      <c r="T93" s="11">
        <f>($S$359-S93)/$S$360</f>
        <v>0.66235136116593452</v>
      </c>
      <c r="U93" s="9">
        <v>92</v>
      </c>
      <c r="V93" s="12">
        <v>37444</v>
      </c>
    </row>
    <row r="94" spans="1:22" x14ac:dyDescent="0.3">
      <c r="A94" s="9" t="s">
        <v>577</v>
      </c>
      <c r="B94" s="9" t="s">
        <v>333</v>
      </c>
      <c r="C94" s="10">
        <v>8445.9350596526328</v>
      </c>
      <c r="D94" s="10">
        <v>16073.748098001923</v>
      </c>
      <c r="E94" s="10">
        <v>1674.4509313316653</v>
      </c>
      <c r="F94" s="10">
        <v>893.52237976091192</v>
      </c>
      <c r="G94" s="10">
        <v>15938.322075215096</v>
      </c>
      <c r="H94" s="10">
        <v>3462.2114146091544</v>
      </c>
      <c r="I94" s="10">
        <v>2908.7036793517891</v>
      </c>
      <c r="J94" s="10">
        <v>4043.3530359560341</v>
      </c>
      <c r="K94" s="10">
        <v>5536.3723888926443</v>
      </c>
      <c r="L94" s="10">
        <v>1176.2579927717543</v>
      </c>
      <c r="M94" s="10">
        <v>167.08368084514876</v>
      </c>
      <c r="N94" s="10">
        <v>1161.8015012510425</v>
      </c>
      <c r="O94" s="10">
        <v>467.05587989991659</v>
      </c>
      <c r="P94" s="10">
        <v>-2673.894912427023</v>
      </c>
      <c r="Q94" s="10">
        <v>0</v>
      </c>
      <c r="R94" s="10">
        <v>135.75279779378127</v>
      </c>
      <c r="S94" s="10">
        <v>62084.570915333497</v>
      </c>
      <c r="T94" s="11">
        <f>($S$359-S94)/$S$360</f>
        <v>0.65727258220379925</v>
      </c>
      <c r="U94" s="9">
        <v>93</v>
      </c>
      <c r="V94" s="12">
        <v>3597</v>
      </c>
    </row>
    <row r="95" spans="1:22" x14ac:dyDescent="0.3">
      <c r="A95" s="9" t="s">
        <v>443</v>
      </c>
      <c r="B95" s="9" t="s">
        <v>32</v>
      </c>
      <c r="C95" s="10">
        <v>10557.491270354667</v>
      </c>
      <c r="D95" s="10">
        <v>17383.566448446345</v>
      </c>
      <c r="E95" s="10">
        <v>1272.8820774797787</v>
      </c>
      <c r="F95" s="10">
        <v>1103.8739889314602</v>
      </c>
      <c r="G95" s="10">
        <v>15483.430226084363</v>
      </c>
      <c r="H95" s="10">
        <v>3671.9976694780935</v>
      </c>
      <c r="I95" s="10">
        <v>2593.315629267473</v>
      </c>
      <c r="J95" s="10">
        <v>2313.0635047818519</v>
      </c>
      <c r="K95" s="10">
        <v>4313.2086174916985</v>
      </c>
      <c r="L95" s="10">
        <v>1000.0000000000001</v>
      </c>
      <c r="M95" s="10">
        <v>799.91485738612175</v>
      </c>
      <c r="N95" s="10">
        <v>1471.6900808854832</v>
      </c>
      <c r="O95" s="10">
        <v>248.19071945508728</v>
      </c>
      <c r="P95" s="10">
        <v>227.330779054917</v>
      </c>
      <c r="Q95" s="10">
        <v>0</v>
      </c>
      <c r="R95" s="10">
        <v>72.810903398879134</v>
      </c>
      <c r="S95" s="10">
        <v>62285.435993441308</v>
      </c>
      <c r="T95" s="11">
        <f>($S$359-S95)/$S$360</f>
        <v>0.64122600943948216</v>
      </c>
      <c r="U95" s="9">
        <v>94</v>
      </c>
      <c r="V95" s="12">
        <v>2349</v>
      </c>
    </row>
    <row r="96" spans="1:22" x14ac:dyDescent="0.3">
      <c r="A96" s="9" t="s">
        <v>507</v>
      </c>
      <c r="B96" s="9" t="s">
        <v>175</v>
      </c>
      <c r="C96" s="10">
        <v>8994.8776132636394</v>
      </c>
      <c r="D96" s="10">
        <v>14518.377107339413</v>
      </c>
      <c r="E96" s="10">
        <v>1656.4432352213701</v>
      </c>
      <c r="F96" s="10">
        <v>953.99455849616618</v>
      </c>
      <c r="G96" s="10">
        <v>19723.168808502145</v>
      </c>
      <c r="H96" s="10">
        <v>3750.2300008268653</v>
      </c>
      <c r="I96" s="10">
        <v>3061.0036577235742</v>
      </c>
      <c r="J96" s="10">
        <v>2374.9464643228007</v>
      </c>
      <c r="K96" s="10">
        <v>4949.528987324079</v>
      </c>
      <c r="L96" s="10">
        <v>1312.8864704427406</v>
      </c>
      <c r="M96" s="10">
        <v>1063.071976255256</v>
      </c>
      <c r="N96" s="10">
        <v>-22.013356418501118</v>
      </c>
      <c r="O96" s="10">
        <v>-83.353945090279495</v>
      </c>
      <c r="P96" s="10">
        <v>-793.71753648280981</v>
      </c>
      <c r="Q96" s="10">
        <v>0</v>
      </c>
      <c r="R96" s="10">
        <v>79.053449114843872</v>
      </c>
      <c r="S96" s="10">
        <v>62332.215027324099</v>
      </c>
      <c r="T96" s="11">
        <f>($S$359-S96)/$S$360</f>
        <v>0.63748895779209847</v>
      </c>
      <c r="U96" s="9">
        <v>95</v>
      </c>
      <c r="V96" s="12">
        <v>4043</v>
      </c>
    </row>
    <row r="97" spans="1:22" x14ac:dyDescent="0.3">
      <c r="A97" s="9" t="s">
        <v>520</v>
      </c>
      <c r="B97" s="9" t="s">
        <v>207</v>
      </c>
      <c r="C97" s="10">
        <v>9218.976645500712</v>
      </c>
      <c r="D97" s="10">
        <v>14619.676333545425</v>
      </c>
      <c r="E97" s="10">
        <v>2697.8216073005592</v>
      </c>
      <c r="F97" s="10">
        <v>821.46011186340888</v>
      </c>
      <c r="G97" s="10">
        <v>15834.45391338381</v>
      </c>
      <c r="H97" s="10">
        <v>4350.7118286830064</v>
      </c>
      <c r="I97" s="10">
        <v>3618.0408240904649</v>
      </c>
      <c r="J97" s="10">
        <v>2335.776638862546</v>
      </c>
      <c r="K97" s="10">
        <v>6086.6456514900456</v>
      </c>
      <c r="L97" s="10">
        <v>844.7159258168972</v>
      </c>
      <c r="M97" s="10">
        <v>548.27789225787456</v>
      </c>
      <c r="N97" s="10">
        <v>1426.1112746541064</v>
      </c>
      <c r="O97" s="10">
        <v>-88.754783632617006</v>
      </c>
      <c r="P97" s="10">
        <v>422.13717986458641</v>
      </c>
      <c r="Q97" s="10">
        <v>0</v>
      </c>
      <c r="R97" s="10">
        <v>50.158653219575562</v>
      </c>
      <c r="S97" s="10">
        <v>62364.072517035806</v>
      </c>
      <c r="T97" s="11">
        <f>($S$359-S97)/$S$360</f>
        <v>0.63494394831826151</v>
      </c>
      <c r="U97" s="9">
        <v>96</v>
      </c>
      <c r="V97" s="12">
        <v>6794</v>
      </c>
    </row>
    <row r="98" spans="1:22" x14ac:dyDescent="0.3">
      <c r="A98" s="9" t="s">
        <v>469</v>
      </c>
      <c r="B98" s="9" t="s">
        <v>251</v>
      </c>
      <c r="C98" s="10">
        <v>7815.4208634285524</v>
      </c>
      <c r="D98" s="10">
        <v>13061.025780718684</v>
      </c>
      <c r="E98" s="10">
        <v>1730.2721605595257</v>
      </c>
      <c r="F98" s="10">
        <v>885.2060209822107</v>
      </c>
      <c r="G98" s="10">
        <v>21180.620828781175</v>
      </c>
      <c r="H98" s="10">
        <v>2803.4766489338062</v>
      </c>
      <c r="I98" s="10">
        <v>2113.7359987885557</v>
      </c>
      <c r="J98" s="10">
        <v>3910.7526254937002</v>
      </c>
      <c r="K98" s="10">
        <v>4826.8138126253571</v>
      </c>
      <c r="L98" s="10">
        <v>1066.4436673255282</v>
      </c>
      <c r="M98" s="10">
        <v>759.76889159191114</v>
      </c>
      <c r="N98" s="10">
        <v>1308.0431807815114</v>
      </c>
      <c r="O98" s="10">
        <v>906.34027672190973</v>
      </c>
      <c r="P98" s="10">
        <v>-1681.3136688459783</v>
      </c>
      <c r="Q98" s="10">
        <v>0</v>
      </c>
      <c r="R98" s="10">
        <v>106.9129999325026</v>
      </c>
      <c r="S98" s="10">
        <v>62474.833756664921</v>
      </c>
      <c r="T98" s="11">
        <f>($S$359-S98)/$S$360</f>
        <v>0.62609552972844262</v>
      </c>
      <c r="U98" s="9">
        <v>97</v>
      </c>
      <c r="V98" s="12">
        <v>6577</v>
      </c>
    </row>
    <row r="99" spans="1:22" x14ac:dyDescent="0.3">
      <c r="A99" s="9" t="s">
        <v>512</v>
      </c>
      <c r="B99" s="9" t="s">
        <v>178</v>
      </c>
      <c r="C99" s="10">
        <v>9186.4803304273373</v>
      </c>
      <c r="D99" s="10">
        <v>13591.740648566534</v>
      </c>
      <c r="E99" s="10">
        <v>2326.323354790326</v>
      </c>
      <c r="F99" s="10">
        <v>750.42184863446039</v>
      </c>
      <c r="G99" s="10">
        <v>21989.184750188313</v>
      </c>
      <c r="H99" s="10">
        <v>3744.9833785713117</v>
      </c>
      <c r="I99" s="10">
        <v>2626.3281820368611</v>
      </c>
      <c r="J99" s="10">
        <v>1970.8293099320736</v>
      </c>
      <c r="K99" s="10">
        <v>2957.5608826818047</v>
      </c>
      <c r="L99" s="10">
        <v>1144.084744703456</v>
      </c>
      <c r="M99" s="10">
        <v>792.32547965752144</v>
      </c>
      <c r="N99" s="10">
        <v>1414.1616148990688</v>
      </c>
      <c r="O99" s="10">
        <v>-90.6818323854759</v>
      </c>
      <c r="P99" s="10">
        <v>-759.01506155865252</v>
      </c>
      <c r="Q99" s="10">
        <v>0</v>
      </c>
      <c r="R99" s="10">
        <v>92.275710730276103</v>
      </c>
      <c r="S99" s="10">
        <v>62496.018403433867</v>
      </c>
      <c r="T99" s="11">
        <f>($S$359-S99)/$S$360</f>
        <v>0.62440314507369543</v>
      </c>
      <c r="U99" s="9">
        <v>98</v>
      </c>
      <c r="V99" s="12">
        <v>32002</v>
      </c>
    </row>
    <row r="100" spans="1:22" x14ac:dyDescent="0.3">
      <c r="A100" s="9" t="s">
        <v>488</v>
      </c>
      <c r="B100" s="9" t="s">
        <v>55</v>
      </c>
      <c r="C100" s="10">
        <v>9194.4020644669854</v>
      </c>
      <c r="D100" s="10">
        <v>13205.261800146984</v>
      </c>
      <c r="E100" s="10">
        <v>2305.9052114623564</v>
      </c>
      <c r="F100" s="10">
        <v>578.31497639822624</v>
      </c>
      <c r="G100" s="10">
        <v>20235.243188346896</v>
      </c>
      <c r="H100" s="10">
        <v>4358.6760011835486</v>
      </c>
      <c r="I100" s="10">
        <v>3228.5586443221018</v>
      </c>
      <c r="J100" s="10">
        <v>2331.5850138412266</v>
      </c>
      <c r="K100" s="10">
        <v>5336.2215220930211</v>
      </c>
      <c r="L100" s="10">
        <v>692.10413388642542</v>
      </c>
      <c r="M100" s="10">
        <v>514.43522624326511</v>
      </c>
      <c r="N100" s="10">
        <v>891.87288418442768</v>
      </c>
      <c r="O100" s="10">
        <v>-349.93801554379439</v>
      </c>
      <c r="P100" s="10">
        <v>611.15481809946118</v>
      </c>
      <c r="Q100" s="10">
        <v>0</v>
      </c>
      <c r="R100" s="10">
        <v>80.375908988033487</v>
      </c>
      <c r="S100" s="10">
        <v>62603.0185600197</v>
      </c>
      <c r="T100" s="11">
        <f>($S$359-S100)/$S$360</f>
        <v>0.61585518932836514</v>
      </c>
      <c r="U100" s="9">
        <v>99</v>
      </c>
      <c r="V100" s="12">
        <v>83892</v>
      </c>
    </row>
    <row r="101" spans="1:22" x14ac:dyDescent="0.3">
      <c r="A101" s="9" t="s">
        <v>533</v>
      </c>
      <c r="B101" s="9" t="s">
        <v>208</v>
      </c>
      <c r="C101" s="10">
        <v>7907.1320718208117</v>
      </c>
      <c r="D101" s="10">
        <v>14049.349537434917</v>
      </c>
      <c r="E101" s="10">
        <v>3925.5623721881398</v>
      </c>
      <c r="F101" s="10">
        <v>869.9386503067484</v>
      </c>
      <c r="G101" s="10">
        <v>20738.245035830645</v>
      </c>
      <c r="H101" s="10">
        <v>3662.9098086464301</v>
      </c>
      <c r="I101" s="10">
        <v>2059.2629930115945</v>
      </c>
      <c r="J101" s="10">
        <v>1130.3351603658216</v>
      </c>
      <c r="K101" s="10">
        <v>5422.539239484915</v>
      </c>
      <c r="L101" s="10">
        <v>1185.2760736196317</v>
      </c>
      <c r="M101" s="10">
        <v>1031.9018404907974</v>
      </c>
      <c r="N101" s="10">
        <v>251.12474437627813</v>
      </c>
      <c r="O101" s="10">
        <v>272.39263803680984</v>
      </c>
      <c r="P101" s="10">
        <v>-483.02658486707566</v>
      </c>
      <c r="Q101" s="10">
        <v>0</v>
      </c>
      <c r="R101" s="10">
        <v>112.05956003508324</v>
      </c>
      <c r="S101" s="10">
        <v>62618.029725648616</v>
      </c>
      <c r="T101" s="11">
        <f>($S$359-S101)/$S$360</f>
        <v>0.614655987536741</v>
      </c>
      <c r="U101" s="9">
        <v>100</v>
      </c>
      <c r="V101" s="12">
        <v>2445</v>
      </c>
    </row>
    <row r="102" spans="1:22" x14ac:dyDescent="0.3">
      <c r="A102" s="9" t="s">
        <v>570</v>
      </c>
      <c r="B102" s="9" t="s">
        <v>297</v>
      </c>
      <c r="C102" s="10">
        <v>10005.060335941802</v>
      </c>
      <c r="D102" s="10">
        <v>15650.060119388902</v>
      </c>
      <c r="E102" s="10">
        <v>1207.8723564386241</v>
      </c>
      <c r="F102" s="10">
        <v>596.52291713705131</v>
      </c>
      <c r="G102" s="10">
        <v>20212.029255606347</v>
      </c>
      <c r="H102" s="10">
        <v>3511.7213926113172</v>
      </c>
      <c r="I102" s="10">
        <v>1920.0075212480397</v>
      </c>
      <c r="J102" s="10">
        <v>2012.3798738876881</v>
      </c>
      <c r="K102" s="10">
        <v>4221.3983183927348</v>
      </c>
      <c r="L102" s="10">
        <v>995.48430797019648</v>
      </c>
      <c r="M102" s="10">
        <v>387.67216075863632</v>
      </c>
      <c r="N102" s="10">
        <v>2014.826522164522</v>
      </c>
      <c r="O102" s="10">
        <v>-155.71611349439303</v>
      </c>
      <c r="P102" s="10">
        <v>114.24700835403024</v>
      </c>
      <c r="Q102" s="10">
        <v>0</v>
      </c>
      <c r="R102" s="10">
        <v>98.896292078435948</v>
      </c>
      <c r="S102" s="10">
        <v>62678.215260129895</v>
      </c>
      <c r="T102" s="11">
        <f>($S$359-S102)/$S$360</f>
        <v>0.60984792648645325</v>
      </c>
      <c r="U102" s="9">
        <v>101</v>
      </c>
      <c r="V102" s="12">
        <v>13287</v>
      </c>
    </row>
    <row r="103" spans="1:22" x14ac:dyDescent="0.3">
      <c r="A103" s="9" t="s">
        <v>537</v>
      </c>
      <c r="B103" s="9" t="s">
        <v>210</v>
      </c>
      <c r="C103" s="10">
        <v>9116.3854887291636</v>
      </c>
      <c r="D103" s="10">
        <v>14212.206012685423</v>
      </c>
      <c r="E103" s="10">
        <v>4424.8384919487034</v>
      </c>
      <c r="F103" s="10">
        <v>631.66522032590876</v>
      </c>
      <c r="G103" s="10">
        <v>16597.872580494906</v>
      </c>
      <c r="H103" s="10">
        <v>3621.5009379942458</v>
      </c>
      <c r="I103" s="10">
        <v>2055.0527151030183</v>
      </c>
      <c r="J103" s="10">
        <v>3084.5812320322484</v>
      </c>
      <c r="K103" s="10">
        <v>6396.8555183993149</v>
      </c>
      <c r="L103" s="10">
        <v>1014.3669848616335</v>
      </c>
      <c r="M103" s="10">
        <v>709.86404396875912</v>
      </c>
      <c r="N103" s="10">
        <v>1235.2714299488957</v>
      </c>
      <c r="O103" s="10">
        <v>-553.27355124867415</v>
      </c>
      <c r="P103" s="10">
        <v>1198.7272201330634</v>
      </c>
      <c r="Q103" s="10">
        <v>0</v>
      </c>
      <c r="R103" s="10">
        <v>142.42592650800427</v>
      </c>
      <c r="S103" s="10">
        <v>62689.613031751556</v>
      </c>
      <c r="T103" s="11">
        <f>($S$359-S103)/$S$360</f>
        <v>0.60893738905804129</v>
      </c>
      <c r="U103" s="9">
        <v>102</v>
      </c>
      <c r="V103" s="12">
        <v>10371</v>
      </c>
    </row>
    <row r="104" spans="1:22" x14ac:dyDescent="0.3">
      <c r="A104" s="9" t="s">
        <v>503</v>
      </c>
      <c r="B104" s="9" t="s">
        <v>125</v>
      </c>
      <c r="C104" s="10">
        <v>9323.4830638391613</v>
      </c>
      <c r="D104" s="10">
        <v>14190.093570110012</v>
      </c>
      <c r="E104" s="10">
        <v>2772.5464190981429</v>
      </c>
      <c r="F104" s="10">
        <v>709.106984969054</v>
      </c>
      <c r="G104" s="10">
        <v>19741.23290779426</v>
      </c>
      <c r="H104" s="10">
        <v>3624.5370690314858</v>
      </c>
      <c r="I104" s="10">
        <v>1642.6974734895798</v>
      </c>
      <c r="J104" s="10">
        <v>2150.2028444290863</v>
      </c>
      <c r="K104" s="10">
        <v>4009.1781280608211</v>
      </c>
      <c r="L104" s="10">
        <v>1175.8399646330681</v>
      </c>
      <c r="M104" s="10">
        <v>1135.7206012378424</v>
      </c>
      <c r="N104" s="10">
        <v>1331.3439434129089</v>
      </c>
      <c r="O104" s="10">
        <v>767.02033598585319</v>
      </c>
      <c r="P104" s="10">
        <v>-295.86648983200706</v>
      </c>
      <c r="Q104" s="10">
        <v>0</v>
      </c>
      <c r="R104" s="10">
        <v>127.84942105540721</v>
      </c>
      <c r="S104" s="10">
        <v>62700.852727146681</v>
      </c>
      <c r="T104" s="11">
        <f>($S$359-S104)/$S$360</f>
        <v>0.60803947991571727</v>
      </c>
      <c r="U104" s="9">
        <v>103</v>
      </c>
      <c r="V104" s="12">
        <v>9048</v>
      </c>
    </row>
    <row r="105" spans="1:22" x14ac:dyDescent="0.3">
      <c r="A105" s="9" t="s">
        <v>539</v>
      </c>
      <c r="B105" s="9" t="s">
        <v>214</v>
      </c>
      <c r="C105" s="10">
        <v>8874.9358689848905</v>
      </c>
      <c r="D105" s="10">
        <v>14761.54699263439</v>
      </c>
      <c r="E105" s="10">
        <v>1342.9482734710859</v>
      </c>
      <c r="F105" s="10">
        <v>953.959228955762</v>
      </c>
      <c r="G105" s="10">
        <v>19450.207525787438</v>
      </c>
      <c r="H105" s="10">
        <v>4023.4583680656351</v>
      </c>
      <c r="I105" s="10">
        <v>2700.0714967140889</v>
      </c>
      <c r="J105" s="10">
        <v>3011.2939140978815</v>
      </c>
      <c r="K105" s="10">
        <v>5058.5768599675439</v>
      </c>
      <c r="L105" s="10">
        <v>1069.4771876300097</v>
      </c>
      <c r="M105" s="10">
        <v>504.7843572320067</v>
      </c>
      <c r="N105" s="10">
        <v>962.69588129246983</v>
      </c>
      <c r="O105" s="10">
        <v>-107.61336846484537</v>
      </c>
      <c r="P105" s="10">
        <v>-457.77284703924568</v>
      </c>
      <c r="Q105" s="10">
        <v>0</v>
      </c>
      <c r="R105" s="10">
        <v>108.33613776612792</v>
      </c>
      <c r="S105" s="10">
        <v>62714.678724134486</v>
      </c>
      <c r="T105" s="11">
        <f>($S$359-S105)/$S$360</f>
        <v>0.60693495807053632</v>
      </c>
      <c r="U105" s="9">
        <v>104</v>
      </c>
      <c r="V105" s="12">
        <v>7211</v>
      </c>
    </row>
    <row r="106" spans="1:22" x14ac:dyDescent="0.3">
      <c r="A106" s="9" t="s">
        <v>536</v>
      </c>
      <c r="B106" s="9" t="s">
        <v>202</v>
      </c>
      <c r="C106" s="10">
        <v>8785.4332674699435</v>
      </c>
      <c r="D106" s="10">
        <v>14423.339546336025</v>
      </c>
      <c r="E106" s="10">
        <v>1111.5483950313615</v>
      </c>
      <c r="F106" s="10">
        <v>625.50731767310299</v>
      </c>
      <c r="G106" s="10">
        <v>21824.502206080528</v>
      </c>
      <c r="H106" s="10">
        <v>3293.5261246466666</v>
      </c>
      <c r="I106" s="10">
        <v>2056.2141802477213</v>
      </c>
      <c r="J106" s="10">
        <v>2322.0813127356955</v>
      </c>
      <c r="K106" s="10">
        <v>5746.2097664218009</v>
      </c>
      <c r="L106" s="10">
        <v>1217.4394293444839</v>
      </c>
      <c r="M106" s="10">
        <v>585.04488992743825</v>
      </c>
      <c r="N106" s="10">
        <v>804.57508301561927</v>
      </c>
      <c r="O106" s="10">
        <v>-109.4576312876645</v>
      </c>
      <c r="P106" s="10">
        <v>-99.741729184602121</v>
      </c>
      <c r="Q106" s="10">
        <v>0</v>
      </c>
      <c r="R106" s="10">
        <v>97.122987882254364</v>
      </c>
      <c r="S106" s="10">
        <v>62783.086875524976</v>
      </c>
      <c r="T106" s="11">
        <f>($S$359-S106)/$S$360</f>
        <v>0.6014700141922843</v>
      </c>
      <c r="U106" s="9">
        <v>105</v>
      </c>
      <c r="V106" s="12">
        <v>8131</v>
      </c>
    </row>
    <row r="107" spans="1:22" x14ac:dyDescent="0.3">
      <c r="A107" s="9" t="s">
        <v>541</v>
      </c>
      <c r="B107" s="9" t="s">
        <v>205</v>
      </c>
      <c r="C107" s="10">
        <v>9506.9393549898941</v>
      </c>
      <c r="D107" s="10">
        <v>14683.294260524102</v>
      </c>
      <c r="E107" s="10">
        <v>2345.2367370222478</v>
      </c>
      <c r="F107" s="10">
        <v>844.26697090701657</v>
      </c>
      <c r="G107" s="10">
        <v>19005.167068146668</v>
      </c>
      <c r="H107" s="10">
        <v>4000.1783534785477</v>
      </c>
      <c r="I107" s="10">
        <v>2578.9818508444505</v>
      </c>
      <c r="J107" s="10">
        <v>1683.6981638063453</v>
      </c>
      <c r="K107" s="10">
        <v>4373.1610960760972</v>
      </c>
      <c r="L107" s="10">
        <v>987.22190530519117</v>
      </c>
      <c r="M107" s="10">
        <v>695.49343981745585</v>
      </c>
      <c r="N107" s="10">
        <v>2058.0718767826584</v>
      </c>
      <c r="O107" s="10">
        <v>-24.415288077581284</v>
      </c>
      <c r="P107" s="10">
        <v>76.896748431260704</v>
      </c>
      <c r="Q107" s="10">
        <v>0</v>
      </c>
      <c r="R107" s="10">
        <v>104.69183492521596</v>
      </c>
      <c r="S107" s="10">
        <v>62841.98762454831</v>
      </c>
      <c r="T107" s="11">
        <f>($S$359-S107)/$S$360</f>
        <v>0.59676459120895997</v>
      </c>
      <c r="U107" s="9">
        <v>106</v>
      </c>
      <c r="V107" s="12">
        <v>8765</v>
      </c>
    </row>
    <row r="108" spans="1:22" x14ac:dyDescent="0.3">
      <c r="A108" s="9" t="s">
        <v>522</v>
      </c>
      <c r="B108" s="9" t="s">
        <v>171</v>
      </c>
      <c r="C108" s="10">
        <v>8160.1256564708183</v>
      </c>
      <c r="D108" s="10">
        <v>14270.951592495552</v>
      </c>
      <c r="E108" s="10">
        <v>2061.719324026451</v>
      </c>
      <c r="F108" s="10">
        <v>850.74000209929682</v>
      </c>
      <c r="G108" s="10">
        <v>20073.442030809641</v>
      </c>
      <c r="H108" s="10">
        <v>3341.7752256976228</v>
      </c>
      <c r="I108" s="10">
        <v>3159.5832397157978</v>
      </c>
      <c r="J108" s="10">
        <v>1421.950683163112</v>
      </c>
      <c r="K108" s="10">
        <v>5408.2904867436728</v>
      </c>
      <c r="L108" s="10">
        <v>773.2759525558937</v>
      </c>
      <c r="M108" s="10">
        <v>882.54434764353937</v>
      </c>
      <c r="N108" s="10">
        <v>2151.4642594730767</v>
      </c>
      <c r="O108" s="10">
        <v>310.80088170462892</v>
      </c>
      <c r="P108" s="10">
        <v>-55.736328330009428</v>
      </c>
      <c r="Q108" s="10">
        <v>0</v>
      </c>
      <c r="R108" s="10">
        <v>77.990935575402744</v>
      </c>
      <c r="S108" s="10">
        <v>62944.654618174522</v>
      </c>
      <c r="T108" s="11">
        <f>($S$359-S108)/$S$360</f>
        <v>0.58856280023943941</v>
      </c>
      <c r="U108" s="9">
        <v>107</v>
      </c>
      <c r="V108" s="12">
        <v>9527</v>
      </c>
    </row>
    <row r="109" spans="1:22" x14ac:dyDescent="0.3">
      <c r="A109" s="9" t="s">
        <v>557</v>
      </c>
      <c r="B109" s="9" t="s">
        <v>344</v>
      </c>
      <c r="C109" s="10">
        <v>7521.5523400862166</v>
      </c>
      <c r="D109" s="10">
        <v>15963.086067381177</v>
      </c>
      <c r="E109" s="10">
        <v>3139.9239543726235</v>
      </c>
      <c r="F109" s="10">
        <v>1387.0722433460076</v>
      </c>
      <c r="G109" s="10">
        <v>19790.686804302761</v>
      </c>
      <c r="H109" s="10">
        <v>2113.6834072184397</v>
      </c>
      <c r="I109" s="10">
        <v>1860.2205609476218</v>
      </c>
      <c r="J109" s="10">
        <v>3474.2188184709612</v>
      </c>
      <c r="K109" s="10">
        <v>4955.2743158747962</v>
      </c>
      <c r="L109" s="10">
        <v>1318.6311787072245</v>
      </c>
      <c r="M109" s="10">
        <v>587.07224334600767</v>
      </c>
      <c r="N109" s="10">
        <v>857.79467680608366</v>
      </c>
      <c r="O109" s="10">
        <v>-128.51711026615968</v>
      </c>
      <c r="P109" s="10">
        <v>520.91254752851717</v>
      </c>
      <c r="Q109" s="10">
        <v>0</v>
      </c>
      <c r="R109" s="10">
        <v>127.64831577870817</v>
      </c>
      <c r="S109" s="10">
        <v>62968.347816372472</v>
      </c>
      <c r="T109" s="11">
        <f>($S$359-S109)/$S$360</f>
        <v>0.58667001413403819</v>
      </c>
      <c r="U109" s="9">
        <v>108</v>
      </c>
      <c r="V109" s="12">
        <v>1315</v>
      </c>
    </row>
    <row r="110" spans="1:22" x14ac:dyDescent="0.3">
      <c r="A110" s="9" t="s">
        <v>514</v>
      </c>
      <c r="B110" s="9" t="s">
        <v>153</v>
      </c>
      <c r="C110" s="10">
        <v>9007.1091723888821</v>
      </c>
      <c r="D110" s="10">
        <v>15186.681984720353</v>
      </c>
      <c r="E110" s="10">
        <v>3030.0099777419596</v>
      </c>
      <c r="F110" s="10">
        <v>705.34960472791465</v>
      </c>
      <c r="G110" s="10">
        <v>18654.734629722869</v>
      </c>
      <c r="H110" s="10">
        <v>3295.5774965786495</v>
      </c>
      <c r="I110" s="10">
        <v>2593.6402560574907</v>
      </c>
      <c r="J110" s="10">
        <v>2051.7235369712271</v>
      </c>
      <c r="K110" s="10">
        <v>4056.929381437857</v>
      </c>
      <c r="L110" s="10">
        <v>1110.8296876199247</v>
      </c>
      <c r="M110" s="10">
        <v>793.00023025558369</v>
      </c>
      <c r="N110" s="10">
        <v>2243.4569038299178</v>
      </c>
      <c r="O110" s="10">
        <v>172.99869521835905</v>
      </c>
      <c r="P110" s="10">
        <v>124.03100775193798</v>
      </c>
      <c r="Q110" s="10">
        <v>0</v>
      </c>
      <c r="R110" s="10">
        <v>108.61627850770336</v>
      </c>
      <c r="S110" s="10">
        <v>63010.657835778686</v>
      </c>
      <c r="T110" s="11">
        <f>($S$359-S110)/$S$360</f>
        <v>0.58328998007606692</v>
      </c>
      <c r="U110" s="9">
        <v>109</v>
      </c>
      <c r="V110" s="12">
        <v>13029</v>
      </c>
    </row>
    <row r="111" spans="1:22" x14ac:dyDescent="0.3">
      <c r="A111" s="9" t="s">
        <v>542</v>
      </c>
      <c r="B111" s="9" t="s">
        <v>193</v>
      </c>
      <c r="C111" s="10">
        <v>8971.9835922321272</v>
      </c>
      <c r="D111" s="10">
        <v>13885.951112055389</v>
      </c>
      <c r="E111" s="10">
        <v>1607.622850671991</v>
      </c>
      <c r="F111" s="10">
        <v>698.31927764698867</v>
      </c>
      <c r="G111" s="10">
        <v>22579.16236693718</v>
      </c>
      <c r="H111" s="10">
        <v>3604.3408151345579</v>
      </c>
      <c r="I111" s="10">
        <v>2408.6918741505078</v>
      </c>
      <c r="J111" s="10">
        <v>1820.8799048783194</v>
      </c>
      <c r="K111" s="10">
        <v>4989.6040116346085</v>
      </c>
      <c r="L111" s="10">
        <v>1108.4423518192925</v>
      </c>
      <c r="M111" s="10">
        <v>332.68766576273208</v>
      </c>
      <c r="N111" s="10">
        <v>729.14742080638916</v>
      </c>
      <c r="O111" s="10">
        <v>246.37184492058287</v>
      </c>
      <c r="P111" s="10">
        <v>-115.10266114372561</v>
      </c>
      <c r="Q111" s="10">
        <v>0</v>
      </c>
      <c r="R111" s="10">
        <v>88.929372533309646</v>
      </c>
      <c r="S111" s="10">
        <v>63072.134461183981</v>
      </c>
      <c r="T111" s="11">
        <f>($S$359-S111)/$S$360</f>
        <v>0.57837877723203013</v>
      </c>
      <c r="U111" s="9">
        <v>110</v>
      </c>
      <c r="V111" s="12">
        <v>67114</v>
      </c>
    </row>
    <row r="112" spans="1:22" x14ac:dyDescent="0.3">
      <c r="A112" s="9" t="s">
        <v>498</v>
      </c>
      <c r="B112" s="9" t="s">
        <v>79</v>
      </c>
      <c r="C112" s="10">
        <v>9577.5120861023424</v>
      </c>
      <c r="D112" s="10">
        <v>14447.638042438521</v>
      </c>
      <c r="E112" s="10">
        <v>3409.9142723914056</v>
      </c>
      <c r="F112" s="10">
        <v>705.44137164173753</v>
      </c>
      <c r="G112" s="10">
        <v>19867.847918834865</v>
      </c>
      <c r="H112" s="10">
        <v>4288.1271104596917</v>
      </c>
      <c r="I112" s="10">
        <v>2260.8247829030288</v>
      </c>
      <c r="J112" s="10">
        <v>1393.9213986554958</v>
      </c>
      <c r="K112" s="10">
        <v>3411.1704580052183</v>
      </c>
      <c r="L112" s="10">
        <v>1137.3076509200473</v>
      </c>
      <c r="M112" s="10">
        <v>794.07439291222795</v>
      </c>
      <c r="N112" s="10">
        <v>1449.4063632124539</v>
      </c>
      <c r="O112" s="10">
        <v>254.85132178342121</v>
      </c>
      <c r="P112" s="10">
        <v>63.667993830481727</v>
      </c>
      <c r="Q112" s="10">
        <v>0</v>
      </c>
      <c r="R112" s="10">
        <v>114.61727702209545</v>
      </c>
      <c r="S112" s="10">
        <v>63112.654447282541</v>
      </c>
      <c r="T112" s="11">
        <f>($S$359-S112)/$S$360</f>
        <v>0.57514174413765295</v>
      </c>
      <c r="U112" s="9">
        <v>111</v>
      </c>
      <c r="V112" s="12">
        <v>27879</v>
      </c>
    </row>
    <row r="113" spans="1:22" x14ac:dyDescent="0.3">
      <c r="A113" s="9" t="s">
        <v>523</v>
      </c>
      <c r="B113" s="9" t="s">
        <v>155</v>
      </c>
      <c r="C113" s="10">
        <v>8030.4929678688768</v>
      </c>
      <c r="D113" s="10">
        <v>15206.118738597297</v>
      </c>
      <c r="E113" s="10">
        <v>1833.37343599615</v>
      </c>
      <c r="F113" s="10">
        <v>786.57362848893172</v>
      </c>
      <c r="G113" s="10">
        <v>20049.519414330658</v>
      </c>
      <c r="H113" s="10">
        <v>4259.3242636561208</v>
      </c>
      <c r="I113" s="10">
        <v>2612.1169009506634</v>
      </c>
      <c r="J113" s="10">
        <v>3881.2043171937876</v>
      </c>
      <c r="K113" s="10">
        <v>3989.9789973934926</v>
      </c>
      <c r="L113" s="10">
        <v>682.62752646775755</v>
      </c>
      <c r="M113" s="10">
        <v>555.82290664100094</v>
      </c>
      <c r="N113" s="10">
        <v>1483.6381135707411</v>
      </c>
      <c r="O113" s="10">
        <v>-243.98460057747837</v>
      </c>
      <c r="P113" s="10">
        <v>149.66313763233879</v>
      </c>
      <c r="Q113" s="10">
        <v>0</v>
      </c>
      <c r="R113" s="10">
        <v>63.610374198211744</v>
      </c>
      <c r="S113" s="10">
        <v>63190.416984776202</v>
      </c>
      <c r="T113" s="11">
        <f>($S$359-S113)/$S$360</f>
        <v>0.5689295034237134</v>
      </c>
      <c r="U113" s="9">
        <v>112</v>
      </c>
      <c r="V113" s="12">
        <v>8312</v>
      </c>
    </row>
    <row r="114" spans="1:22" x14ac:dyDescent="0.3">
      <c r="A114" s="9" t="s">
        <v>442</v>
      </c>
      <c r="B114" s="9" t="s">
        <v>126</v>
      </c>
      <c r="C114" s="10">
        <v>8585.8236727775493</v>
      </c>
      <c r="D114" s="10">
        <v>13180.085476135126</v>
      </c>
      <c r="E114" s="10">
        <v>3795.2715637288438</v>
      </c>
      <c r="F114" s="10">
        <v>730.24692637820567</v>
      </c>
      <c r="G114" s="10">
        <v>19447.508622442776</v>
      </c>
      <c r="H114" s="10">
        <v>3942.5237468213609</v>
      </c>
      <c r="I114" s="10">
        <v>3502.3019080446084</v>
      </c>
      <c r="J114" s="10">
        <v>1915.6528966107653</v>
      </c>
      <c r="K114" s="10">
        <v>5138.5497095316978</v>
      </c>
      <c r="L114" s="10">
        <v>639.39626396865208</v>
      </c>
      <c r="M114" s="10">
        <v>1367.6321190885908</v>
      </c>
      <c r="N114" s="10">
        <v>765.21606921955231</v>
      </c>
      <c r="O114" s="10">
        <v>102.09469312158343</v>
      </c>
      <c r="P114" s="10">
        <v>-132.38515815589605</v>
      </c>
      <c r="Q114" s="10">
        <v>0</v>
      </c>
      <c r="R114" s="10">
        <v>112.56443200481385</v>
      </c>
      <c r="S114" s="10">
        <v>63224.868099874126</v>
      </c>
      <c r="T114" s="11">
        <f>($S$359-S114)/$S$360</f>
        <v>0.56617729616878198</v>
      </c>
      <c r="U114" s="9">
        <v>113</v>
      </c>
      <c r="V114" s="12">
        <v>144699</v>
      </c>
    </row>
    <row r="115" spans="1:22" x14ac:dyDescent="0.3">
      <c r="A115" s="9" t="s">
        <v>500</v>
      </c>
      <c r="B115" s="9" t="s">
        <v>80</v>
      </c>
      <c r="C115" s="10">
        <v>9209.3979158565999</v>
      </c>
      <c r="D115" s="10">
        <v>14361.427212215531</v>
      </c>
      <c r="E115" s="10">
        <v>1430.5584475076002</v>
      </c>
      <c r="F115" s="10">
        <v>595.84391787781612</v>
      </c>
      <c r="G115" s="10">
        <v>22485.977221733763</v>
      </c>
      <c r="H115" s="10">
        <v>3600.8596674116211</v>
      </c>
      <c r="I115" s="10">
        <v>1815.1085309840562</v>
      </c>
      <c r="J115" s="10">
        <v>1786.7022473575664</v>
      </c>
      <c r="K115" s="10">
        <v>5370.9310351228951</v>
      </c>
      <c r="L115" s="10">
        <v>612.58484987298561</v>
      </c>
      <c r="M115" s="10">
        <v>456.50272768916835</v>
      </c>
      <c r="N115" s="10">
        <v>1026.1525007287719</v>
      </c>
      <c r="O115" s="10">
        <v>505.6427768292175</v>
      </c>
      <c r="P115" s="10">
        <v>453.96243701328456</v>
      </c>
      <c r="Q115" s="10">
        <v>0</v>
      </c>
      <c r="R115" s="10">
        <v>0</v>
      </c>
      <c r="S115" s="10">
        <v>63257.68905118759</v>
      </c>
      <c r="T115" s="11">
        <f>($S$359-S115)/$S$360</f>
        <v>0.56355531832969274</v>
      </c>
      <c r="U115" s="9">
        <v>114</v>
      </c>
      <c r="V115" s="12">
        <v>24013</v>
      </c>
    </row>
    <row r="116" spans="1:22" x14ac:dyDescent="0.3">
      <c r="A116" s="9" t="s">
        <v>524</v>
      </c>
      <c r="B116" s="9" t="s">
        <v>181</v>
      </c>
      <c r="C116" s="10">
        <v>10355.084085754717</v>
      </c>
      <c r="D116" s="10">
        <v>15305.263624327205</v>
      </c>
      <c r="E116" s="10">
        <v>1901.1960478419137</v>
      </c>
      <c r="F116" s="10">
        <v>855.43421736869482</v>
      </c>
      <c r="G116" s="10">
        <v>20011.326484409186</v>
      </c>
      <c r="H116" s="10">
        <v>2430.9492327536645</v>
      </c>
      <c r="I116" s="10">
        <v>2525.840605539885</v>
      </c>
      <c r="J116" s="10">
        <v>3346.1334269881659</v>
      </c>
      <c r="K116" s="10">
        <v>4591.5782025966564</v>
      </c>
      <c r="L116" s="10">
        <v>801.35205408216325</v>
      </c>
      <c r="M116" s="10">
        <v>809.93239729589186</v>
      </c>
      <c r="N116" s="10">
        <v>798.75195007800312</v>
      </c>
      <c r="O116" s="10">
        <v>-517.42069682787314</v>
      </c>
      <c r="P116" s="10">
        <v>-24.700988039521572</v>
      </c>
      <c r="Q116" s="10">
        <v>0</v>
      </c>
      <c r="R116" s="10">
        <v>65.774232184655062</v>
      </c>
      <c r="S116" s="10">
        <v>63281.195864392917</v>
      </c>
      <c r="T116" s="11">
        <f>($S$359-S116)/$S$360</f>
        <v>0.56167742202183357</v>
      </c>
      <c r="U116" s="9">
        <v>115</v>
      </c>
      <c r="V116" s="12">
        <v>3846</v>
      </c>
    </row>
    <row r="117" spans="1:22" x14ac:dyDescent="0.3">
      <c r="A117" s="9" t="s">
        <v>532</v>
      </c>
      <c r="B117" s="9" t="s">
        <v>156</v>
      </c>
      <c r="C117" s="10">
        <v>9622.5963324081677</v>
      </c>
      <c r="D117" s="10">
        <v>14583.756211806594</v>
      </c>
      <c r="E117" s="10">
        <v>1943.2542927228128</v>
      </c>
      <c r="F117" s="10">
        <v>753.72035977105475</v>
      </c>
      <c r="G117" s="10">
        <v>20328.673048727716</v>
      </c>
      <c r="H117" s="10">
        <v>3357.0245456743842</v>
      </c>
      <c r="I117" s="10">
        <v>3239.0933077168406</v>
      </c>
      <c r="J117" s="10">
        <v>2180.9509408099038</v>
      </c>
      <c r="K117" s="10">
        <v>4026.8933425358528</v>
      </c>
      <c r="L117" s="10">
        <v>1070.8094848732624</v>
      </c>
      <c r="M117" s="10">
        <v>472.28127555192151</v>
      </c>
      <c r="N117" s="10">
        <v>1625.1839738348324</v>
      </c>
      <c r="O117" s="10">
        <v>8.6672117743254358</v>
      </c>
      <c r="P117" s="10">
        <v>218.47914963205233</v>
      </c>
      <c r="Q117" s="10">
        <v>0</v>
      </c>
      <c r="R117" s="10">
        <v>75.964645515468831</v>
      </c>
      <c r="S117" s="10">
        <v>63288.868973723133</v>
      </c>
      <c r="T117" s="11">
        <f>($S$359-S117)/$S$360</f>
        <v>0.56106443788165483</v>
      </c>
      <c r="U117" s="9">
        <v>116</v>
      </c>
      <c r="V117" s="12">
        <v>6115</v>
      </c>
    </row>
    <row r="118" spans="1:22" x14ac:dyDescent="0.3">
      <c r="A118" s="9" t="s">
        <v>517</v>
      </c>
      <c r="B118" s="9" t="s">
        <v>120</v>
      </c>
      <c r="C118" s="10">
        <v>8549.9363559069461</v>
      </c>
      <c r="D118" s="10">
        <v>14684.88907328903</v>
      </c>
      <c r="E118" s="10">
        <v>2114.055779103649</v>
      </c>
      <c r="F118" s="10">
        <v>1026.0857499653116</v>
      </c>
      <c r="G118" s="10">
        <v>19371.032430954099</v>
      </c>
      <c r="H118" s="10">
        <v>4019.2637631164707</v>
      </c>
      <c r="I118" s="10">
        <v>2369.4806238019428</v>
      </c>
      <c r="J118" s="10">
        <v>1229.4322956295446</v>
      </c>
      <c r="K118" s="10">
        <v>5927.7953960531631</v>
      </c>
      <c r="L118" s="10">
        <v>988.06715693076171</v>
      </c>
      <c r="M118" s="10">
        <v>1161.9259053697792</v>
      </c>
      <c r="N118" s="10">
        <v>2339.6697655057583</v>
      </c>
      <c r="O118" s="10">
        <v>-317.05286526987652</v>
      </c>
      <c r="P118" s="10">
        <v>219.09254891078115</v>
      </c>
      <c r="Q118" s="10">
        <v>0</v>
      </c>
      <c r="R118" s="10">
        <v>58.518138639067075</v>
      </c>
      <c r="S118" s="10">
        <v>63523.099568995647</v>
      </c>
      <c r="T118" s="11">
        <f>($S$359-S118)/$S$360</f>
        <v>0.54235238337184921</v>
      </c>
      <c r="U118" s="9">
        <v>117</v>
      </c>
      <c r="V118" s="12">
        <v>7207</v>
      </c>
    </row>
    <row r="119" spans="1:22" x14ac:dyDescent="0.3">
      <c r="A119" s="9" t="s">
        <v>543</v>
      </c>
      <c r="B119" s="9" t="s">
        <v>223</v>
      </c>
      <c r="C119" s="10">
        <v>9867.3642152864995</v>
      </c>
      <c r="D119" s="10">
        <v>14421.223569463955</v>
      </c>
      <c r="E119" s="10">
        <v>2325.398399788402</v>
      </c>
      <c r="F119" s="10">
        <v>548.89902797064076</v>
      </c>
      <c r="G119" s="10">
        <v>19251.51119142447</v>
      </c>
      <c r="H119" s="10">
        <v>4229.2270239050558</v>
      </c>
      <c r="I119" s="10">
        <v>2792.7698179148028</v>
      </c>
      <c r="J119" s="10">
        <v>2214.144446458065</v>
      </c>
      <c r="K119" s="10">
        <v>4770.1077598708207</v>
      </c>
      <c r="L119" s="10">
        <v>621.04079878331015</v>
      </c>
      <c r="M119" s="10">
        <v>913.83984659128475</v>
      </c>
      <c r="N119" s="10">
        <v>1160.2195331614098</v>
      </c>
      <c r="O119" s="10">
        <v>287.7735898961846</v>
      </c>
      <c r="P119" s="10">
        <v>-393.24208159756665</v>
      </c>
      <c r="Q119" s="10">
        <v>0</v>
      </c>
      <c r="R119" s="10">
        <v>154.69603961080364</v>
      </c>
      <c r="S119" s="10">
        <v>63558.215260125697</v>
      </c>
      <c r="T119" s="11">
        <f>($S$359-S119)/$S$360</f>
        <v>0.5395470849187991</v>
      </c>
      <c r="U119" s="9">
        <v>118</v>
      </c>
      <c r="V119" s="12">
        <v>15123</v>
      </c>
    </row>
    <row r="120" spans="1:22" x14ac:dyDescent="0.3">
      <c r="A120" s="9" t="s">
        <v>483</v>
      </c>
      <c r="B120" s="9" t="s">
        <v>31</v>
      </c>
      <c r="C120" s="10">
        <v>9910.2453314772774</v>
      </c>
      <c r="D120" s="10">
        <v>14467.11882577584</v>
      </c>
      <c r="E120" s="10">
        <v>3549.9574468085102</v>
      </c>
      <c r="F120" s="10">
        <v>793.36170212765956</v>
      </c>
      <c r="G120" s="10">
        <v>19141.684932397704</v>
      </c>
      <c r="H120" s="10">
        <v>3314.1084788393914</v>
      </c>
      <c r="I120" s="10">
        <v>2885.660480804062</v>
      </c>
      <c r="J120" s="10">
        <v>1464.0690581174313</v>
      </c>
      <c r="K120" s="10">
        <v>5245.1615031976771</v>
      </c>
      <c r="L120" s="10">
        <v>957.78723404255322</v>
      </c>
      <c r="M120" s="10">
        <v>888.17021276595756</v>
      </c>
      <c r="N120" s="10">
        <v>1443.063829787234</v>
      </c>
      <c r="O120" s="10">
        <v>-574.80851063829789</v>
      </c>
      <c r="P120" s="10">
        <v>-900.08510638297867</v>
      </c>
      <c r="Q120" s="10">
        <v>0</v>
      </c>
      <c r="R120" s="10">
        <v>75.380329273017594</v>
      </c>
      <c r="S120" s="10">
        <v>63560.960854776022</v>
      </c>
      <c r="T120" s="11">
        <f>($S$359-S120)/$S$360</f>
        <v>0.53932774672047812</v>
      </c>
      <c r="U120" s="9">
        <v>119</v>
      </c>
      <c r="V120" s="12">
        <v>5875</v>
      </c>
    </row>
    <row r="121" spans="1:22" x14ac:dyDescent="0.3">
      <c r="A121" s="9" t="s">
        <v>540</v>
      </c>
      <c r="B121" s="9" t="s">
        <v>237</v>
      </c>
      <c r="C121" s="10">
        <v>8762.8452162775247</v>
      </c>
      <c r="D121" s="10">
        <v>13692.459394546531</v>
      </c>
      <c r="E121" s="10">
        <v>3116.203653659064</v>
      </c>
      <c r="F121" s="10">
        <v>790.07674845962595</v>
      </c>
      <c r="G121" s="10">
        <v>19622.700317801708</v>
      </c>
      <c r="H121" s="10">
        <v>3590.5227647321881</v>
      </c>
      <c r="I121" s="10">
        <v>2542.4439286587349</v>
      </c>
      <c r="J121" s="10">
        <v>1870.894095119123</v>
      </c>
      <c r="K121" s="10">
        <v>5947.1740708795433</v>
      </c>
      <c r="L121" s="10">
        <v>1096.1517673764997</v>
      </c>
      <c r="M121" s="10">
        <v>554.75083774727057</v>
      </c>
      <c r="N121" s="10">
        <v>1565.614528159118</v>
      </c>
      <c r="O121" s="10">
        <v>328.77526753864447</v>
      </c>
      <c r="P121" s="10">
        <v>-107.39379526537672</v>
      </c>
      <c r="Q121" s="10">
        <v>0</v>
      </c>
      <c r="R121" s="10">
        <v>90.032226790205911</v>
      </c>
      <c r="S121" s="10">
        <v>63570.644817745779</v>
      </c>
      <c r="T121" s="11">
        <f>($S$359-S121)/$S$360</f>
        <v>0.53855412087219734</v>
      </c>
      <c r="U121" s="9">
        <v>120</v>
      </c>
      <c r="V121" s="12">
        <v>18502</v>
      </c>
    </row>
    <row r="122" spans="1:22" x14ac:dyDescent="0.3">
      <c r="A122" s="9" t="s">
        <v>545</v>
      </c>
      <c r="B122" s="9" t="s">
        <v>159</v>
      </c>
      <c r="C122" s="10">
        <v>9657.3905182236413</v>
      </c>
      <c r="D122" s="10">
        <v>14532.914460284705</v>
      </c>
      <c r="E122" s="10">
        <v>2640.0795953901006</v>
      </c>
      <c r="F122" s="10">
        <v>691.9824226846863</v>
      </c>
      <c r="G122" s="10">
        <v>19145.759177435539</v>
      </c>
      <c r="H122" s="10">
        <v>4493.0699688780414</v>
      </c>
      <c r="I122" s="10">
        <v>2601.5756170780132</v>
      </c>
      <c r="J122" s="10">
        <v>3367.5233401802334</v>
      </c>
      <c r="K122" s="10">
        <v>3885.9776503284297</v>
      </c>
      <c r="L122" s="10">
        <v>898.59878948677556</v>
      </c>
      <c r="M122" s="10">
        <v>371.36224193682114</v>
      </c>
      <c r="N122" s="10">
        <v>1226.681038056546</v>
      </c>
      <c r="O122" s="10">
        <v>58.535776469612799</v>
      </c>
      <c r="P122" s="10">
        <v>-28.604593317303681</v>
      </c>
      <c r="Q122" s="10">
        <v>0</v>
      </c>
      <c r="R122" s="10">
        <v>82.346441242938099</v>
      </c>
      <c r="S122" s="10">
        <v>63653.797037676086</v>
      </c>
      <c r="T122" s="11">
        <f>($S$359-S122)/$S$360</f>
        <v>0.53191131287293913</v>
      </c>
      <c r="U122" s="9">
        <v>121</v>
      </c>
      <c r="V122" s="12">
        <v>12061</v>
      </c>
    </row>
    <row r="123" spans="1:22" x14ac:dyDescent="0.3">
      <c r="A123" s="9" t="s">
        <v>510</v>
      </c>
      <c r="B123" s="9" t="s">
        <v>88</v>
      </c>
      <c r="C123" s="10">
        <v>8960.4455408546346</v>
      </c>
      <c r="D123" s="10">
        <v>14276.055351329607</v>
      </c>
      <c r="E123" s="10">
        <v>1504.6519088867503</v>
      </c>
      <c r="F123" s="10">
        <v>739.49310234199561</v>
      </c>
      <c r="G123" s="10">
        <v>22427.245426124791</v>
      </c>
      <c r="H123" s="10">
        <v>3512.6527938349336</v>
      </c>
      <c r="I123" s="10">
        <v>2132.1655576315338</v>
      </c>
      <c r="J123" s="10">
        <v>2430.9785274713581</v>
      </c>
      <c r="K123" s="10">
        <v>5123.1588462515329</v>
      </c>
      <c r="L123" s="10">
        <v>1272.3772858517805</v>
      </c>
      <c r="M123" s="10">
        <v>296.11806223933269</v>
      </c>
      <c r="N123" s="10">
        <v>449.79146615335264</v>
      </c>
      <c r="O123" s="10">
        <v>462.30349695219763</v>
      </c>
      <c r="P123" s="10">
        <v>-363.49053577157525</v>
      </c>
      <c r="Q123" s="10">
        <v>0</v>
      </c>
      <c r="R123" s="10">
        <v>149.66718031069803</v>
      </c>
      <c r="S123" s="10">
        <v>63737.104546234492</v>
      </c>
      <c r="T123" s="11">
        <f>($S$359-S123)/$S$360</f>
        <v>0.52525609928136141</v>
      </c>
      <c r="U123" s="9">
        <v>122</v>
      </c>
      <c r="V123" s="12">
        <v>3117</v>
      </c>
    </row>
    <row r="124" spans="1:22" x14ac:dyDescent="0.3">
      <c r="A124" s="9" t="s">
        <v>535</v>
      </c>
      <c r="B124" s="9" t="s">
        <v>119</v>
      </c>
      <c r="C124" s="10">
        <v>8692.1415087318492</v>
      </c>
      <c r="D124" s="10">
        <v>14665.103350943109</v>
      </c>
      <c r="E124" s="10">
        <v>2722.4497597204017</v>
      </c>
      <c r="F124" s="10">
        <v>538.9908256880733</v>
      </c>
      <c r="G124" s="10">
        <v>20558.021687194385</v>
      </c>
      <c r="H124" s="10">
        <v>3095.8220849804966</v>
      </c>
      <c r="I124" s="10">
        <v>2575.9419399204444</v>
      </c>
      <c r="J124" s="10">
        <v>2672.7740493433648</v>
      </c>
      <c r="K124" s="10">
        <v>4071.9402101073315</v>
      </c>
      <c r="L124" s="10">
        <v>1234.0268676277849</v>
      </c>
      <c r="M124" s="10">
        <v>661.26037570991696</v>
      </c>
      <c r="N124" s="10">
        <v>1584.1524683267803</v>
      </c>
      <c r="O124" s="10">
        <v>646.43403232852779</v>
      </c>
      <c r="P124" s="10">
        <v>254.86020096111838</v>
      </c>
      <c r="Q124" s="10">
        <v>0</v>
      </c>
      <c r="R124" s="10">
        <v>256.48482876554073</v>
      </c>
      <c r="S124" s="10">
        <v>63975.543989388003</v>
      </c>
      <c r="T124" s="11">
        <f>($S$359-S124)/$S$360</f>
        <v>0.50620781119420843</v>
      </c>
      <c r="U124" s="9">
        <v>123</v>
      </c>
      <c r="V124" s="12">
        <v>36624</v>
      </c>
    </row>
    <row r="125" spans="1:22" x14ac:dyDescent="0.3">
      <c r="A125" s="9" t="s">
        <v>558</v>
      </c>
      <c r="B125" s="9" t="s">
        <v>213</v>
      </c>
      <c r="C125" s="10">
        <v>8793.5274250123803</v>
      </c>
      <c r="D125" s="10">
        <v>17102.598861076101</v>
      </c>
      <c r="E125" s="10">
        <v>1241.7638984214138</v>
      </c>
      <c r="F125" s="10">
        <v>912.31983527796842</v>
      </c>
      <c r="G125" s="10">
        <v>20416.602640229368</v>
      </c>
      <c r="H125" s="10">
        <v>2538.9899595460311</v>
      </c>
      <c r="I125" s="10">
        <v>2603.8967500164363</v>
      </c>
      <c r="J125" s="10">
        <v>1691.9031423174097</v>
      </c>
      <c r="K125" s="10">
        <v>4733.1009968424369</v>
      </c>
      <c r="L125" s="10">
        <v>1134.694577899794</v>
      </c>
      <c r="M125" s="10">
        <v>588.70967741935476</v>
      </c>
      <c r="N125" s="10">
        <v>2058.5106382978724</v>
      </c>
      <c r="O125" s="10">
        <v>130.91969800960879</v>
      </c>
      <c r="P125" s="10">
        <v>332.53260123541526</v>
      </c>
      <c r="Q125" s="10">
        <v>0</v>
      </c>
      <c r="R125" s="10">
        <v>62.34211023689312</v>
      </c>
      <c r="S125" s="10">
        <v>64009.880210603071</v>
      </c>
      <c r="T125" s="11">
        <f>($S$359-S125)/$S$360</f>
        <v>0.50346478250365856</v>
      </c>
      <c r="U125" s="9">
        <v>124</v>
      </c>
      <c r="V125" s="12">
        <v>5828</v>
      </c>
    </row>
    <row r="126" spans="1:22" x14ac:dyDescent="0.3">
      <c r="A126" s="9" t="s">
        <v>538</v>
      </c>
      <c r="B126" s="9" t="s">
        <v>128</v>
      </c>
      <c r="C126" s="10">
        <v>8344.5882186846538</v>
      </c>
      <c r="D126" s="10">
        <v>13852.015070445617</v>
      </c>
      <c r="E126" s="10">
        <v>2194.1792423775792</v>
      </c>
      <c r="F126" s="10">
        <v>967.81644595010778</v>
      </c>
      <c r="G126" s="10">
        <v>18406.488122653216</v>
      </c>
      <c r="H126" s="10">
        <v>3806.8286428655811</v>
      </c>
      <c r="I126" s="10">
        <v>4200.9502318507057</v>
      </c>
      <c r="J126" s="10">
        <v>3562.1787446006115</v>
      </c>
      <c r="K126" s="10">
        <v>6055.5402058948494</v>
      </c>
      <c r="L126" s="10">
        <v>714.50569756698485</v>
      </c>
      <c r="M126" s="10">
        <v>895.13396981829396</v>
      </c>
      <c r="N126" s="10">
        <v>819.371727748691</v>
      </c>
      <c r="O126" s="10">
        <v>159.22389898367723</v>
      </c>
      <c r="P126" s="10">
        <v>-1377.2713273791189</v>
      </c>
      <c r="Q126" s="10">
        <v>0</v>
      </c>
      <c r="R126" s="10">
        <v>132.11344123674201</v>
      </c>
      <c r="S126" s="10">
        <v>64110.933660677329</v>
      </c>
      <c r="T126" s="11">
        <f>($S$359-S126)/$S$360</f>
        <v>0.49539189320414811</v>
      </c>
      <c r="U126" s="9">
        <v>125</v>
      </c>
      <c r="V126" s="12">
        <v>6494</v>
      </c>
    </row>
    <row r="127" spans="1:22" x14ac:dyDescent="0.3">
      <c r="A127" s="9" t="s">
        <v>499</v>
      </c>
      <c r="B127" s="9" t="s">
        <v>93</v>
      </c>
      <c r="C127" s="10">
        <v>9016.7100479672627</v>
      </c>
      <c r="D127" s="10">
        <v>14276.316677790363</v>
      </c>
      <c r="E127" s="10">
        <v>2926.379256264594</v>
      </c>
      <c r="F127" s="10">
        <v>589.97316418638695</v>
      </c>
      <c r="G127" s="10">
        <v>20085.586669305376</v>
      </c>
      <c r="H127" s="10">
        <v>4045.8738642950689</v>
      </c>
      <c r="I127" s="10">
        <v>4027.7577854014016</v>
      </c>
      <c r="J127" s="10">
        <v>2107.8436135733946</v>
      </c>
      <c r="K127" s="10">
        <v>4374.6890723776969</v>
      </c>
      <c r="L127" s="10">
        <v>728.79447948977099</v>
      </c>
      <c r="M127" s="10">
        <v>994.57358937720005</v>
      </c>
      <c r="N127" s="10">
        <v>394.81406614853802</v>
      </c>
      <c r="O127" s="10">
        <v>232.73272226675499</v>
      </c>
      <c r="P127" s="10">
        <v>-109.20782072282437</v>
      </c>
      <c r="Q127" s="10">
        <v>0</v>
      </c>
      <c r="R127" s="10">
        <v>393.85776164809113</v>
      </c>
      <c r="S127" s="10">
        <v>64195.902770091896</v>
      </c>
      <c r="T127" s="11">
        <f>($S$359-S127)/$S$360</f>
        <v>0.48860393877332237</v>
      </c>
      <c r="U127" s="9">
        <v>126</v>
      </c>
      <c r="V127" s="12">
        <v>286930</v>
      </c>
    </row>
    <row r="128" spans="1:22" x14ac:dyDescent="0.3">
      <c r="A128" s="9" t="s">
        <v>575</v>
      </c>
      <c r="B128" s="9" t="s">
        <v>250</v>
      </c>
      <c r="C128" s="10">
        <v>9728.225386256574</v>
      </c>
      <c r="D128" s="10">
        <v>14919.952247207973</v>
      </c>
      <c r="E128" s="10">
        <v>2023.7241237958599</v>
      </c>
      <c r="F128" s="10">
        <v>825.57901209264196</v>
      </c>
      <c r="G128" s="10">
        <v>16849.80027537456</v>
      </c>
      <c r="H128" s="10">
        <v>4775.7522147676455</v>
      </c>
      <c r="I128" s="10">
        <v>3542.0101776586516</v>
      </c>
      <c r="J128" s="10">
        <v>2192.9955393185955</v>
      </c>
      <c r="K128" s="10">
        <v>5190.0741227143326</v>
      </c>
      <c r="L128" s="10">
        <v>749.66693994671039</v>
      </c>
      <c r="M128" s="10">
        <v>1091.3865546218487</v>
      </c>
      <c r="N128" s="10">
        <v>2010.3248616519779</v>
      </c>
      <c r="O128" s="10">
        <v>156.71756507481041</v>
      </c>
      <c r="P128" s="10">
        <v>64.536790325886457</v>
      </c>
      <c r="Q128" s="10">
        <v>0</v>
      </c>
      <c r="R128" s="10">
        <v>147.86776311415326</v>
      </c>
      <c r="S128" s="10">
        <v>64204.076783596342</v>
      </c>
      <c r="T128" s="11">
        <f>($S$359-S128)/$S$360</f>
        <v>0.48795093874110573</v>
      </c>
      <c r="U128" s="9">
        <v>127</v>
      </c>
      <c r="V128" s="12">
        <v>39032</v>
      </c>
    </row>
    <row r="129" spans="1:22" x14ac:dyDescent="0.3">
      <c r="A129" s="9" t="s">
        <v>464</v>
      </c>
      <c r="B129" s="9" t="s">
        <v>77</v>
      </c>
      <c r="C129" s="10">
        <v>8534.8530703376491</v>
      </c>
      <c r="D129" s="10">
        <v>14820.873359257526</v>
      </c>
      <c r="E129" s="10">
        <v>1812.6495726495727</v>
      </c>
      <c r="F129" s="10">
        <v>661.19658119658118</v>
      </c>
      <c r="G129" s="10">
        <v>20536.557415655643</v>
      </c>
      <c r="H129" s="10">
        <v>4166.3932080917166</v>
      </c>
      <c r="I129" s="10">
        <v>2039.5594972016277</v>
      </c>
      <c r="J129" s="10">
        <v>2615.6285506569848</v>
      </c>
      <c r="K129" s="10">
        <v>6554.2498804450752</v>
      </c>
      <c r="L129" s="10">
        <v>1015.1566951566953</v>
      </c>
      <c r="M129" s="10">
        <v>480.79772079772073</v>
      </c>
      <c r="N129" s="10">
        <v>997.49287749287748</v>
      </c>
      <c r="O129" s="10">
        <v>-38.290598290598297</v>
      </c>
      <c r="P129" s="10">
        <v>-170.02849002849004</v>
      </c>
      <c r="Q129" s="10">
        <v>0</v>
      </c>
      <c r="R129" s="10">
        <v>78.267079057750465</v>
      </c>
      <c r="S129" s="10">
        <v>64275.384909706816</v>
      </c>
      <c r="T129" s="11">
        <f>($S$359-S129)/$S$360</f>
        <v>0.48225432365451176</v>
      </c>
      <c r="U129" s="9">
        <v>128</v>
      </c>
      <c r="V129" s="12">
        <v>8775</v>
      </c>
    </row>
    <row r="130" spans="1:22" x14ac:dyDescent="0.3">
      <c r="A130" s="9" t="s">
        <v>487</v>
      </c>
      <c r="B130" s="9" t="s">
        <v>23</v>
      </c>
      <c r="C130" s="10">
        <v>8538.5191491104906</v>
      </c>
      <c r="D130" s="10">
        <v>15416.242186034067</v>
      </c>
      <c r="E130" s="10">
        <v>2436.627429509992</v>
      </c>
      <c r="F130" s="10">
        <v>952.91541199014512</v>
      </c>
      <c r="G130" s="10">
        <v>19493.057359078408</v>
      </c>
      <c r="H130" s="10">
        <v>4110.1171075721904</v>
      </c>
      <c r="I130" s="10">
        <v>2999.4405251368507</v>
      </c>
      <c r="J130" s="10">
        <v>3405.34834453449</v>
      </c>
      <c r="K130" s="10">
        <v>4581.5417377981894</v>
      </c>
      <c r="L130" s="10">
        <v>894.05967697782648</v>
      </c>
      <c r="M130" s="10">
        <v>102.10785655625513</v>
      </c>
      <c r="N130" s="10">
        <v>1502.6006022447302</v>
      </c>
      <c r="O130" s="10">
        <v>-231.59047358335613</v>
      </c>
      <c r="P130" s="10">
        <v>-572.67998905009586</v>
      </c>
      <c r="Q130" s="10">
        <v>0</v>
      </c>
      <c r="R130" s="10">
        <v>151.87240399684154</v>
      </c>
      <c r="S130" s="10">
        <v>64352.859316957132</v>
      </c>
      <c r="T130" s="11">
        <f>($S$359-S130)/$S$360</f>
        <v>0.47606510089351362</v>
      </c>
      <c r="U130" s="9">
        <v>129</v>
      </c>
      <c r="V130" s="12">
        <v>3653</v>
      </c>
    </row>
    <row r="131" spans="1:22" x14ac:dyDescent="0.3">
      <c r="A131" s="9" t="s">
        <v>496</v>
      </c>
      <c r="B131" s="9" t="s">
        <v>36</v>
      </c>
      <c r="C131" s="10">
        <v>8964.8067852883378</v>
      </c>
      <c r="D131" s="10">
        <v>13736.163567349162</v>
      </c>
      <c r="E131" s="10">
        <v>3027.8505325650426</v>
      </c>
      <c r="F131" s="10">
        <v>692.33455561375945</v>
      </c>
      <c r="G131" s="10">
        <v>20993.613678898906</v>
      </c>
      <c r="H131" s="10">
        <v>3529.4370841601526</v>
      </c>
      <c r="I131" s="10">
        <v>2618.3708801384528</v>
      </c>
      <c r="J131" s="10">
        <v>2306.4670377470411</v>
      </c>
      <c r="K131" s="10">
        <v>5577.8391344583333</v>
      </c>
      <c r="L131" s="10">
        <v>676.44491007508293</v>
      </c>
      <c r="M131" s="10">
        <v>805.74471800244442</v>
      </c>
      <c r="N131" s="10">
        <v>1004.9764274489262</v>
      </c>
      <c r="O131" s="10">
        <v>359.78697398288807</v>
      </c>
      <c r="P131" s="10">
        <v>118.47389558232931</v>
      </c>
      <c r="Q131" s="10">
        <v>0</v>
      </c>
      <c r="R131" s="10">
        <v>118.90100187762835</v>
      </c>
      <c r="S131" s="10">
        <v>64412.737287606185</v>
      </c>
      <c r="T131" s="11">
        <f>($S$359-S131)/$S$360</f>
        <v>0.47128161029350019</v>
      </c>
      <c r="U131" s="9">
        <v>130</v>
      </c>
      <c r="V131" s="12">
        <v>11454</v>
      </c>
    </row>
    <row r="132" spans="1:22" x14ac:dyDescent="0.3">
      <c r="A132" s="9" t="s">
        <v>569</v>
      </c>
      <c r="B132" s="9" t="s">
        <v>227</v>
      </c>
      <c r="C132" s="10">
        <v>9713.411525706968</v>
      </c>
      <c r="D132" s="10">
        <v>15203.339801207459</v>
      </c>
      <c r="E132" s="10">
        <v>1932.0447403102087</v>
      </c>
      <c r="F132" s="10">
        <v>851.31618963944175</v>
      </c>
      <c r="G132" s="10">
        <v>21085.681200518273</v>
      </c>
      <c r="H132" s="10">
        <v>3367.9644120658431</v>
      </c>
      <c r="I132" s="10">
        <v>2659.331624929343</v>
      </c>
      <c r="J132" s="10">
        <v>2650.2523373978297</v>
      </c>
      <c r="K132" s="10">
        <v>3911.3516837831326</v>
      </c>
      <c r="L132" s="10">
        <v>1062.0754908255331</v>
      </c>
      <c r="M132" s="10">
        <v>680.43118305004566</v>
      </c>
      <c r="N132" s="10">
        <v>1400.0270334200654</v>
      </c>
      <c r="O132" s="10">
        <v>-112.93211232386039</v>
      </c>
      <c r="P132" s="10">
        <v>42.273510627513275</v>
      </c>
      <c r="Q132" s="10">
        <v>0</v>
      </c>
      <c r="R132" s="10">
        <v>45.474025347376219</v>
      </c>
      <c r="S132" s="10">
        <v>64449.769135877657</v>
      </c>
      <c r="T132" s="11">
        <f>($S$359-S132)/$S$360</f>
        <v>0.46832323518179275</v>
      </c>
      <c r="U132" s="9">
        <v>131</v>
      </c>
      <c r="V132" s="12">
        <v>29593</v>
      </c>
    </row>
    <row r="133" spans="1:22" x14ac:dyDescent="0.3">
      <c r="A133" s="9" t="s">
        <v>550</v>
      </c>
      <c r="B133" s="9" t="s">
        <v>110</v>
      </c>
      <c r="C133" s="10">
        <v>8863.5163358896716</v>
      </c>
      <c r="D133" s="10">
        <v>15325.378032691446</v>
      </c>
      <c r="E133" s="10">
        <v>2482.5538233110619</v>
      </c>
      <c r="F133" s="10">
        <v>808.16629547141804</v>
      </c>
      <c r="G133" s="10">
        <v>19075.867336122079</v>
      </c>
      <c r="H133" s="10">
        <v>2990.936022673739</v>
      </c>
      <c r="I133" s="10">
        <v>3630.2442030349439</v>
      </c>
      <c r="J133" s="10">
        <v>2473.7656071132337</v>
      </c>
      <c r="K133" s="10">
        <v>5440.0528150942209</v>
      </c>
      <c r="L133" s="10">
        <v>1328.1365998515221</v>
      </c>
      <c r="M133" s="10">
        <v>289.38381588715663</v>
      </c>
      <c r="N133" s="10">
        <v>1329.6213808463253</v>
      </c>
      <c r="O133" s="10">
        <v>364.81069042316261</v>
      </c>
      <c r="P133" s="10">
        <v>1002.5241276911655</v>
      </c>
      <c r="Q133" s="10">
        <v>0</v>
      </c>
      <c r="R133" s="10">
        <v>182.73030140704665</v>
      </c>
      <c r="S133" s="10">
        <v>64585.163259817033</v>
      </c>
      <c r="T133" s="11">
        <f>($S$359-S133)/$S$360</f>
        <v>0.4575069614814532</v>
      </c>
      <c r="U133" s="9">
        <v>132</v>
      </c>
      <c r="V133" s="12">
        <v>6735</v>
      </c>
    </row>
    <row r="134" spans="1:22" x14ac:dyDescent="0.3">
      <c r="A134" s="9" t="s">
        <v>573</v>
      </c>
      <c r="B134" s="9" t="s">
        <v>225</v>
      </c>
      <c r="C134" s="10">
        <v>11543.463306619426</v>
      </c>
      <c r="D134" s="10">
        <v>15171.332233591122</v>
      </c>
      <c r="E134" s="10">
        <v>2426.0022480329712</v>
      </c>
      <c r="F134" s="10">
        <v>991.38254027725736</v>
      </c>
      <c r="G134" s="10">
        <v>18603.567493283383</v>
      </c>
      <c r="H134" s="10">
        <v>3563.5537505256807</v>
      </c>
      <c r="I134" s="10">
        <v>1386.6888157694266</v>
      </c>
      <c r="J134" s="10">
        <v>2092.105151505612</v>
      </c>
      <c r="K134" s="10">
        <v>5267.0655115269101</v>
      </c>
      <c r="L134" s="10">
        <v>1721.9932559010865</v>
      </c>
      <c r="M134" s="10">
        <v>501.31135256650435</v>
      </c>
      <c r="N134" s="10">
        <v>1198.9509179467966</v>
      </c>
      <c r="O134" s="10">
        <v>70.813038591232683</v>
      </c>
      <c r="P134" s="10">
        <v>162.60771824653432</v>
      </c>
      <c r="Q134" s="10">
        <v>0</v>
      </c>
      <c r="R134" s="10">
        <v>47.69765922397054</v>
      </c>
      <c r="S134" s="10">
        <v>64585.92727536137</v>
      </c>
      <c r="T134" s="11">
        <f>($S$359-S134)/$S$360</f>
        <v>0.4574459263272056</v>
      </c>
      <c r="U134" s="9">
        <v>133</v>
      </c>
      <c r="V134" s="12">
        <v>2669</v>
      </c>
    </row>
    <row r="135" spans="1:22" x14ac:dyDescent="0.3">
      <c r="A135" s="9" t="s">
        <v>560</v>
      </c>
      <c r="B135" s="9" t="s">
        <v>173</v>
      </c>
      <c r="C135" s="10">
        <v>10778.968351092164</v>
      </c>
      <c r="D135" s="10">
        <v>13741.517744940824</v>
      </c>
      <c r="E135" s="10">
        <v>1378.1355297641333</v>
      </c>
      <c r="F135" s="10">
        <v>910.33320853612872</v>
      </c>
      <c r="G135" s="10">
        <v>19445.440082947258</v>
      </c>
      <c r="H135" s="10">
        <v>2656.7607487526589</v>
      </c>
      <c r="I135" s="10">
        <v>4527.7753127818078</v>
      </c>
      <c r="J135" s="10">
        <v>2018.2127660207725</v>
      </c>
      <c r="K135" s="10">
        <v>5736.0590291998842</v>
      </c>
      <c r="L135" s="10">
        <v>702.17147135904156</v>
      </c>
      <c r="M135" s="10">
        <v>960.50168476226133</v>
      </c>
      <c r="N135" s="10">
        <v>1970.4230625233993</v>
      </c>
      <c r="O135" s="10">
        <v>-215.83676525645825</v>
      </c>
      <c r="P135" s="10">
        <v>-50.542867839760419</v>
      </c>
      <c r="Q135" s="10">
        <v>0</v>
      </c>
      <c r="R135" s="10">
        <v>152.29954970652801</v>
      </c>
      <c r="S135" s="10">
        <v>64762.761777130407</v>
      </c>
      <c r="T135" s="11">
        <f>($S$359-S135)/$S$360</f>
        <v>0.44331909190377439</v>
      </c>
      <c r="U135" s="9">
        <v>134</v>
      </c>
      <c r="V135" s="12">
        <v>5342</v>
      </c>
    </row>
    <row r="136" spans="1:22" x14ac:dyDescent="0.3">
      <c r="A136" s="9" t="s">
        <v>397</v>
      </c>
      <c r="B136" s="9" t="s">
        <v>49</v>
      </c>
      <c r="C136" s="10">
        <v>9175.2176570801803</v>
      </c>
      <c r="D136" s="10">
        <v>16049.898511142474</v>
      </c>
      <c r="E136" s="10">
        <v>3010.7565435640008</v>
      </c>
      <c r="F136" s="10">
        <v>1321.6206525636428</v>
      </c>
      <c r="G136" s="10">
        <v>18862.961217345248</v>
      </c>
      <c r="H136" s="10">
        <v>2796.1150364305522</v>
      </c>
      <c r="I136" s="10">
        <v>1722.2575868666167</v>
      </c>
      <c r="J136" s="10">
        <v>1792.426884440109</v>
      </c>
      <c r="K136" s="10">
        <v>6352.764331908902</v>
      </c>
      <c r="L136" s="10">
        <v>996.0559340265329</v>
      </c>
      <c r="M136" s="10">
        <v>542.84689852993904</v>
      </c>
      <c r="N136" s="10">
        <v>2219.7920401577626</v>
      </c>
      <c r="O136" s="10">
        <v>-60.953746862674762</v>
      </c>
      <c r="P136" s="10">
        <v>922.91143779132312</v>
      </c>
      <c r="Q136" s="10">
        <v>0</v>
      </c>
      <c r="R136" s="10">
        <v>0</v>
      </c>
      <c r="S136" s="10">
        <v>64781.759547193287</v>
      </c>
      <c r="T136" s="11">
        <f>($S$359-S136)/$S$360</f>
        <v>0.44180141096816572</v>
      </c>
      <c r="U136" s="9">
        <v>135</v>
      </c>
      <c r="V136" s="12">
        <v>2789</v>
      </c>
    </row>
    <row r="137" spans="1:22" x14ac:dyDescent="0.3">
      <c r="A137" s="9" t="s">
        <v>551</v>
      </c>
      <c r="B137" s="9" t="s">
        <v>147</v>
      </c>
      <c r="C137" s="10">
        <v>9603.0927454137272</v>
      </c>
      <c r="D137" s="10">
        <v>15486.871275409998</v>
      </c>
      <c r="E137" s="10">
        <v>3342.5975773889636</v>
      </c>
      <c r="F137" s="10">
        <v>541.58815612382227</v>
      </c>
      <c r="G137" s="10">
        <v>16635.088012389435</v>
      </c>
      <c r="H137" s="10">
        <v>2953.7126920106434</v>
      </c>
      <c r="I137" s="10">
        <v>3253.6998642254166</v>
      </c>
      <c r="J137" s="10">
        <v>2745.0193110240825</v>
      </c>
      <c r="K137" s="10">
        <v>5102.0233183581822</v>
      </c>
      <c r="L137" s="10">
        <v>1374.5625841184387</v>
      </c>
      <c r="M137" s="10">
        <v>1014.2664872139973</v>
      </c>
      <c r="N137" s="10">
        <v>1697.2409152086138</v>
      </c>
      <c r="O137" s="10">
        <v>932.90713324360706</v>
      </c>
      <c r="P137" s="10">
        <v>28.465679676985189</v>
      </c>
      <c r="Q137" s="10">
        <v>0</v>
      </c>
      <c r="R137" s="10">
        <v>108.7531290628182</v>
      </c>
      <c r="S137" s="10">
        <v>64791.423201191734</v>
      </c>
      <c r="T137" s="11">
        <f>($S$359-S137)/$S$360</f>
        <v>0.44102940754917402</v>
      </c>
      <c r="U137" s="9">
        <v>136</v>
      </c>
      <c r="V137" s="12">
        <v>14860</v>
      </c>
    </row>
    <row r="138" spans="1:22" x14ac:dyDescent="0.3">
      <c r="A138" s="9" t="s">
        <v>556</v>
      </c>
      <c r="B138" s="9" t="s">
        <v>143</v>
      </c>
      <c r="C138" s="10">
        <v>8686.0459134851335</v>
      </c>
      <c r="D138" s="10">
        <v>17627.904789682692</v>
      </c>
      <c r="E138" s="10">
        <v>1001.7605633802817</v>
      </c>
      <c r="F138" s="10">
        <v>993.54460093896716</v>
      </c>
      <c r="G138" s="10">
        <v>18613.932881073135</v>
      </c>
      <c r="H138" s="10">
        <v>4017.6269291360386</v>
      </c>
      <c r="I138" s="10">
        <v>2175.2241253674069</v>
      </c>
      <c r="J138" s="10">
        <v>1553.8137328956968</v>
      </c>
      <c r="K138" s="10">
        <v>4568.7274731977686</v>
      </c>
      <c r="L138" s="10">
        <v>1335.0938967136151</v>
      </c>
      <c r="M138" s="10">
        <v>1678.4037558685445</v>
      </c>
      <c r="N138" s="10">
        <v>2187.2065727699528</v>
      </c>
      <c r="O138" s="10">
        <v>307.51173708920192</v>
      </c>
      <c r="P138" s="10">
        <v>-45.774647887323937</v>
      </c>
      <c r="Q138" s="10">
        <v>0</v>
      </c>
      <c r="R138" s="10">
        <v>88.980887929052741</v>
      </c>
      <c r="S138" s="10">
        <v>64835.777859527479</v>
      </c>
      <c r="T138" s="11">
        <f>($S$359-S138)/$S$360</f>
        <v>0.43748603276682907</v>
      </c>
      <c r="U138" s="9">
        <v>137</v>
      </c>
      <c r="V138" s="12">
        <v>1704</v>
      </c>
    </row>
    <row r="139" spans="1:22" x14ac:dyDescent="0.3">
      <c r="A139" s="9" t="s">
        <v>513</v>
      </c>
      <c r="B139" s="9" t="s">
        <v>123</v>
      </c>
      <c r="C139" s="10">
        <v>8427.8360410611167</v>
      </c>
      <c r="D139" s="10">
        <v>13506.890335640435</v>
      </c>
      <c r="E139" s="10">
        <v>3250.2601781700109</v>
      </c>
      <c r="F139" s="10">
        <v>533.84397635500795</v>
      </c>
      <c r="G139" s="10">
        <v>21173.684149878984</v>
      </c>
      <c r="H139" s="10">
        <v>4417.6720717893268</v>
      </c>
      <c r="I139" s="10">
        <v>2631.9010640700008</v>
      </c>
      <c r="J139" s="10">
        <v>1879.522573107733</v>
      </c>
      <c r="K139" s="10">
        <v>5823.7348758984908</v>
      </c>
      <c r="L139" s="10">
        <v>790.35883773207888</v>
      </c>
      <c r="M139" s="10">
        <v>1034.6141037382399</v>
      </c>
      <c r="N139" s="10">
        <v>1158.937640496212</v>
      </c>
      <c r="O139" s="10">
        <v>111.80376321705103</v>
      </c>
      <c r="P139" s="10">
        <v>-3.22620930813423</v>
      </c>
      <c r="Q139" s="10">
        <v>0</v>
      </c>
      <c r="R139" s="10">
        <v>223.99951957580592</v>
      </c>
      <c r="S139" s="10">
        <v>64965.059130730493</v>
      </c>
      <c r="T139" s="11">
        <f>($S$359-S139)/$S$360</f>
        <v>0.42715809848892983</v>
      </c>
      <c r="U139" s="9">
        <v>138</v>
      </c>
      <c r="V139" s="12">
        <v>96088</v>
      </c>
    </row>
    <row r="140" spans="1:22" x14ac:dyDescent="0.3">
      <c r="A140" s="9" t="s">
        <v>598</v>
      </c>
      <c r="B140" s="9" t="s">
        <v>311</v>
      </c>
      <c r="C140" s="10">
        <v>8380.2533467663688</v>
      </c>
      <c r="D140" s="10">
        <v>16165.661141526596</v>
      </c>
      <c r="E140" s="10">
        <v>2332.7352472089315</v>
      </c>
      <c r="F140" s="10">
        <v>660.48644338118027</v>
      </c>
      <c r="G140" s="10">
        <v>20297.834975367692</v>
      </c>
      <c r="H140" s="10">
        <v>3021.9221703002327</v>
      </c>
      <c r="I140" s="10">
        <v>3282.9283026865442</v>
      </c>
      <c r="J140" s="10">
        <v>2114.6771106956216</v>
      </c>
      <c r="K140" s="10">
        <v>6562.6231878199869</v>
      </c>
      <c r="L140" s="10">
        <v>937.40031897926633</v>
      </c>
      <c r="M140" s="10">
        <v>446.77033492822966</v>
      </c>
      <c r="N140" s="10">
        <v>939.79266347687394</v>
      </c>
      <c r="O140" s="10">
        <v>-224.88038277511956</v>
      </c>
      <c r="P140" s="10">
        <v>-619.81658692184988</v>
      </c>
      <c r="Q140" s="10">
        <v>0</v>
      </c>
      <c r="R140" s="10">
        <v>114.89256401636273</v>
      </c>
      <c r="S140" s="10">
        <v>65033.097424378779</v>
      </c>
      <c r="T140" s="11">
        <f>($S$359-S140)/$S$360</f>
        <v>0.42172270155447023</v>
      </c>
      <c r="U140" s="9">
        <v>139</v>
      </c>
      <c r="V140" s="12">
        <v>5016</v>
      </c>
    </row>
    <row r="141" spans="1:22" x14ac:dyDescent="0.3">
      <c r="A141" s="9" t="s">
        <v>531</v>
      </c>
      <c r="B141" s="9" t="s">
        <v>56</v>
      </c>
      <c r="C141" s="10">
        <v>10263.275526460564</v>
      </c>
      <c r="D141" s="10">
        <v>14613.919507510805</v>
      </c>
      <c r="E141" s="10">
        <v>2377.4642792548384</v>
      </c>
      <c r="F141" s="10">
        <v>818.23114487249052</v>
      </c>
      <c r="G141" s="10">
        <v>19612.314842085681</v>
      </c>
      <c r="H141" s="10">
        <v>4022.0122950976106</v>
      </c>
      <c r="I141" s="10">
        <v>2293.549878738454</v>
      </c>
      <c r="J141" s="10">
        <v>2472.2560362709969</v>
      </c>
      <c r="K141" s="10">
        <v>4271.4234650617873</v>
      </c>
      <c r="L141" s="10">
        <v>900.34364261168389</v>
      </c>
      <c r="M141" s="10">
        <v>893.65165491047196</v>
      </c>
      <c r="N141" s="10">
        <v>2113.130765056972</v>
      </c>
      <c r="O141" s="10">
        <v>276.49665400614941</v>
      </c>
      <c r="P141" s="10">
        <v>230.51184662687643</v>
      </c>
      <c r="Q141" s="10">
        <v>0</v>
      </c>
      <c r="R141" s="10">
        <v>119.4951473193496</v>
      </c>
      <c r="S141" s="10">
        <v>65047.564839257851</v>
      </c>
      <c r="T141" s="11">
        <f>($S$359-S141)/$S$360</f>
        <v>0.42056693855297922</v>
      </c>
      <c r="U141" s="9">
        <v>140</v>
      </c>
      <c r="V141" s="12">
        <v>22116</v>
      </c>
    </row>
    <row r="142" spans="1:22" x14ac:dyDescent="0.3">
      <c r="A142" s="9" t="s">
        <v>521</v>
      </c>
      <c r="B142" s="9" t="s">
        <v>176</v>
      </c>
      <c r="C142" s="10">
        <v>9286.4105298369104</v>
      </c>
      <c r="D142" s="10">
        <v>16673.482528026165</v>
      </c>
      <c r="E142" s="10">
        <v>2232.5526656466986</v>
      </c>
      <c r="F142" s="10">
        <v>676.70942685653768</v>
      </c>
      <c r="G142" s="10">
        <v>17731.364373982815</v>
      </c>
      <c r="H142" s="10">
        <v>4061.0542706110446</v>
      </c>
      <c r="I142" s="10">
        <v>3166.3035797504886</v>
      </c>
      <c r="J142" s="10">
        <v>2245.8103286369105</v>
      </c>
      <c r="K142" s="10">
        <v>5238.5168893722403</v>
      </c>
      <c r="L142" s="10">
        <v>1358.9502177239024</v>
      </c>
      <c r="M142" s="10">
        <v>1130.5166529363305</v>
      </c>
      <c r="N142" s="10">
        <v>1496.5281864187361</v>
      </c>
      <c r="O142" s="10">
        <v>4.3544780510768533</v>
      </c>
      <c r="P142" s="10">
        <v>-4830.7637989878785</v>
      </c>
      <c r="Q142" s="10">
        <v>0</v>
      </c>
      <c r="R142" s="10">
        <v>19.155708511305967</v>
      </c>
      <c r="S142" s="10">
        <v>65321.709836361166</v>
      </c>
      <c r="T142" s="11">
        <f>($S$359-S142)/$S$360</f>
        <v>0.39866622945295982</v>
      </c>
      <c r="U142" s="9">
        <v>141</v>
      </c>
      <c r="V142" s="12">
        <v>8497</v>
      </c>
    </row>
    <row r="143" spans="1:22" x14ac:dyDescent="0.3">
      <c r="A143" s="9" t="s">
        <v>554</v>
      </c>
      <c r="B143" s="9" t="s">
        <v>106</v>
      </c>
      <c r="C143" s="10">
        <v>9338.7150733785638</v>
      </c>
      <c r="D143" s="10">
        <v>17779.186178954784</v>
      </c>
      <c r="E143" s="10">
        <v>1941.4787798408488</v>
      </c>
      <c r="F143" s="10">
        <v>733.75331564986732</v>
      </c>
      <c r="G143" s="10">
        <v>17500.815096945484</v>
      </c>
      <c r="H143" s="10">
        <v>2019.646468050076</v>
      </c>
      <c r="I143" s="10">
        <v>3203.025764196248</v>
      </c>
      <c r="J143" s="10">
        <v>3106.4039164185097</v>
      </c>
      <c r="K143" s="10">
        <v>6362.757115987557</v>
      </c>
      <c r="L143" s="10">
        <v>904.01193633952255</v>
      </c>
      <c r="M143" s="10">
        <v>603.94562334217505</v>
      </c>
      <c r="N143" s="10">
        <v>1762.4336870026525</v>
      </c>
      <c r="O143" s="10">
        <v>20.059681697612746</v>
      </c>
      <c r="P143" s="10">
        <v>2351.6246684350135</v>
      </c>
      <c r="Q143" s="10">
        <v>0</v>
      </c>
      <c r="R143" s="10">
        <v>81.787120283466678</v>
      </c>
      <c r="S143" s="10">
        <v>65358.019758087357</v>
      </c>
      <c r="T143" s="11">
        <f>($S$359-S143)/$S$360</f>
        <v>0.39576552711816543</v>
      </c>
      <c r="U143" s="9">
        <v>142</v>
      </c>
      <c r="V143" s="12">
        <v>6032</v>
      </c>
    </row>
    <row r="144" spans="1:22" x14ac:dyDescent="0.3">
      <c r="A144" s="9" t="s">
        <v>502</v>
      </c>
      <c r="B144" s="9" t="s">
        <v>158</v>
      </c>
      <c r="C144" s="10">
        <v>8948.6108017739843</v>
      </c>
      <c r="D144" s="10">
        <v>13179.089081024886</v>
      </c>
      <c r="E144" s="10">
        <v>1772.6569626779835</v>
      </c>
      <c r="F144" s="10">
        <v>607.98001031214062</v>
      </c>
      <c r="G144" s="10">
        <v>25967.666639251085</v>
      </c>
      <c r="H144" s="10">
        <v>3981.8797321010061</v>
      </c>
      <c r="I144" s="10">
        <v>1973.2118830749814</v>
      </c>
      <c r="J144" s="10">
        <v>1892.6230385607655</v>
      </c>
      <c r="K144" s="10">
        <v>4279.1609603653305</v>
      </c>
      <c r="L144" s="10">
        <v>1048.3877364851467</v>
      </c>
      <c r="M144" s="10">
        <v>449.96628723277678</v>
      </c>
      <c r="N144" s="10">
        <v>1332.963153928529</v>
      </c>
      <c r="O144" s="10">
        <v>-170.70558838694325</v>
      </c>
      <c r="P144" s="10">
        <v>-140.16578749058027</v>
      </c>
      <c r="Q144" s="10">
        <v>0</v>
      </c>
      <c r="R144" s="10">
        <v>107.77059642782969</v>
      </c>
      <c r="S144" s="10">
        <v>65371.261294829492</v>
      </c>
      <c r="T144" s="11">
        <f>($S$359-S144)/$S$360</f>
        <v>0.39470769623563645</v>
      </c>
      <c r="U144" s="9">
        <v>143</v>
      </c>
      <c r="V144" s="12">
        <v>25213</v>
      </c>
    </row>
    <row r="145" spans="1:22" x14ac:dyDescent="0.3">
      <c r="A145" s="9" t="s">
        <v>576</v>
      </c>
      <c r="B145" s="9" t="s">
        <v>194</v>
      </c>
      <c r="C145" s="10">
        <v>10475.537847894911</v>
      </c>
      <c r="D145" s="10">
        <v>15930.539425923856</v>
      </c>
      <c r="E145" s="10">
        <v>1962.7822944896118</v>
      </c>
      <c r="F145" s="10">
        <v>979.76513098464318</v>
      </c>
      <c r="G145" s="10">
        <v>16088.872456773523</v>
      </c>
      <c r="H145" s="10">
        <v>3779.4445008505377</v>
      </c>
      <c r="I145" s="10">
        <v>1908.6888452766593</v>
      </c>
      <c r="J145" s="10">
        <v>4516.2122373219681</v>
      </c>
      <c r="K145" s="10">
        <v>6159.5768508353385</v>
      </c>
      <c r="L145" s="10">
        <v>1212.4661246612468</v>
      </c>
      <c r="M145" s="10">
        <v>923.39656729900639</v>
      </c>
      <c r="N145" s="10">
        <v>982.65582655826552</v>
      </c>
      <c r="O145" s="10">
        <v>448.2384823848239</v>
      </c>
      <c r="P145" s="10">
        <v>900.81300813008124</v>
      </c>
      <c r="Q145" s="10">
        <v>0</v>
      </c>
      <c r="R145" s="10">
        <v>90.545926503341718</v>
      </c>
      <c r="S145" s="10">
        <v>65458.722517757727</v>
      </c>
      <c r="T145" s="11">
        <f>($S$359-S145)/$S$360</f>
        <v>0.38772065353515855</v>
      </c>
      <c r="U145" s="9">
        <v>144</v>
      </c>
      <c r="V145" s="12">
        <v>5535</v>
      </c>
    </row>
    <row r="146" spans="1:22" x14ac:dyDescent="0.3">
      <c r="A146" s="9" t="s">
        <v>420</v>
      </c>
      <c r="B146" s="9" t="s">
        <v>107</v>
      </c>
      <c r="C146" s="10">
        <v>9143.0978568774535</v>
      </c>
      <c r="D146" s="10">
        <v>13030.534110644154</v>
      </c>
      <c r="E146" s="10">
        <v>2289.8630136986303</v>
      </c>
      <c r="F146" s="10">
        <v>892.60273972602749</v>
      </c>
      <c r="G146" s="10">
        <v>21075.740774612212</v>
      </c>
      <c r="H146" s="10">
        <v>3885.5107764709637</v>
      </c>
      <c r="I146" s="10">
        <v>2679.5515282764791</v>
      </c>
      <c r="J146" s="10">
        <v>1638.7108698956945</v>
      </c>
      <c r="K146" s="10">
        <v>6719.9300041501974</v>
      </c>
      <c r="L146" s="10">
        <v>1922.7397260273974</v>
      </c>
      <c r="M146" s="10">
        <v>740.27397260273983</v>
      </c>
      <c r="N146" s="10">
        <v>2081.0958904109593</v>
      </c>
      <c r="O146" s="10">
        <v>-661.91780821917814</v>
      </c>
      <c r="P146" s="10">
        <v>2577.5342465753424</v>
      </c>
      <c r="Q146" s="10">
        <v>0</v>
      </c>
      <c r="R146" s="10">
        <v>22.748164030332379</v>
      </c>
      <c r="S146" s="10">
        <v>65460.481619204067</v>
      </c>
      <c r="T146" s="11">
        <f>($S$359-S146)/$S$360</f>
        <v>0.38758012363506639</v>
      </c>
      <c r="U146" s="9">
        <v>145</v>
      </c>
      <c r="V146" s="12">
        <v>1825</v>
      </c>
    </row>
    <row r="147" spans="1:22" x14ac:dyDescent="0.3">
      <c r="A147" s="9" t="s">
        <v>583</v>
      </c>
      <c r="B147" s="9" t="s">
        <v>219</v>
      </c>
      <c r="C147" s="10">
        <v>9643.0565728338697</v>
      </c>
      <c r="D147" s="10">
        <v>14904.829093739338</v>
      </c>
      <c r="E147" s="10">
        <v>2828.6797655980695</v>
      </c>
      <c r="F147" s="10">
        <v>1218.5453291968286</v>
      </c>
      <c r="G147" s="10">
        <v>18150.679719781248</v>
      </c>
      <c r="H147" s="10">
        <v>3513.7502078252733</v>
      </c>
      <c r="I147" s="10">
        <v>3600.2770921989336</v>
      </c>
      <c r="J147" s="10">
        <v>2019.1761846273059</v>
      </c>
      <c r="K147" s="10">
        <v>5277.8762480510877</v>
      </c>
      <c r="L147" s="10">
        <v>954.15374008962431</v>
      </c>
      <c r="M147" s="10">
        <v>908.30748017924839</v>
      </c>
      <c r="N147" s="10">
        <v>2530.1620130989309</v>
      </c>
      <c r="O147" s="10">
        <v>-55.842812823164429</v>
      </c>
      <c r="P147" s="10">
        <v>732.16132368148908</v>
      </c>
      <c r="Q147" s="10">
        <v>0</v>
      </c>
      <c r="R147" s="10">
        <v>120.24742112590738</v>
      </c>
      <c r="S147" s="10">
        <v>65613.898055522513</v>
      </c>
      <c r="T147" s="11">
        <f>($S$359-S147)/$S$360</f>
        <v>0.37532409569921565</v>
      </c>
      <c r="U147" s="9">
        <v>146</v>
      </c>
      <c r="V147" s="12">
        <v>2901</v>
      </c>
    </row>
    <row r="148" spans="1:22" s="13" customFormat="1" x14ac:dyDescent="0.3">
      <c r="A148" s="9" t="s">
        <v>495</v>
      </c>
      <c r="B148" s="9" t="s">
        <v>196</v>
      </c>
      <c r="C148" s="10">
        <v>8578.4242136176726</v>
      </c>
      <c r="D148" s="10">
        <v>14183.209738760286</v>
      </c>
      <c r="E148" s="10">
        <v>3141.537636057029</v>
      </c>
      <c r="F148" s="10">
        <v>639.62133987429104</v>
      </c>
      <c r="G148" s="10">
        <v>20394.217330779768</v>
      </c>
      <c r="H148" s="10">
        <v>3946.4770098857452</v>
      </c>
      <c r="I148" s="10">
        <v>2968.2388336090671</v>
      </c>
      <c r="J148" s="10">
        <v>2208.1792547286877</v>
      </c>
      <c r="K148" s="10">
        <v>5131.3453172756554</v>
      </c>
      <c r="L148" s="10">
        <v>1030.7373907711176</v>
      </c>
      <c r="M148" s="10">
        <v>785.87306454085535</v>
      </c>
      <c r="N148" s="10">
        <v>1965.6216464816803</v>
      </c>
      <c r="O148" s="10">
        <v>537.67438295262912</v>
      </c>
      <c r="P148" s="10">
        <v>-528.82109458837954</v>
      </c>
      <c r="Q148" s="10">
        <v>0</v>
      </c>
      <c r="R148" s="10">
        <v>127.23459955248521</v>
      </c>
      <c r="S148" s="10">
        <v>65638.391758886981</v>
      </c>
      <c r="T148" s="11">
        <f>($S$359-S148)/$S$360</f>
        <v>0.37336735938144433</v>
      </c>
      <c r="U148" s="9">
        <v>147</v>
      </c>
      <c r="V148" s="12">
        <v>26092</v>
      </c>
    </row>
    <row r="149" spans="1:22" x14ac:dyDescent="0.3">
      <c r="A149" s="9" t="s">
        <v>572</v>
      </c>
      <c r="B149" s="9" t="s">
        <v>314</v>
      </c>
      <c r="C149" s="10">
        <v>8647.1143447667528</v>
      </c>
      <c r="D149" s="10">
        <v>16107.674562544631</v>
      </c>
      <c r="E149" s="10">
        <v>4033.6689741976083</v>
      </c>
      <c r="F149" s="10">
        <v>946.19257394587794</v>
      </c>
      <c r="G149" s="10">
        <v>20351.898940336436</v>
      </c>
      <c r="H149" s="10">
        <v>2831.0935840227885</v>
      </c>
      <c r="I149" s="10">
        <v>1417.5064798515543</v>
      </c>
      <c r="J149" s="10">
        <v>3665.045415491647</v>
      </c>
      <c r="K149" s="10">
        <v>5389.9341766772186</v>
      </c>
      <c r="L149" s="10">
        <v>587.47640025173064</v>
      </c>
      <c r="M149" s="10">
        <v>657.64631843926986</v>
      </c>
      <c r="N149" s="10">
        <v>1540.276903713027</v>
      </c>
      <c r="O149" s="10">
        <v>-582.75645059786041</v>
      </c>
      <c r="P149" s="10">
        <v>-1728.4455632473255</v>
      </c>
      <c r="Q149" s="10">
        <v>0</v>
      </c>
      <c r="R149" s="10">
        <v>64.247984087117331</v>
      </c>
      <c r="S149" s="10">
        <v>65657.020207727794</v>
      </c>
      <c r="T149" s="11">
        <f>($S$359-S149)/$S$360</f>
        <v>0.3718791825284723</v>
      </c>
      <c r="U149" s="9">
        <v>148</v>
      </c>
      <c r="V149" s="12">
        <v>3178</v>
      </c>
    </row>
    <row r="150" spans="1:22" x14ac:dyDescent="0.3">
      <c r="A150" s="9" t="s">
        <v>402</v>
      </c>
      <c r="B150" s="9" t="s">
        <v>61</v>
      </c>
      <c r="C150" s="10">
        <v>10227.260636989367</v>
      </c>
      <c r="D150" s="10">
        <v>15609.797783277092</v>
      </c>
      <c r="E150" s="10">
        <v>1774.2183298763155</v>
      </c>
      <c r="F150" s="10">
        <v>732.65729430744409</v>
      </c>
      <c r="G150" s="10">
        <v>18865.528414089156</v>
      </c>
      <c r="H150" s="10">
        <v>3722.2263185726761</v>
      </c>
      <c r="I150" s="10">
        <v>3539.5250771569422</v>
      </c>
      <c r="J150" s="10">
        <v>2144.9043463586149</v>
      </c>
      <c r="K150" s="10">
        <v>5109.8048588923375</v>
      </c>
      <c r="L150" s="10">
        <v>1014.7499423830376</v>
      </c>
      <c r="M150" s="10">
        <v>1594.6838749327801</v>
      </c>
      <c r="N150" s="10">
        <v>1622.8777752170238</v>
      </c>
      <c r="O150" s="10">
        <v>-360.14442651916721</v>
      </c>
      <c r="P150" s="10">
        <v>-8085.1962817853582</v>
      </c>
      <c r="Q150" s="10">
        <v>0</v>
      </c>
      <c r="R150" s="10">
        <v>59.205466874376469</v>
      </c>
      <c r="S150" s="10">
        <v>65657.295692408006</v>
      </c>
      <c r="T150" s="11">
        <f>($S$359-S150)/$S$360</f>
        <v>0.37185717479567909</v>
      </c>
      <c r="U150" s="9">
        <v>149</v>
      </c>
      <c r="V150" s="12">
        <v>13017</v>
      </c>
    </row>
    <row r="151" spans="1:22" x14ac:dyDescent="0.3">
      <c r="A151" s="9" t="s">
        <v>525</v>
      </c>
      <c r="B151" s="9" t="s">
        <v>37</v>
      </c>
      <c r="C151" s="10">
        <v>9602.9797732850966</v>
      </c>
      <c r="D151" s="10">
        <v>14450.213035104913</v>
      </c>
      <c r="E151" s="10">
        <v>2278.6710301650542</v>
      </c>
      <c r="F151" s="10">
        <v>863.33238474672737</v>
      </c>
      <c r="G151" s="10">
        <v>21159.813157945755</v>
      </c>
      <c r="H151" s="10">
        <v>3433.9591132518299</v>
      </c>
      <c r="I151" s="10">
        <v>3516.8654221899396</v>
      </c>
      <c r="J151" s="10">
        <v>2521.5537159845398</v>
      </c>
      <c r="K151" s="10">
        <v>4652.7648400294611</v>
      </c>
      <c r="L151" s="10">
        <v>786.78144564598756</v>
      </c>
      <c r="M151" s="10">
        <v>883.25270347182698</v>
      </c>
      <c r="N151" s="10">
        <v>1070.2191235059763</v>
      </c>
      <c r="O151" s="10">
        <v>250.78258394991462</v>
      </c>
      <c r="P151" s="10">
        <v>899.5446784291405</v>
      </c>
      <c r="Q151" s="10">
        <v>0</v>
      </c>
      <c r="R151" s="10">
        <v>195.75075247924187</v>
      </c>
      <c r="S151" s="10">
        <v>65666.939081756282</v>
      </c>
      <c r="T151" s="11">
        <f>($S$359-S151)/$S$360</f>
        <v>0.37108679026527958</v>
      </c>
      <c r="U151" s="9">
        <v>150</v>
      </c>
      <c r="V151" s="12">
        <v>14056</v>
      </c>
    </row>
    <row r="152" spans="1:22" x14ac:dyDescent="0.3">
      <c r="A152" s="9" t="s">
        <v>574</v>
      </c>
      <c r="B152" s="9" t="s">
        <v>262</v>
      </c>
      <c r="C152" s="10">
        <v>9275.3630968819944</v>
      </c>
      <c r="D152" s="10">
        <v>15121.310560157353</v>
      </c>
      <c r="E152" s="10">
        <v>2194.6456692913384</v>
      </c>
      <c r="F152" s="10">
        <v>710.80314960629914</v>
      </c>
      <c r="G152" s="10">
        <v>17856.479173281936</v>
      </c>
      <c r="H152" s="10">
        <v>3204.2688274400552</v>
      </c>
      <c r="I152" s="10">
        <v>3869.4677826536999</v>
      </c>
      <c r="J152" s="10">
        <v>3202.8037993838857</v>
      </c>
      <c r="K152" s="10">
        <v>5573.4667230836058</v>
      </c>
      <c r="L152" s="10">
        <v>810.26771653543301</v>
      </c>
      <c r="M152" s="10">
        <v>727.99999999999989</v>
      </c>
      <c r="N152" s="10">
        <v>2241.2598425196848</v>
      </c>
      <c r="O152" s="10">
        <v>828.15748031496059</v>
      </c>
      <c r="P152" s="10">
        <v>-138.45669291338578</v>
      </c>
      <c r="Q152" s="10">
        <v>0</v>
      </c>
      <c r="R152" s="10">
        <v>60.96578424099404</v>
      </c>
      <c r="S152" s="10">
        <v>65677.259605391242</v>
      </c>
      <c r="T152" s="11">
        <f>($S$359-S152)/$S$360</f>
        <v>0.37026231129146137</v>
      </c>
      <c r="U152" s="9">
        <v>151</v>
      </c>
      <c r="V152" s="12">
        <v>15875</v>
      </c>
    </row>
    <row r="153" spans="1:22" x14ac:dyDescent="0.3">
      <c r="A153" s="9" t="s">
        <v>612</v>
      </c>
      <c r="B153" s="9" t="s">
        <v>322</v>
      </c>
      <c r="C153" s="10">
        <v>10311.190879581507</v>
      </c>
      <c r="D153" s="10">
        <v>15379.685879467608</v>
      </c>
      <c r="E153" s="10">
        <v>3185.2941176470586</v>
      </c>
      <c r="F153" s="10">
        <v>1051.4705882352941</v>
      </c>
      <c r="G153" s="10">
        <v>20854.735495304765</v>
      </c>
      <c r="H153" s="10">
        <v>2415.7858654943066</v>
      </c>
      <c r="I153" s="10">
        <v>1746.18763183754</v>
      </c>
      <c r="J153" s="10">
        <v>1660.6105508426313</v>
      </c>
      <c r="K153" s="10">
        <v>6270.042820066371</v>
      </c>
      <c r="L153" s="10">
        <v>813.60294117647072</v>
      </c>
      <c r="M153" s="10">
        <v>116.17647058823528</v>
      </c>
      <c r="N153" s="10">
        <v>2205.8823529411766</v>
      </c>
      <c r="O153" s="10">
        <v>-297.05882352941171</v>
      </c>
      <c r="P153" s="10">
        <v>-649.26470588235316</v>
      </c>
      <c r="Q153" s="10">
        <v>0</v>
      </c>
      <c r="R153" s="10">
        <v>2.8888455047390136</v>
      </c>
      <c r="S153" s="10">
        <v>65716.495615158303</v>
      </c>
      <c r="T153" s="11">
        <f>($S$359-S153)/$S$360</f>
        <v>0.36712785162510431</v>
      </c>
      <c r="U153" s="9">
        <v>152</v>
      </c>
      <c r="V153" s="12">
        <v>2720</v>
      </c>
    </row>
    <row r="154" spans="1:22" x14ac:dyDescent="0.3">
      <c r="A154" s="9" t="s">
        <v>559</v>
      </c>
      <c r="B154" s="9" t="s">
        <v>137</v>
      </c>
      <c r="C154" s="10">
        <v>9218.7578034232301</v>
      </c>
      <c r="D154" s="10">
        <v>14321.212849514513</v>
      </c>
      <c r="E154" s="10">
        <v>1922.0048899755502</v>
      </c>
      <c r="F154" s="10">
        <v>894.62102689486551</v>
      </c>
      <c r="G154" s="10">
        <v>20578.954348292486</v>
      </c>
      <c r="H154" s="10">
        <v>3122.7670498327375</v>
      </c>
      <c r="I154" s="10">
        <v>2791.2874853599274</v>
      </c>
      <c r="J154" s="10">
        <v>1984.2649613747835</v>
      </c>
      <c r="K154" s="10">
        <v>6884.5065619377128</v>
      </c>
      <c r="L154" s="10">
        <v>1526.8948655256722</v>
      </c>
      <c r="M154" s="10">
        <v>961.85819070904631</v>
      </c>
      <c r="N154" s="10">
        <v>1486.3080684596578</v>
      </c>
      <c r="O154" s="10">
        <v>-101.95599022004889</v>
      </c>
      <c r="P154" s="10">
        <v>133.4963325183374</v>
      </c>
      <c r="Q154" s="10">
        <v>0</v>
      </c>
      <c r="R154" s="10">
        <v>140.6178148447375</v>
      </c>
      <c r="S154" s="10">
        <v>65732.099925924893</v>
      </c>
      <c r="T154" s="11">
        <f>($S$359-S154)/$S$360</f>
        <v>0.36588126505808188</v>
      </c>
      <c r="U154" s="9">
        <v>153</v>
      </c>
      <c r="V154" s="12">
        <v>4090</v>
      </c>
    </row>
    <row r="155" spans="1:22" x14ac:dyDescent="0.3">
      <c r="A155" s="9" t="s">
        <v>449</v>
      </c>
      <c r="B155" s="9" t="s">
        <v>22</v>
      </c>
      <c r="C155" s="10">
        <v>8592.7755417466688</v>
      </c>
      <c r="D155" s="10">
        <v>18458.22962764612</v>
      </c>
      <c r="E155" s="10">
        <v>2330.2642113690954</v>
      </c>
      <c r="F155" s="10">
        <v>1401.1208967173739</v>
      </c>
      <c r="G155" s="10">
        <v>15133.69719997951</v>
      </c>
      <c r="H155" s="10">
        <v>4440.4240890218716</v>
      </c>
      <c r="I155" s="10">
        <v>2791.0880208285535</v>
      </c>
      <c r="J155" s="10">
        <v>3097.1587617346445</v>
      </c>
      <c r="K155" s="10">
        <v>5507.4493043809853</v>
      </c>
      <c r="L155" s="10">
        <v>1512.8102481985586</v>
      </c>
      <c r="M155" s="10">
        <v>668.13450760608487</v>
      </c>
      <c r="N155" s="10">
        <v>1523.618895116093</v>
      </c>
      <c r="O155" s="10">
        <v>188.15052041633305</v>
      </c>
      <c r="P155" s="10">
        <v>1839.4715772618094</v>
      </c>
      <c r="Q155" s="10">
        <v>0</v>
      </c>
      <c r="R155" s="10">
        <v>99.44507571238411</v>
      </c>
      <c r="S155" s="10">
        <v>65744.36690047427</v>
      </c>
      <c r="T155" s="11">
        <f>($S$359-S155)/$S$360</f>
        <v>0.36490128933727017</v>
      </c>
      <c r="U155" s="9">
        <v>154</v>
      </c>
      <c r="V155" s="12">
        <v>2498</v>
      </c>
    </row>
    <row r="156" spans="1:22" x14ac:dyDescent="0.3">
      <c r="A156" s="9" t="s">
        <v>565</v>
      </c>
      <c r="B156" s="9" t="s">
        <v>131</v>
      </c>
      <c r="C156" s="10">
        <v>10380.921686893111</v>
      </c>
      <c r="D156" s="10">
        <v>15541.15879749188</v>
      </c>
      <c r="E156" s="10">
        <v>1697.6683259104009</v>
      </c>
      <c r="F156" s="10">
        <v>606.49724914854596</v>
      </c>
      <c r="G156" s="10">
        <v>17168.981806599979</v>
      </c>
      <c r="H156" s="10">
        <v>3175.3437582101196</v>
      </c>
      <c r="I156" s="10">
        <v>4279.8809259328309</v>
      </c>
      <c r="J156" s="10">
        <v>3436.22857002517</v>
      </c>
      <c r="K156" s="10">
        <v>5629.7538361523875</v>
      </c>
      <c r="L156" s="10">
        <v>1057.1129159025413</v>
      </c>
      <c r="M156" s="10">
        <v>1018.8629813990044</v>
      </c>
      <c r="N156" s="10">
        <v>2134.136756615143</v>
      </c>
      <c r="O156" s="10">
        <v>-481.52999738014148</v>
      </c>
      <c r="P156" s="10">
        <v>618.02462667015982</v>
      </c>
      <c r="Q156" s="10">
        <v>0</v>
      </c>
      <c r="R156" s="10">
        <v>174.13170815270033</v>
      </c>
      <c r="S156" s="10">
        <v>65819.149321053657</v>
      </c>
      <c r="T156" s="11">
        <f>($S$359-S156)/$S$360</f>
        <v>0.35892712217679029</v>
      </c>
      <c r="U156" s="9">
        <v>155</v>
      </c>
      <c r="V156" s="12">
        <v>3817</v>
      </c>
    </row>
    <row r="157" spans="1:22" x14ac:dyDescent="0.3">
      <c r="A157" s="9" t="s">
        <v>562</v>
      </c>
      <c r="B157" s="9" t="s">
        <v>105</v>
      </c>
      <c r="C157" s="10">
        <v>9156.35866871078</v>
      </c>
      <c r="D157" s="10">
        <v>14445.423102782872</v>
      </c>
      <c r="E157" s="10">
        <v>3148.226552036981</v>
      </c>
      <c r="F157" s="10">
        <v>610.74869313517956</v>
      </c>
      <c r="G157" s="10">
        <v>20746.87198956278</v>
      </c>
      <c r="H157" s="10">
        <v>4847.8408951466745</v>
      </c>
      <c r="I157" s="10">
        <v>2087.5979964976923</v>
      </c>
      <c r="J157" s="10">
        <v>3741.3172531830792</v>
      </c>
      <c r="K157" s="10">
        <v>3579.5079128529551</v>
      </c>
      <c r="L157" s="10">
        <v>809.60815656456566</v>
      </c>
      <c r="M157" s="10">
        <v>747.13785803775875</v>
      </c>
      <c r="N157" s="10">
        <v>1881.5829265131551</v>
      </c>
      <c r="O157" s="10">
        <v>6.0915021385060655</v>
      </c>
      <c r="P157" s="10">
        <v>129.86564133581032</v>
      </c>
      <c r="Q157" s="10">
        <v>0</v>
      </c>
      <c r="R157" s="10">
        <v>96.788542660203248</v>
      </c>
      <c r="S157" s="10">
        <v>65905.102049823181</v>
      </c>
      <c r="T157" s="11">
        <f>($S$359-S157)/$S$360</f>
        <v>0.35206058903183274</v>
      </c>
      <c r="U157" s="9">
        <v>156</v>
      </c>
      <c r="V157" s="12">
        <v>23147</v>
      </c>
    </row>
    <row r="158" spans="1:22" x14ac:dyDescent="0.3">
      <c r="A158" s="9" t="s">
        <v>585</v>
      </c>
      <c r="B158" s="9" t="s">
        <v>226</v>
      </c>
      <c r="C158" s="10">
        <v>9538.8579908711436</v>
      </c>
      <c r="D158" s="10">
        <v>14253.764609730995</v>
      </c>
      <c r="E158" s="10">
        <v>1994.3011825046301</v>
      </c>
      <c r="F158" s="10">
        <v>744.12309445789992</v>
      </c>
      <c r="G158" s="10">
        <v>21853.614285960051</v>
      </c>
      <c r="H158" s="10">
        <v>3177.7137313389699</v>
      </c>
      <c r="I158" s="10">
        <v>3232.6575668860596</v>
      </c>
      <c r="J158" s="10">
        <v>1762.0169145165398</v>
      </c>
      <c r="K158" s="10">
        <v>5001.8201445454979</v>
      </c>
      <c r="L158" s="10">
        <v>1272.8308875908249</v>
      </c>
      <c r="M158" s="10">
        <v>882.74683003276834</v>
      </c>
      <c r="N158" s="10">
        <v>2163.5560621171107</v>
      </c>
      <c r="O158" s="10">
        <v>-23.507622168400054</v>
      </c>
      <c r="P158" s="10">
        <v>-150.87619318991307</v>
      </c>
      <c r="Q158" s="10">
        <v>0</v>
      </c>
      <c r="R158" s="10">
        <v>86.34836230752623</v>
      </c>
      <c r="S158" s="10">
        <v>65940.844040691634</v>
      </c>
      <c r="T158" s="11">
        <f>($S$359-S158)/$S$360</f>
        <v>0.34920525717118767</v>
      </c>
      <c r="U158" s="9">
        <v>157</v>
      </c>
      <c r="V158" s="12">
        <v>7019</v>
      </c>
    </row>
    <row r="159" spans="1:22" x14ac:dyDescent="0.3">
      <c r="A159" s="9" t="s">
        <v>410</v>
      </c>
      <c r="B159" s="9" t="s">
        <v>222</v>
      </c>
      <c r="C159" s="10">
        <v>8323.5736147156058</v>
      </c>
      <c r="D159" s="10">
        <v>15199.365826451294</v>
      </c>
      <c r="E159" s="10">
        <v>3650.987224157956</v>
      </c>
      <c r="F159" s="10">
        <v>1572.0092915214868</v>
      </c>
      <c r="G159" s="10">
        <v>16833.319679144952</v>
      </c>
      <c r="H159" s="10">
        <v>3304.3513069744768</v>
      </c>
      <c r="I159" s="10">
        <v>2331.1590135847537</v>
      </c>
      <c r="J159" s="10">
        <v>1775.2378029634615</v>
      </c>
      <c r="K159" s="10">
        <v>10006.025903328344</v>
      </c>
      <c r="L159" s="10">
        <v>1548.199767711963</v>
      </c>
      <c r="M159" s="10">
        <v>629.5005807200929</v>
      </c>
      <c r="N159" s="10">
        <v>1099.8838559814171</v>
      </c>
      <c r="O159" s="10">
        <v>-251.45180023228806</v>
      </c>
      <c r="P159" s="10">
        <v>372.24157955865257</v>
      </c>
      <c r="Q159" s="10">
        <v>0</v>
      </c>
      <c r="R159" s="10">
        <v>75.102082871766157</v>
      </c>
      <c r="S159" s="10">
        <v>66097.264149895287</v>
      </c>
      <c r="T159" s="11">
        <f>($S$359-S159)/$S$360</f>
        <v>0.33670927385849037</v>
      </c>
      <c r="U159" s="9">
        <v>158</v>
      </c>
      <c r="V159" s="12">
        <v>1722</v>
      </c>
    </row>
    <row r="160" spans="1:22" x14ac:dyDescent="0.3">
      <c r="A160" s="9" t="s">
        <v>462</v>
      </c>
      <c r="B160" s="9" t="s">
        <v>122</v>
      </c>
      <c r="C160" s="10">
        <v>9725.7579113451411</v>
      </c>
      <c r="D160" s="10">
        <v>12820.97276163272</v>
      </c>
      <c r="E160" s="10">
        <v>3259.3003886729593</v>
      </c>
      <c r="F160" s="10">
        <v>1395.3359244863964</v>
      </c>
      <c r="G160" s="10">
        <v>17142.771321251032</v>
      </c>
      <c r="H160" s="10">
        <v>3430.8342587359307</v>
      </c>
      <c r="I160" s="10">
        <v>2066.1559783857906</v>
      </c>
      <c r="J160" s="10">
        <v>3096.6503660622748</v>
      </c>
      <c r="K160" s="10">
        <v>7715.5803052919255</v>
      </c>
      <c r="L160" s="10">
        <v>1379.2337590227651</v>
      </c>
      <c r="M160" s="10">
        <v>664.07551360355365</v>
      </c>
      <c r="N160" s="10">
        <v>2879.5113825652415</v>
      </c>
      <c r="O160" s="10">
        <v>387.00721821210436</v>
      </c>
      <c r="P160" s="10">
        <v>-1774.5696835091615</v>
      </c>
      <c r="Q160" s="10">
        <v>0</v>
      </c>
      <c r="R160" s="10">
        <v>153.31373939084858</v>
      </c>
      <c r="S160" s="10">
        <v>66116.500828658682</v>
      </c>
      <c r="T160" s="11">
        <f>($S$359-S160)/$S$360</f>
        <v>0.33517250714708158</v>
      </c>
      <c r="U160" s="9">
        <v>159</v>
      </c>
      <c r="V160" s="12">
        <v>1801</v>
      </c>
    </row>
    <row r="161" spans="1:22" x14ac:dyDescent="0.3">
      <c r="A161" s="9" t="s">
        <v>497</v>
      </c>
      <c r="B161" s="9" t="s">
        <v>69</v>
      </c>
      <c r="C161" s="10">
        <v>9776.8608551306679</v>
      </c>
      <c r="D161" s="10">
        <v>14600.388950510167</v>
      </c>
      <c r="E161" s="10">
        <v>5158.9425587467367</v>
      </c>
      <c r="F161" s="10">
        <v>1045.6919060052219</v>
      </c>
      <c r="G161" s="10">
        <v>20167.822454537534</v>
      </c>
      <c r="H161" s="10">
        <v>3777.5763565055222</v>
      </c>
      <c r="I161" s="10">
        <v>3008.9895396090924</v>
      </c>
      <c r="J161" s="10">
        <v>2113.6134333562677</v>
      </c>
      <c r="K161" s="10">
        <v>2988.7747578715152</v>
      </c>
      <c r="L161" s="10">
        <v>1340.7310704960835</v>
      </c>
      <c r="M161" s="10">
        <v>589.09921671018276</v>
      </c>
      <c r="N161" s="10">
        <v>1613.2506527415144</v>
      </c>
      <c r="O161" s="10">
        <v>-88.772845953002644</v>
      </c>
      <c r="P161" s="10">
        <v>-4275.4569190600514</v>
      </c>
      <c r="Q161" s="10">
        <v>0</v>
      </c>
      <c r="R161" s="10">
        <v>119.49269725030965</v>
      </c>
      <c r="S161" s="10">
        <v>66212.461603517804</v>
      </c>
      <c r="T161" s="11">
        <f>($S$359-S161)/$S$360</f>
        <v>0.32750645802195355</v>
      </c>
      <c r="U161" s="9">
        <v>160</v>
      </c>
      <c r="V161" s="12">
        <v>3064</v>
      </c>
    </row>
    <row r="162" spans="1:22" x14ac:dyDescent="0.3">
      <c r="A162" s="9" t="s">
        <v>563</v>
      </c>
      <c r="B162" s="9" t="s">
        <v>94</v>
      </c>
      <c r="C162" s="10">
        <v>10227.009762774855</v>
      </c>
      <c r="D162" s="10">
        <v>15008.202219422797</v>
      </c>
      <c r="E162" s="10">
        <v>2817.2489616418275</v>
      </c>
      <c r="F162" s="10">
        <v>1254.0923527974589</v>
      </c>
      <c r="G162" s="10">
        <v>16912.375169065959</v>
      </c>
      <c r="H162" s="10">
        <v>3123.6426937412366</v>
      </c>
      <c r="I162" s="10">
        <v>4887.4457652345945</v>
      </c>
      <c r="J162" s="10">
        <v>2607.9386977670765</v>
      </c>
      <c r="K162" s="10">
        <v>5190.3948829546352</v>
      </c>
      <c r="L162" s="10">
        <v>1340.5814805765942</v>
      </c>
      <c r="M162" s="10">
        <v>694.84485707305157</v>
      </c>
      <c r="N162" s="10">
        <v>1903.00513071097</v>
      </c>
      <c r="O162" s="10">
        <v>302.95626679697045</v>
      </c>
      <c r="P162" s="10">
        <v>876.12997801123868</v>
      </c>
      <c r="Q162" s="10">
        <v>0</v>
      </c>
      <c r="R162" s="10">
        <v>26.02245280166176</v>
      </c>
      <c r="S162" s="10">
        <v>66295.760693359684</v>
      </c>
      <c r="T162" s="11">
        <f>($S$359-S162)/$S$360</f>
        <v>0.32085191697907661</v>
      </c>
      <c r="U162" s="9">
        <v>161</v>
      </c>
      <c r="V162" s="12">
        <v>4093</v>
      </c>
    </row>
    <row r="163" spans="1:22" x14ac:dyDescent="0.3">
      <c r="A163" s="9" t="s">
        <v>615</v>
      </c>
      <c r="B163" s="9" t="s">
        <v>323</v>
      </c>
      <c r="C163" s="10">
        <v>11282.566886017639</v>
      </c>
      <c r="D163" s="10">
        <v>15941.755935235948</v>
      </c>
      <c r="E163" s="10">
        <v>2448.1546572934972</v>
      </c>
      <c r="F163" s="10">
        <v>616.57879320445227</v>
      </c>
      <c r="G163" s="10">
        <v>18801.322483806831</v>
      </c>
      <c r="H163" s="10">
        <v>4347.6343885500573</v>
      </c>
      <c r="I163" s="10">
        <v>1861.0922388803472</v>
      </c>
      <c r="J163" s="10">
        <v>1663.3412207370666</v>
      </c>
      <c r="K163" s="10">
        <v>6315.5785937451228</v>
      </c>
      <c r="L163" s="10">
        <v>932.33743409490341</v>
      </c>
      <c r="M163" s="10">
        <v>591.68131224370245</v>
      </c>
      <c r="N163" s="10">
        <v>1827.4751025190392</v>
      </c>
      <c r="O163" s="10">
        <v>-430.28705330990039</v>
      </c>
      <c r="P163" s="10">
        <v>-206.50263620386647</v>
      </c>
      <c r="Q163" s="10">
        <v>0</v>
      </c>
      <c r="R163" s="10">
        <v>150.62342861275471</v>
      </c>
      <c r="S163" s="10">
        <v>66349.855421631451</v>
      </c>
      <c r="T163" s="11">
        <f>($S$359-S163)/$S$360</f>
        <v>0.31653043411328458</v>
      </c>
      <c r="U163" s="9">
        <v>162</v>
      </c>
      <c r="V163" s="12">
        <v>3414</v>
      </c>
    </row>
    <row r="164" spans="1:22" x14ac:dyDescent="0.3">
      <c r="A164" s="9" t="s">
        <v>605</v>
      </c>
      <c r="B164" s="9" t="s">
        <v>278</v>
      </c>
      <c r="C164" s="10">
        <v>8790.928335851404</v>
      </c>
      <c r="D164" s="10">
        <v>16432.225917681859</v>
      </c>
      <c r="E164" s="10">
        <v>2751.5995158222377</v>
      </c>
      <c r="F164" s="10">
        <v>748.7463254366246</v>
      </c>
      <c r="G164" s="10">
        <v>19005.791390301911</v>
      </c>
      <c r="H164" s="10">
        <v>4291.6150244204591</v>
      </c>
      <c r="I164" s="10">
        <v>3365.6522783894525</v>
      </c>
      <c r="J164" s="10">
        <v>1907.7502798403107</v>
      </c>
      <c r="K164" s="10">
        <v>5431.5882772256546</v>
      </c>
      <c r="L164" s="10">
        <v>1076.7767594674046</v>
      </c>
      <c r="M164" s="10">
        <v>495.93636520836935</v>
      </c>
      <c r="N164" s="10">
        <v>2022.3932215113264</v>
      </c>
      <c r="O164" s="10">
        <v>12.969047207331835</v>
      </c>
      <c r="P164" s="10">
        <v>209.92564412934462</v>
      </c>
      <c r="Q164" s="10">
        <v>0</v>
      </c>
      <c r="R164" s="10">
        <v>68.031974116014908</v>
      </c>
      <c r="S164" s="10">
        <v>66402.004712480353</v>
      </c>
      <c r="T164" s="11">
        <f>($S$359-S164)/$S$360</f>
        <v>0.31236436702936227</v>
      </c>
      <c r="U164" s="9">
        <v>163</v>
      </c>
      <c r="V164" s="12">
        <v>11566</v>
      </c>
    </row>
    <row r="165" spans="1:22" x14ac:dyDescent="0.3">
      <c r="A165" s="9" t="s">
        <v>579</v>
      </c>
      <c r="B165" s="9" t="s">
        <v>145</v>
      </c>
      <c r="C165" s="10">
        <v>8802.9791809582221</v>
      </c>
      <c r="D165" s="10">
        <v>15409.654153503367</v>
      </c>
      <c r="E165" s="10">
        <v>2064.341609506328</v>
      </c>
      <c r="F165" s="10">
        <v>785.33475026567487</v>
      </c>
      <c r="G165" s="10">
        <v>19329.397495264358</v>
      </c>
      <c r="H165" s="10">
        <v>3815.7164634442247</v>
      </c>
      <c r="I165" s="10">
        <v>3734.0806288297135</v>
      </c>
      <c r="J165" s="10">
        <v>2065.1969882667563</v>
      </c>
      <c r="K165" s="10">
        <v>6109.4800522421137</v>
      </c>
      <c r="L165" s="10">
        <v>1429.427108491933</v>
      </c>
      <c r="M165" s="10">
        <v>773.93488551830762</v>
      </c>
      <c r="N165" s="10">
        <v>1389.2377548062991</v>
      </c>
      <c r="O165" s="10">
        <v>601.48777895855471</v>
      </c>
      <c r="P165" s="10">
        <v>-1737.4166747174186</v>
      </c>
      <c r="Q165" s="10">
        <v>0</v>
      </c>
      <c r="R165" s="10">
        <v>199.73839838933665</v>
      </c>
      <c r="S165" s="10">
        <v>66510.007248445196</v>
      </c>
      <c r="T165" s="11">
        <f>($S$359-S165)/$S$360</f>
        <v>0.303736333881856</v>
      </c>
      <c r="U165" s="9">
        <v>164</v>
      </c>
      <c r="V165" s="12">
        <v>10351</v>
      </c>
    </row>
    <row r="166" spans="1:22" x14ac:dyDescent="0.3">
      <c r="A166" s="9" t="s">
        <v>619</v>
      </c>
      <c r="B166" s="9" t="s">
        <v>324</v>
      </c>
      <c r="C166" s="10">
        <v>8486.6295622818961</v>
      </c>
      <c r="D166" s="10">
        <v>12554.198110861167</v>
      </c>
      <c r="E166" s="10">
        <v>1875.6452369779445</v>
      </c>
      <c r="F166" s="10">
        <v>687.00140778977004</v>
      </c>
      <c r="G166" s="10">
        <v>24113.21221485666</v>
      </c>
      <c r="H166" s="10">
        <v>2103.1180244621019</v>
      </c>
      <c r="I166" s="10">
        <v>1646.278928755607</v>
      </c>
      <c r="J166" s="10">
        <v>2812.7212386523561</v>
      </c>
      <c r="K166" s="10">
        <v>7465.4533271345535</v>
      </c>
      <c r="L166" s="10">
        <v>1895.8235570154857</v>
      </c>
      <c r="M166" s="10">
        <v>857.81323322383867</v>
      </c>
      <c r="N166" s="10">
        <v>2268.8878460816518</v>
      </c>
      <c r="O166" s="10">
        <v>-289.53542937587991</v>
      </c>
      <c r="P166" s="10">
        <v>-10.323791647114032</v>
      </c>
      <c r="Q166" s="10">
        <v>0</v>
      </c>
      <c r="R166" s="10">
        <v>86.915098435729206</v>
      </c>
      <c r="S166" s="10">
        <v>66564.162357152862</v>
      </c>
      <c r="T166" s="11">
        <f>($S$359-S166)/$S$360</f>
        <v>0.29941002738486183</v>
      </c>
      <c r="U166" s="9">
        <v>165</v>
      </c>
      <c r="V166" s="12">
        <v>2131</v>
      </c>
    </row>
    <row r="167" spans="1:22" x14ac:dyDescent="0.3">
      <c r="A167" s="9" t="s">
        <v>459</v>
      </c>
      <c r="B167" s="9" t="s">
        <v>38</v>
      </c>
      <c r="C167" s="10">
        <v>9254.9850335012306</v>
      </c>
      <c r="D167" s="10">
        <v>14708.06413558737</v>
      </c>
      <c r="E167" s="10">
        <v>3348.853665440136</v>
      </c>
      <c r="F167" s="10">
        <v>737.33371072742705</v>
      </c>
      <c r="G167" s="10">
        <v>20529.174189368645</v>
      </c>
      <c r="H167" s="10">
        <v>4430.8076517962854</v>
      </c>
      <c r="I167" s="10">
        <v>2973.0076855514208</v>
      </c>
      <c r="J167" s="10">
        <v>1460.237881485009</v>
      </c>
      <c r="K167" s="10">
        <v>5442.7515489146645</v>
      </c>
      <c r="L167" s="10">
        <v>856.21285026889336</v>
      </c>
      <c r="M167" s="10">
        <v>455.70336824228696</v>
      </c>
      <c r="N167" s="10">
        <v>1708.8876309085763</v>
      </c>
      <c r="O167" s="10">
        <v>547.97622417209163</v>
      </c>
      <c r="P167" s="10">
        <v>-1626.8044155108973</v>
      </c>
      <c r="Q167" s="10">
        <v>0</v>
      </c>
      <c r="R167" s="10">
        <v>125.52744592064593</v>
      </c>
      <c r="S167" s="10">
        <v>66579.523021884685</v>
      </c>
      <c r="T167" s="11">
        <f>($S$359-S167)/$S$360</f>
        <v>0.29818290504657674</v>
      </c>
      <c r="U167" s="9">
        <v>166</v>
      </c>
      <c r="V167" s="12">
        <v>7066</v>
      </c>
    </row>
    <row r="168" spans="1:22" x14ac:dyDescent="0.3">
      <c r="A168" s="9" t="s">
        <v>589</v>
      </c>
      <c r="B168" s="9" t="s">
        <v>266</v>
      </c>
      <c r="C168" s="10">
        <v>9518.750412870535</v>
      </c>
      <c r="D168" s="10">
        <v>15671.934106804063</v>
      </c>
      <c r="E168" s="10">
        <v>3487.9803142154078</v>
      </c>
      <c r="F168" s="10">
        <v>1100.1325004732162</v>
      </c>
      <c r="G168" s="10">
        <v>17327.4077536369</v>
      </c>
      <c r="H168" s="10">
        <v>2987.2498075209119</v>
      </c>
      <c r="I168" s="10">
        <v>3191.8602823834858</v>
      </c>
      <c r="J168" s="10">
        <v>2457.5035305063579</v>
      </c>
      <c r="K168" s="10">
        <v>7794.6249315685354</v>
      </c>
      <c r="L168" s="10">
        <v>1198.3721370433466</v>
      </c>
      <c r="M168" s="10">
        <v>608.17717206132875</v>
      </c>
      <c r="N168" s="10">
        <v>1120.1968578459209</v>
      </c>
      <c r="O168" s="10">
        <v>61.707363240583014</v>
      </c>
      <c r="P168" s="10">
        <v>-227.5222411508613</v>
      </c>
      <c r="Q168" s="10">
        <v>0</v>
      </c>
      <c r="R168" s="10">
        <v>107.3701797124983</v>
      </c>
      <c r="S168" s="10">
        <v>66633.267349883099</v>
      </c>
      <c r="T168" s="11">
        <f>($S$359-S168)/$S$360</f>
        <v>0.29388941471953745</v>
      </c>
      <c r="U168" s="9">
        <v>167</v>
      </c>
      <c r="V168" s="12">
        <v>5283</v>
      </c>
    </row>
    <row r="169" spans="1:22" x14ac:dyDescent="0.3">
      <c r="A169" s="9" t="s">
        <v>634</v>
      </c>
      <c r="B169" s="9" t="s">
        <v>342</v>
      </c>
      <c r="C169" s="10">
        <v>10037.192666950827</v>
      </c>
      <c r="D169" s="10">
        <v>15405.765997821558</v>
      </c>
      <c r="E169" s="10">
        <v>1412.8819157720889</v>
      </c>
      <c r="F169" s="10">
        <v>1067.7126341866226</v>
      </c>
      <c r="G169" s="10">
        <v>21699.26532165183</v>
      </c>
      <c r="H169" s="10">
        <v>3627.0163031372422</v>
      </c>
      <c r="I169" s="10">
        <v>1602.9976880244278</v>
      </c>
      <c r="J169" s="10">
        <v>1849.2492830137332</v>
      </c>
      <c r="K169" s="10">
        <v>5300.403235751327</v>
      </c>
      <c r="L169" s="10">
        <v>876.96118909991753</v>
      </c>
      <c r="M169" s="10">
        <v>1116.8455821635011</v>
      </c>
      <c r="N169" s="10">
        <v>2540.4624277456646</v>
      </c>
      <c r="O169" s="10">
        <v>14.863748967795203</v>
      </c>
      <c r="P169" s="10">
        <v>144.92155243600331</v>
      </c>
      <c r="Q169" s="10">
        <v>0</v>
      </c>
      <c r="R169" s="10">
        <v>94.610320380767291</v>
      </c>
      <c r="S169" s="10">
        <v>66646.2283146673</v>
      </c>
      <c r="T169" s="11">
        <f>($S$359-S169)/$S$360</f>
        <v>0.2928539979787847</v>
      </c>
      <c r="U169" s="9">
        <v>168</v>
      </c>
      <c r="V169" s="12">
        <v>2422</v>
      </c>
    </row>
    <row r="170" spans="1:22" x14ac:dyDescent="0.3">
      <c r="A170" s="9" t="s">
        <v>611</v>
      </c>
      <c r="B170" s="9" t="s">
        <v>325</v>
      </c>
      <c r="C170" s="10">
        <v>8873.6286155243852</v>
      </c>
      <c r="D170" s="10">
        <v>15285.411244031968</v>
      </c>
      <c r="E170" s="10">
        <v>3582.5545171339563</v>
      </c>
      <c r="F170" s="10">
        <v>1199.3769470404984</v>
      </c>
      <c r="G170" s="10">
        <v>19087.850538809016</v>
      </c>
      <c r="H170" s="10">
        <v>4758.6052962949043</v>
      </c>
      <c r="I170" s="10">
        <v>2287.1245822114233</v>
      </c>
      <c r="J170" s="10">
        <v>4556.3356609113362</v>
      </c>
      <c r="K170" s="10">
        <v>2540.066396005795</v>
      </c>
      <c r="L170" s="10">
        <v>1702.319141571478</v>
      </c>
      <c r="M170" s="10">
        <v>657.66701280719974</v>
      </c>
      <c r="N170" s="10">
        <v>1857.7362409138109</v>
      </c>
      <c r="O170" s="10">
        <v>249.91346486673589</v>
      </c>
      <c r="P170" s="10">
        <v>-205.26133610245759</v>
      </c>
      <c r="Q170" s="10">
        <v>0</v>
      </c>
      <c r="R170" s="10">
        <v>52.281196605166606</v>
      </c>
      <c r="S170" s="10">
        <v>66690.870854727676</v>
      </c>
      <c r="T170" s="11">
        <f>($S$359-S170)/$S$360</f>
        <v>0.28928762509699246</v>
      </c>
      <c r="U170" s="9">
        <v>169</v>
      </c>
      <c r="V170" s="12">
        <v>2889</v>
      </c>
    </row>
    <row r="171" spans="1:22" x14ac:dyDescent="0.3">
      <c r="A171" s="9" t="s">
        <v>568</v>
      </c>
      <c r="B171" s="9" t="s">
        <v>96</v>
      </c>
      <c r="C171" s="10">
        <v>10370.110327663122</v>
      </c>
      <c r="D171" s="10">
        <v>14866.581182330219</v>
      </c>
      <c r="E171" s="10">
        <v>2354.0584124708835</v>
      </c>
      <c r="F171" s="10">
        <v>895.71761333094435</v>
      </c>
      <c r="G171" s="10">
        <v>19098.79100891831</v>
      </c>
      <c r="H171" s="10">
        <v>6040.5378006774108</v>
      </c>
      <c r="I171" s="10">
        <v>2545.1649208096528</v>
      </c>
      <c r="J171" s="10">
        <v>2494.6909108112836</v>
      </c>
      <c r="K171" s="10">
        <v>5165.8082795593709</v>
      </c>
      <c r="L171" s="10">
        <v>1202.1143164307473</v>
      </c>
      <c r="M171" s="10">
        <v>1060.7418025443467</v>
      </c>
      <c r="N171" s="10">
        <v>550.97652750403154</v>
      </c>
      <c r="O171" s="10">
        <v>-30.1021322343666</v>
      </c>
      <c r="P171" s="10">
        <v>-768.1419100519621</v>
      </c>
      <c r="Q171" s="10">
        <v>0</v>
      </c>
      <c r="R171" s="10">
        <v>118.18097992641894</v>
      </c>
      <c r="S171" s="10">
        <v>66733.371950742352</v>
      </c>
      <c r="T171" s="11">
        <f>($S$359-S171)/$S$360</f>
        <v>0.28589232644086338</v>
      </c>
      <c r="U171" s="9">
        <v>170</v>
      </c>
      <c r="V171" s="12">
        <v>5581</v>
      </c>
    </row>
    <row r="172" spans="1:22" x14ac:dyDescent="0.3">
      <c r="A172" s="9" t="s">
        <v>387</v>
      </c>
      <c r="B172" s="9" t="s">
        <v>203</v>
      </c>
      <c r="C172" s="10">
        <v>12373.002084184964</v>
      </c>
      <c r="D172" s="10">
        <v>13534.926011631467</v>
      </c>
      <c r="E172" s="10">
        <v>2642.0545746388443</v>
      </c>
      <c r="F172" s="10">
        <v>1855.53772070626</v>
      </c>
      <c r="G172" s="10">
        <v>16216.114300402813</v>
      </c>
      <c r="H172" s="10">
        <v>2387.5416234787308</v>
      </c>
      <c r="I172" s="10">
        <v>1072.6305383116071</v>
      </c>
      <c r="J172" s="10">
        <v>895.02183810113979</v>
      </c>
      <c r="K172" s="10">
        <v>7843.4562746884694</v>
      </c>
      <c r="L172" s="10">
        <v>1170.6795077581594</v>
      </c>
      <c r="M172" s="10">
        <v>683.78812199036906</v>
      </c>
      <c r="N172" s="10">
        <v>4670.947030497593</v>
      </c>
      <c r="O172" s="10">
        <v>1462.2792937399679</v>
      </c>
      <c r="P172" s="10">
        <v>3517.3889780631357</v>
      </c>
      <c r="Q172" s="10">
        <v>0</v>
      </c>
      <c r="R172" s="10">
        <v>48.626370569343628</v>
      </c>
      <c r="S172" s="10">
        <v>66856.605290699736</v>
      </c>
      <c r="T172" s="11">
        <f>($S$359-S172)/$S$360</f>
        <v>0.27604754518150176</v>
      </c>
      <c r="U172" s="9">
        <v>171</v>
      </c>
      <c r="V172" s="12">
        <v>1869</v>
      </c>
    </row>
    <row r="173" spans="1:22" x14ac:dyDescent="0.3">
      <c r="A173" s="9" t="s">
        <v>599</v>
      </c>
      <c r="B173" s="9" t="s">
        <v>247</v>
      </c>
      <c r="C173" s="10">
        <v>9221.1513131820466</v>
      </c>
      <c r="D173" s="10">
        <v>16591.641435024776</v>
      </c>
      <c r="E173" s="10">
        <v>1393.5527199462729</v>
      </c>
      <c r="F173" s="10">
        <v>1005.820461159615</v>
      </c>
      <c r="G173" s="10">
        <v>20078.231873638917</v>
      </c>
      <c r="H173" s="10">
        <v>4357.3334204165594</v>
      </c>
      <c r="I173" s="10">
        <v>1089.8795237649888</v>
      </c>
      <c r="J173" s="10">
        <v>1558.4521443321901</v>
      </c>
      <c r="K173" s="10">
        <v>5530.771488786806</v>
      </c>
      <c r="L173" s="10">
        <v>1804.342959480636</v>
      </c>
      <c r="M173" s="10">
        <v>551.60062681889417</v>
      </c>
      <c r="N173" s="10">
        <v>3432.5050369375422</v>
      </c>
      <c r="O173" s="10">
        <v>391.53794492948282</v>
      </c>
      <c r="P173" s="10">
        <v>-251.62301320796962</v>
      </c>
      <c r="Q173" s="10">
        <v>0</v>
      </c>
      <c r="R173" s="10">
        <v>0</v>
      </c>
      <c r="S173" s="10">
        <v>67006.820948418725</v>
      </c>
      <c r="T173" s="11">
        <f>($S$359-S173)/$S$360</f>
        <v>0.26404721886975857</v>
      </c>
      <c r="U173" s="9">
        <v>172</v>
      </c>
      <c r="V173" s="12">
        <v>4467</v>
      </c>
    </row>
    <row r="174" spans="1:22" x14ac:dyDescent="0.3">
      <c r="A174" s="9" t="s">
        <v>566</v>
      </c>
      <c r="B174" s="9" t="s">
        <v>195</v>
      </c>
      <c r="C174" s="10">
        <v>10824.670902632693</v>
      </c>
      <c r="D174" s="10">
        <v>14120.551270430338</v>
      </c>
      <c r="E174" s="10">
        <v>2629.9908564462053</v>
      </c>
      <c r="F174" s="10">
        <v>990.24687595245348</v>
      </c>
      <c r="G174" s="10">
        <v>21387.449898649364</v>
      </c>
      <c r="H174" s="10">
        <v>1877.0957230168401</v>
      </c>
      <c r="I174" s="10">
        <v>874.56079969682719</v>
      </c>
      <c r="J174" s="10">
        <v>2881.5453000414891</v>
      </c>
      <c r="K174" s="10">
        <v>6840.9990265878041</v>
      </c>
      <c r="L174" s="10">
        <v>878.39073453215485</v>
      </c>
      <c r="M174" s="10">
        <v>1800.9753124047547</v>
      </c>
      <c r="N174" s="10">
        <v>2037.4885705577569</v>
      </c>
      <c r="O174" s="10">
        <v>-41.450777202072537</v>
      </c>
      <c r="P174" s="10">
        <v>-857.36056080463277</v>
      </c>
      <c r="Q174" s="10">
        <v>0</v>
      </c>
      <c r="R174" s="10">
        <v>61.514281804696758</v>
      </c>
      <c r="S174" s="10">
        <v>67164.028775551313</v>
      </c>
      <c r="T174" s="11">
        <f>($S$359-S174)/$S$360</f>
        <v>0.25148830688283136</v>
      </c>
      <c r="U174" s="9">
        <v>173</v>
      </c>
      <c r="V174" s="12">
        <v>3281</v>
      </c>
    </row>
    <row r="175" spans="1:22" x14ac:dyDescent="0.3">
      <c r="A175" s="9" t="s">
        <v>547</v>
      </c>
      <c r="B175" s="9" t="s">
        <v>252</v>
      </c>
      <c r="C175" s="10">
        <v>9207.8024911881839</v>
      </c>
      <c r="D175" s="10">
        <v>15821.446177403792</v>
      </c>
      <c r="E175" s="10">
        <v>2893.3444722918402</v>
      </c>
      <c r="F175" s="10">
        <v>838.20662768031195</v>
      </c>
      <c r="G175" s="10">
        <v>20123.97372148564</v>
      </c>
      <c r="H175" s="10">
        <v>4486.2827749785611</v>
      </c>
      <c r="I175" s="10">
        <v>2614.6496642331999</v>
      </c>
      <c r="J175" s="10">
        <v>2068.8906184120515</v>
      </c>
      <c r="K175" s="10">
        <v>5945.9728222938402</v>
      </c>
      <c r="L175" s="10">
        <v>1032.8599275967699</v>
      </c>
      <c r="M175" s="10">
        <v>449.17850181008072</v>
      </c>
      <c r="N175" s="10">
        <v>1768.3096630465054</v>
      </c>
      <c r="O175" s="10">
        <v>-154.83152325257589</v>
      </c>
      <c r="P175" s="10">
        <v>1446.393762183236</v>
      </c>
      <c r="Q175" s="10">
        <v>0</v>
      </c>
      <c r="R175" s="10">
        <v>94.266790269030253</v>
      </c>
      <c r="S175" s="10">
        <v>67190.352729437218</v>
      </c>
      <c r="T175" s="11">
        <f>($S$359-S175)/$S$360</f>
        <v>0.24938535675604034</v>
      </c>
      <c r="U175" s="9">
        <v>174</v>
      </c>
      <c r="V175" s="12">
        <v>3591</v>
      </c>
    </row>
    <row r="176" spans="1:22" x14ac:dyDescent="0.3">
      <c r="A176" s="9" t="s">
        <v>518</v>
      </c>
      <c r="B176" s="9" t="s">
        <v>164</v>
      </c>
      <c r="C176" s="10">
        <v>10420.849667524019</v>
      </c>
      <c r="D176" s="10">
        <v>16966.114678470989</v>
      </c>
      <c r="E176" s="10">
        <v>3026.396673295968</v>
      </c>
      <c r="F176" s="10">
        <v>1163.6232146085699</v>
      </c>
      <c r="G176" s="10">
        <v>18617.673654215421</v>
      </c>
      <c r="H176" s="10">
        <v>2875.4921271833791</v>
      </c>
      <c r="I176" s="10">
        <v>3796.3450123196349</v>
      </c>
      <c r="J176" s="10">
        <v>2502.7602089603051</v>
      </c>
      <c r="K176" s="10">
        <v>4520.1595268128076</v>
      </c>
      <c r="L176" s="10">
        <v>911.22762610739471</v>
      </c>
      <c r="M176" s="10">
        <v>877.59898752485981</v>
      </c>
      <c r="N176" s="10">
        <v>1638.0401374073404</v>
      </c>
      <c r="O176" s="10">
        <v>-193.99746881214969</v>
      </c>
      <c r="P176" s="10">
        <v>191.82787922617968</v>
      </c>
      <c r="Q176" s="10">
        <v>0</v>
      </c>
      <c r="R176" s="10">
        <v>118.86911711927358</v>
      </c>
      <c r="S176" s="10">
        <v>67241.153162737828</v>
      </c>
      <c r="T176" s="11">
        <f>($S$359-S176)/$S$360</f>
        <v>0.24532704628666374</v>
      </c>
      <c r="U176" s="9">
        <v>175</v>
      </c>
      <c r="V176" s="12">
        <v>5531</v>
      </c>
    </row>
    <row r="177" spans="1:22" x14ac:dyDescent="0.3">
      <c r="A177" s="9" t="s">
        <v>581</v>
      </c>
      <c r="B177" s="9" t="s">
        <v>99</v>
      </c>
      <c r="C177" s="10">
        <v>9918.5504449332493</v>
      </c>
      <c r="D177" s="10">
        <v>15779.441360794277</v>
      </c>
      <c r="E177" s="10">
        <v>2217.3836903858501</v>
      </c>
      <c r="F177" s="10">
        <v>649.9912439437278</v>
      </c>
      <c r="G177" s="10">
        <v>20412.78584323444</v>
      </c>
      <c r="H177" s="10">
        <v>3928.9702878589842</v>
      </c>
      <c r="I177" s="10">
        <v>1020.9011413486937</v>
      </c>
      <c r="J177" s="10">
        <v>2843.4910144503415</v>
      </c>
      <c r="K177" s="10">
        <v>6051.1438636621224</v>
      </c>
      <c r="L177" s="10">
        <v>1579.7092989317612</v>
      </c>
      <c r="M177" s="10">
        <v>705.97163037767803</v>
      </c>
      <c r="N177" s="10">
        <v>1859.4944836845484</v>
      </c>
      <c r="O177" s="10">
        <v>212.77216741579593</v>
      </c>
      <c r="P177" s="10">
        <v>-720.38993637265764</v>
      </c>
      <c r="Q177" s="10">
        <v>0</v>
      </c>
      <c r="R177" s="10">
        <v>103.61690475958346</v>
      </c>
      <c r="S177" s="10">
        <v>67284.223375781075</v>
      </c>
      <c r="T177" s="11">
        <f>($S$359-S177)/$S$360</f>
        <v>0.24188628239637638</v>
      </c>
      <c r="U177" s="9">
        <v>176</v>
      </c>
      <c r="V177" s="12">
        <v>17131</v>
      </c>
    </row>
    <row r="178" spans="1:22" x14ac:dyDescent="0.3">
      <c r="A178" s="9" t="s">
        <v>602</v>
      </c>
      <c r="B178" s="9" t="s">
        <v>231</v>
      </c>
      <c r="C178" s="10">
        <v>9584.1844425935033</v>
      </c>
      <c r="D178" s="10">
        <v>16956.830263021762</v>
      </c>
      <c r="E178" s="10">
        <v>2471.8144813124459</v>
      </c>
      <c r="F178" s="10">
        <v>693.72147526828667</v>
      </c>
      <c r="G178" s="10">
        <v>20840.696274494167</v>
      </c>
      <c r="H178" s="10">
        <v>3936.4103443869594</v>
      </c>
      <c r="I178" s="10">
        <v>1866.5761535215011</v>
      </c>
      <c r="J178" s="10">
        <v>1409.5044260180844</v>
      </c>
      <c r="K178" s="10">
        <v>6057.5229152438887</v>
      </c>
      <c r="L178" s="10">
        <v>1037.3751079314175</v>
      </c>
      <c r="M178" s="10">
        <v>587.27026026890348</v>
      </c>
      <c r="N178" s="10">
        <v>1562.600222030344</v>
      </c>
      <c r="O178" s="10">
        <v>302.08461823115829</v>
      </c>
      <c r="P178" s="10">
        <v>1062.415196743555</v>
      </c>
      <c r="Q178" s="10">
        <v>0</v>
      </c>
      <c r="R178" s="10">
        <v>86.327167669263559</v>
      </c>
      <c r="S178" s="10">
        <v>67392.918151991704</v>
      </c>
      <c r="T178" s="11">
        <f>($S$359-S178)/$S$360</f>
        <v>0.23320294803086336</v>
      </c>
      <c r="U178" s="9">
        <v>177</v>
      </c>
      <c r="V178" s="12">
        <v>8107</v>
      </c>
    </row>
    <row r="179" spans="1:22" x14ac:dyDescent="0.3">
      <c r="A179" s="9" t="s">
        <v>584</v>
      </c>
      <c r="B179" s="9" t="s">
        <v>165</v>
      </c>
      <c r="C179" s="10">
        <v>10607.922451934275</v>
      </c>
      <c r="D179" s="10">
        <v>14410.546876079587</v>
      </c>
      <c r="E179" s="10">
        <v>2152.3390643742505</v>
      </c>
      <c r="F179" s="10">
        <v>1367.0531787285086</v>
      </c>
      <c r="G179" s="10">
        <v>17414.970742165202</v>
      </c>
      <c r="H179" s="10">
        <v>4161.3841736860049</v>
      </c>
      <c r="I179" s="10">
        <v>2018.5558283001608</v>
      </c>
      <c r="J179" s="10">
        <v>3075.2248548668522</v>
      </c>
      <c r="K179" s="10">
        <v>6874.3999957331052</v>
      </c>
      <c r="L179" s="10">
        <v>1604.158336665334</v>
      </c>
      <c r="M179" s="10">
        <v>2009.9960015993604</v>
      </c>
      <c r="N179" s="10">
        <v>1397.0411835265895</v>
      </c>
      <c r="O179" s="10">
        <v>180.72770891643341</v>
      </c>
      <c r="P179" s="10">
        <v>-5065.5737704918029</v>
      </c>
      <c r="Q179" s="10">
        <v>0</v>
      </c>
      <c r="R179" s="10">
        <v>119.76165111225434</v>
      </c>
      <c r="S179" s="10">
        <v>67394.082047687902</v>
      </c>
      <c r="T179" s="11">
        <f>($S$359-S179)/$S$360</f>
        <v>0.23310996752297691</v>
      </c>
      <c r="U179" s="9">
        <v>178</v>
      </c>
      <c r="V179" s="12">
        <v>2501</v>
      </c>
    </row>
    <row r="180" spans="1:22" x14ac:dyDescent="0.3">
      <c r="A180" s="9" t="s">
        <v>636</v>
      </c>
      <c r="B180" s="9" t="s">
        <v>321</v>
      </c>
      <c r="C180" s="10">
        <v>8539.0045765998912</v>
      </c>
      <c r="D180" s="10">
        <v>17170.2408452073</v>
      </c>
      <c r="E180" s="10">
        <v>2519.4726473708142</v>
      </c>
      <c r="F180" s="10">
        <v>771.48052735262922</v>
      </c>
      <c r="G180" s="10">
        <v>21532.392247505413</v>
      </c>
      <c r="H180" s="10">
        <v>3967.6664375346204</v>
      </c>
      <c r="I180" s="10">
        <v>1746.7983276301043</v>
      </c>
      <c r="J180" s="10">
        <v>2827.6568897199772</v>
      </c>
      <c r="K180" s="10">
        <v>4602.0875205848606</v>
      </c>
      <c r="L180" s="10">
        <v>862.40339445370512</v>
      </c>
      <c r="M180" s="10">
        <v>149.41657826943475</v>
      </c>
      <c r="N180" s="10">
        <v>2449.3105015911501</v>
      </c>
      <c r="O180" s="10">
        <v>266.55553871798759</v>
      </c>
      <c r="P180" s="10">
        <v>40.915290195484175</v>
      </c>
      <c r="Q180" s="10">
        <v>0</v>
      </c>
      <c r="R180" s="10">
        <v>208.19887103027671</v>
      </c>
      <c r="S180" s="10">
        <v>67612.684903568181</v>
      </c>
      <c r="T180" s="11">
        <f>($S$359-S180)/$S$360</f>
        <v>0.21564637123030697</v>
      </c>
      <c r="U180" s="9">
        <v>179</v>
      </c>
      <c r="V180" s="12">
        <v>6599</v>
      </c>
    </row>
    <row r="181" spans="1:22" x14ac:dyDescent="0.3">
      <c r="A181" s="9" t="s">
        <v>644</v>
      </c>
      <c r="B181" s="9" t="s">
        <v>339</v>
      </c>
      <c r="C181" s="10">
        <v>9259.0825712025853</v>
      </c>
      <c r="D181" s="10">
        <v>15599.138424669007</v>
      </c>
      <c r="E181" s="10">
        <v>2268.5986159169552</v>
      </c>
      <c r="F181" s="10">
        <v>747.69319492502882</v>
      </c>
      <c r="G181" s="10">
        <v>20972.980254454647</v>
      </c>
      <c r="H181" s="10">
        <v>3823.3144825630861</v>
      </c>
      <c r="I181" s="10">
        <v>2213.7139487489335</v>
      </c>
      <c r="J181" s="10">
        <v>2868.5452711821581</v>
      </c>
      <c r="K181" s="10">
        <v>5782.2291697521841</v>
      </c>
      <c r="L181" s="10">
        <v>969.00230680507502</v>
      </c>
      <c r="M181" s="10">
        <v>612.45674740484424</v>
      </c>
      <c r="N181" s="10">
        <v>2307.8143021914648</v>
      </c>
      <c r="O181" s="10">
        <v>190.59976931949254</v>
      </c>
      <c r="P181" s="10">
        <v>430.79584775086505</v>
      </c>
      <c r="Q181" s="10">
        <v>0</v>
      </c>
      <c r="R181" s="10">
        <v>68.350451367616174</v>
      </c>
      <c r="S181" s="10">
        <v>67683.519510503073</v>
      </c>
      <c r="T181" s="11">
        <f>($S$359-S181)/$S$360</f>
        <v>0.20998758432160169</v>
      </c>
      <c r="U181" s="9">
        <v>180</v>
      </c>
      <c r="V181" s="12">
        <v>6936</v>
      </c>
    </row>
    <row r="182" spans="1:22" x14ac:dyDescent="0.3">
      <c r="A182" s="13" t="s">
        <v>544</v>
      </c>
      <c r="B182" s="13" t="s">
        <v>109</v>
      </c>
      <c r="C182" s="14">
        <v>8479.2587700970889</v>
      </c>
      <c r="D182" s="14">
        <v>15801.19286949273</v>
      </c>
      <c r="E182" s="14">
        <v>2647.9361775927855</v>
      </c>
      <c r="F182" s="14">
        <v>1197.7107180020812</v>
      </c>
      <c r="G182" s="14">
        <v>18591.597994323671</v>
      </c>
      <c r="H182" s="14">
        <v>3844.596104378259</v>
      </c>
      <c r="I182" s="14">
        <v>1733.9380409053765</v>
      </c>
      <c r="J182" s="14">
        <v>2604.7280751271328</v>
      </c>
      <c r="K182" s="14">
        <v>5366.1036247547891</v>
      </c>
      <c r="L182" s="14">
        <v>1519.5976413458204</v>
      </c>
      <c r="M182" s="14">
        <v>962.19216094346166</v>
      </c>
      <c r="N182" s="14">
        <v>4677.4193548387102</v>
      </c>
      <c r="O182" s="14">
        <v>201.87304890738812</v>
      </c>
      <c r="P182" s="14">
        <v>-137.3569198751301</v>
      </c>
      <c r="Q182" s="14">
        <v>0</v>
      </c>
      <c r="R182" s="14">
        <v>108.42751303774612</v>
      </c>
      <c r="S182" s="10">
        <v>67736.572093747047</v>
      </c>
      <c r="T182" s="11">
        <f>($S$359-S182)/$S$360</f>
        <v>0.20574935562909349</v>
      </c>
      <c r="U182" s="9">
        <v>181</v>
      </c>
      <c r="V182" s="12">
        <v>2883</v>
      </c>
    </row>
    <row r="183" spans="1:22" x14ac:dyDescent="0.3">
      <c r="A183" s="9" t="s">
        <v>593</v>
      </c>
      <c r="B183" s="9" t="s">
        <v>170</v>
      </c>
      <c r="C183" s="10">
        <v>8265.6894118601813</v>
      </c>
      <c r="D183" s="10">
        <v>15231.38410107191</v>
      </c>
      <c r="E183" s="10">
        <v>2865.8238172920064</v>
      </c>
      <c r="F183" s="10">
        <v>1557.5040783034258</v>
      </c>
      <c r="G183" s="10">
        <v>20290.342404079853</v>
      </c>
      <c r="H183" s="10">
        <v>3501.1950558991534</v>
      </c>
      <c r="I183" s="10">
        <v>2521.1093992820884</v>
      </c>
      <c r="J183" s="10">
        <v>4812.6850975297457</v>
      </c>
      <c r="K183" s="10">
        <v>5238.6858481135623</v>
      </c>
      <c r="L183" s="10">
        <v>1151.7128874388254</v>
      </c>
      <c r="M183" s="10">
        <v>-248.36867862969007</v>
      </c>
      <c r="N183" s="10">
        <v>2189.2332789559541</v>
      </c>
      <c r="O183" s="10">
        <v>252.03915171288742</v>
      </c>
      <c r="P183" s="10">
        <v>-1442.495921696574</v>
      </c>
      <c r="Q183" s="10">
        <v>0</v>
      </c>
      <c r="R183" s="10">
        <v>118.85321472297012</v>
      </c>
      <c r="S183" s="10">
        <v>67747.889067632874</v>
      </c>
      <c r="T183" s="11">
        <f>($S$359-S183)/$S$360</f>
        <v>0.20484527291525645</v>
      </c>
      <c r="U183" s="9">
        <v>182</v>
      </c>
      <c r="V183" s="12">
        <v>2452</v>
      </c>
    </row>
    <row r="184" spans="1:22" x14ac:dyDescent="0.3">
      <c r="A184" s="9" t="s">
        <v>638</v>
      </c>
      <c r="B184" s="9" t="s">
        <v>316</v>
      </c>
      <c r="C184" s="10">
        <v>8737.6346606490279</v>
      </c>
      <c r="D184" s="10">
        <v>15671.743698384809</v>
      </c>
      <c r="E184" s="10">
        <v>3721.1055276381912</v>
      </c>
      <c r="F184" s="10">
        <v>719.8492462311558</v>
      </c>
      <c r="G184" s="10">
        <v>19684.843067990834</v>
      </c>
      <c r="H184" s="10">
        <v>4227.9944423185761</v>
      </c>
      <c r="I184" s="10">
        <v>3205.491683838296</v>
      </c>
      <c r="J184" s="10">
        <v>1376.3310999107225</v>
      </c>
      <c r="K184" s="10">
        <v>6229.6573818198067</v>
      </c>
      <c r="L184" s="10">
        <v>1960.1579325197417</v>
      </c>
      <c r="M184" s="10">
        <v>-36.611629576453652</v>
      </c>
      <c r="N184" s="10">
        <v>1392.6776740847092</v>
      </c>
      <c r="O184" s="10">
        <v>655.24048815506103</v>
      </c>
      <c r="P184" s="10">
        <v>-240.30868628858582</v>
      </c>
      <c r="Q184" s="10">
        <v>0</v>
      </c>
      <c r="R184" s="10">
        <v>210.20830378767627</v>
      </c>
      <c r="S184" s="10">
        <v>67756.323577752148</v>
      </c>
      <c r="T184" s="11">
        <f>($S$359-S184)/$S$360</f>
        <v>0.2041714625066216</v>
      </c>
      <c r="U184" s="9">
        <v>183</v>
      </c>
      <c r="V184" s="12">
        <v>5572</v>
      </c>
    </row>
    <row r="185" spans="1:22" x14ac:dyDescent="0.3">
      <c r="A185" s="9" t="s">
        <v>457</v>
      </c>
      <c r="B185" s="9" t="s">
        <v>86</v>
      </c>
      <c r="C185" s="10">
        <v>9436.4852670838882</v>
      </c>
      <c r="D185" s="10">
        <v>16827.018141874716</v>
      </c>
      <c r="E185" s="10">
        <v>2425.0378596668352</v>
      </c>
      <c r="F185" s="10">
        <v>1256.4361433619383</v>
      </c>
      <c r="G185" s="10">
        <v>17851.367727375902</v>
      </c>
      <c r="H185" s="10">
        <v>2974.995046603362</v>
      </c>
      <c r="I185" s="10">
        <v>1747.953971636668</v>
      </c>
      <c r="J185" s="10">
        <v>3047.5880233907992</v>
      </c>
      <c r="K185" s="10">
        <v>7660.7886287453348</v>
      </c>
      <c r="L185" s="10">
        <v>949.01564866229171</v>
      </c>
      <c r="M185" s="10">
        <v>1157.4962140333164</v>
      </c>
      <c r="N185" s="10">
        <v>2439.6769308430089</v>
      </c>
      <c r="O185" s="10">
        <v>-141.84755174154466</v>
      </c>
      <c r="P185" s="10">
        <v>1697.1226653205451</v>
      </c>
      <c r="Q185" s="10">
        <v>0</v>
      </c>
      <c r="R185" s="10">
        <v>177.15090356631265</v>
      </c>
      <c r="S185" s="10">
        <v>67809.162955102845</v>
      </c>
      <c r="T185" s="11">
        <f>($S$359-S185)/$S$360</f>
        <v>0.1999502662615277</v>
      </c>
      <c r="U185" s="9">
        <v>184</v>
      </c>
      <c r="V185" s="12">
        <v>1981</v>
      </c>
    </row>
    <row r="186" spans="1:22" x14ac:dyDescent="0.3">
      <c r="A186" s="9" t="s">
        <v>595</v>
      </c>
      <c r="B186" s="9" t="s">
        <v>187</v>
      </c>
      <c r="C186" s="10">
        <v>11250.387949522201</v>
      </c>
      <c r="D186" s="10">
        <v>15797.299493766495</v>
      </c>
      <c r="E186" s="10">
        <v>2684.7972972972971</v>
      </c>
      <c r="F186" s="10">
        <v>1586.8243243243244</v>
      </c>
      <c r="G186" s="10">
        <v>17962.759943677531</v>
      </c>
      <c r="H186" s="10">
        <v>3419.2505699278336</v>
      </c>
      <c r="I186" s="10">
        <v>1616.1866311363278</v>
      </c>
      <c r="J186" s="10">
        <v>1760.5159956379684</v>
      </c>
      <c r="K186" s="10">
        <v>6946.4942328830948</v>
      </c>
      <c r="L186" s="10">
        <v>1651.3513513513515</v>
      </c>
      <c r="M186" s="10">
        <v>967.56756756756749</v>
      </c>
      <c r="N186" s="10">
        <v>1969.5945945945946</v>
      </c>
      <c r="O186" s="10">
        <v>96.28378378378379</v>
      </c>
      <c r="P186" s="10">
        <v>587.83783783783781</v>
      </c>
      <c r="Q186" s="10">
        <v>0</v>
      </c>
      <c r="R186" s="10">
        <v>126.49894644449419</v>
      </c>
      <c r="S186" s="10">
        <v>67835.812681914875</v>
      </c>
      <c r="T186" s="11">
        <f>($S$359-S186)/$S$360</f>
        <v>0.19782129100875195</v>
      </c>
      <c r="U186" s="9">
        <v>185</v>
      </c>
      <c r="V186" s="12">
        <v>2960</v>
      </c>
    </row>
    <row r="187" spans="1:22" x14ac:dyDescent="0.3">
      <c r="A187" s="9" t="s">
        <v>438</v>
      </c>
      <c r="B187" s="9" t="s">
        <v>66</v>
      </c>
      <c r="C187" s="10">
        <v>8775.8283763136933</v>
      </c>
      <c r="D187" s="10">
        <v>13142.910951740469</v>
      </c>
      <c r="E187" s="10">
        <v>2996.8212618815028</v>
      </c>
      <c r="F187" s="10">
        <v>646.65612255973713</v>
      </c>
      <c r="G187" s="10">
        <v>23398.546887054381</v>
      </c>
      <c r="H187" s="10">
        <v>4816.9784410212769</v>
      </c>
      <c r="I187" s="10">
        <v>3185.7922496080064</v>
      </c>
      <c r="J187" s="10">
        <v>1509.8953640918999</v>
      </c>
      <c r="K187" s="10">
        <v>5829.4180964776515</v>
      </c>
      <c r="L187" s="10">
        <v>724.49644136391134</v>
      </c>
      <c r="M187" s="10">
        <v>967.39079871609977</v>
      </c>
      <c r="N187" s="10">
        <v>947.85318881704427</v>
      </c>
      <c r="O187" s="10">
        <v>441.9763998077251</v>
      </c>
      <c r="P187" s="10">
        <v>84.221054100572175</v>
      </c>
      <c r="Q187" s="10">
        <v>0</v>
      </c>
      <c r="R187" s="10">
        <v>503.9137981318043</v>
      </c>
      <c r="S187" s="10">
        <v>67888.478377585197</v>
      </c>
      <c r="T187" s="11">
        <f>($S$359-S187)/$S$360</f>
        <v>0.19361396972763001</v>
      </c>
      <c r="U187" s="9">
        <v>186</v>
      </c>
      <c r="V187" s="12">
        <v>128982</v>
      </c>
    </row>
    <row r="188" spans="1:22" x14ac:dyDescent="0.3">
      <c r="A188" s="9" t="s">
        <v>623</v>
      </c>
      <c r="B188" s="9" t="s">
        <v>287</v>
      </c>
      <c r="C188" s="10">
        <v>10564.505263096406</v>
      </c>
      <c r="D188" s="10">
        <v>15732.708986434638</v>
      </c>
      <c r="E188" s="10">
        <v>1393.3597185576077</v>
      </c>
      <c r="F188" s="10">
        <v>865.65523306948103</v>
      </c>
      <c r="G188" s="10">
        <v>21709.923406868274</v>
      </c>
      <c r="H188" s="10">
        <v>2805.1716513801821</v>
      </c>
      <c r="I188" s="10">
        <v>2444.9047047635217</v>
      </c>
      <c r="J188" s="10">
        <v>3540.2441789043282</v>
      </c>
      <c r="K188" s="10">
        <v>6496.3538599326721</v>
      </c>
      <c r="L188" s="10">
        <v>1158.0914687774846</v>
      </c>
      <c r="M188" s="10">
        <v>572.11961301671079</v>
      </c>
      <c r="N188" s="10">
        <v>1000.8795074758134</v>
      </c>
      <c r="O188" s="10">
        <v>-381.26649076517145</v>
      </c>
      <c r="P188" s="10">
        <v>-414.6877748460862</v>
      </c>
      <c r="Q188" s="10">
        <v>0</v>
      </c>
      <c r="R188" s="10">
        <v>49.770142593029448</v>
      </c>
      <c r="S188" s="10">
        <v>67952.42124410496</v>
      </c>
      <c r="T188" s="11">
        <f>($S$359-S188)/$S$360</f>
        <v>0.18850574549057436</v>
      </c>
      <c r="U188" s="9">
        <v>187</v>
      </c>
      <c r="V188" s="12">
        <v>4548</v>
      </c>
    </row>
    <row r="189" spans="1:22" x14ac:dyDescent="0.3">
      <c r="A189" s="9" t="s">
        <v>555</v>
      </c>
      <c r="B189" s="9" t="s">
        <v>138</v>
      </c>
      <c r="C189" s="10">
        <v>8474.9723627083094</v>
      </c>
      <c r="D189" s="10">
        <v>14509.755653423837</v>
      </c>
      <c r="E189" s="10">
        <v>1711.6640489377533</v>
      </c>
      <c r="F189" s="10">
        <v>670.16615689840467</v>
      </c>
      <c r="G189" s="10">
        <v>23774.930179175873</v>
      </c>
      <c r="H189" s="10">
        <v>3948.6926171107038</v>
      </c>
      <c r="I189" s="10">
        <v>2734.5526266598536</v>
      </c>
      <c r="J189" s="10">
        <v>1990.5037535646736</v>
      </c>
      <c r="K189" s="10">
        <v>6416.271482590083</v>
      </c>
      <c r="L189" s="10">
        <v>1443.7463834008431</v>
      </c>
      <c r="M189" s="10">
        <v>1150.946515665041</v>
      </c>
      <c r="N189" s="10">
        <v>931.13995205422827</v>
      </c>
      <c r="O189" s="10">
        <v>164.75159130362903</v>
      </c>
      <c r="P189" s="10">
        <v>-878.97825907249739</v>
      </c>
      <c r="Q189" s="10">
        <v>0</v>
      </c>
      <c r="R189" s="10">
        <v>78.551512660050008</v>
      </c>
      <c r="S189" s="10">
        <v>68000.644836153297</v>
      </c>
      <c r="T189" s="11">
        <f>($S$359-S189)/$S$360</f>
        <v>0.18465329196281363</v>
      </c>
      <c r="U189" s="9">
        <v>188</v>
      </c>
      <c r="V189" s="12">
        <v>12097</v>
      </c>
    </row>
    <row r="190" spans="1:22" x14ac:dyDescent="0.3">
      <c r="A190" s="9" t="s">
        <v>639</v>
      </c>
      <c r="B190" s="9" t="s">
        <v>310</v>
      </c>
      <c r="C190" s="10">
        <v>10955.323695954008</v>
      </c>
      <c r="D190" s="10">
        <v>17889.01427756964</v>
      </c>
      <c r="E190" s="10">
        <v>1960.2674553169604</v>
      </c>
      <c r="F190" s="10">
        <v>655.13694226565508</v>
      </c>
      <c r="G190" s="10">
        <v>21261.522381077946</v>
      </c>
      <c r="H190" s="10">
        <v>4691.6979213159138</v>
      </c>
      <c r="I190" s="10">
        <v>2570.5564334471424</v>
      </c>
      <c r="J190" s="10">
        <v>1939.1357125040126</v>
      </c>
      <c r="K190" s="10">
        <v>3133.829966477294</v>
      </c>
      <c r="L190" s="10">
        <v>1357.9786550083581</v>
      </c>
      <c r="M190" s="10">
        <v>985.08422270798508</v>
      </c>
      <c r="N190" s="10">
        <v>1114.3114311431143</v>
      </c>
      <c r="O190" s="10">
        <v>-504.56474218850457</v>
      </c>
      <c r="P190" s="10">
        <v>1019.9305644850199</v>
      </c>
      <c r="Q190" s="10">
        <v>0</v>
      </c>
      <c r="R190" s="10">
        <v>86.914185513150144</v>
      </c>
      <c r="S190" s="10">
        <v>68096.208538112667</v>
      </c>
      <c r="T190" s="11">
        <f>($S$359-S190)/$S$360</f>
        <v>0.17701896392747696</v>
      </c>
      <c r="U190" s="9">
        <v>189</v>
      </c>
      <c r="V190" s="12">
        <v>7777</v>
      </c>
    </row>
    <row r="191" spans="1:22" x14ac:dyDescent="0.3">
      <c r="A191" s="9" t="s">
        <v>625</v>
      </c>
      <c r="B191" s="9" t="s">
        <v>273</v>
      </c>
      <c r="C191" s="10">
        <v>9859.4686726910713</v>
      </c>
      <c r="D191" s="10">
        <v>18685.368016351335</v>
      </c>
      <c r="E191" s="10">
        <v>1430.7014571331752</v>
      </c>
      <c r="F191" s="10">
        <v>1290.4100304981364</v>
      </c>
      <c r="G191" s="10">
        <v>19460.802383852857</v>
      </c>
      <c r="H191" s="10">
        <v>3570.0148290003672</v>
      </c>
      <c r="I191" s="10">
        <v>3600.9209401191724</v>
      </c>
      <c r="J191" s="10">
        <v>1635.1498169291456</v>
      </c>
      <c r="K191" s="10">
        <v>4773.1195318463424</v>
      </c>
      <c r="L191" s="10">
        <v>1313.1141985767538</v>
      </c>
      <c r="M191" s="10">
        <v>945.44222297526267</v>
      </c>
      <c r="N191" s="10">
        <v>2410.3693663165027</v>
      </c>
      <c r="O191" s="10">
        <v>-700.77939681463909</v>
      </c>
      <c r="P191" s="10">
        <v>607.92951541850209</v>
      </c>
      <c r="Q191" s="10">
        <v>0</v>
      </c>
      <c r="R191" s="10">
        <v>107.45257653989925</v>
      </c>
      <c r="S191" s="10">
        <v>68381.554646015386</v>
      </c>
      <c r="T191" s="11">
        <f>($S$359-S191)/$S$360</f>
        <v>0.15422342810507758</v>
      </c>
      <c r="U191" s="9">
        <v>190</v>
      </c>
      <c r="V191" s="12">
        <v>2951</v>
      </c>
    </row>
    <row r="192" spans="1:22" x14ac:dyDescent="0.3">
      <c r="A192" s="9" t="s">
        <v>475</v>
      </c>
      <c r="B192" s="9" t="s">
        <v>320</v>
      </c>
      <c r="C192" s="10">
        <v>11165.723041157386</v>
      </c>
      <c r="D192" s="10">
        <v>15679.629677409181</v>
      </c>
      <c r="E192" s="10">
        <v>2395.0201884253029</v>
      </c>
      <c r="F192" s="10">
        <v>891.65545087483179</v>
      </c>
      <c r="G192" s="10">
        <v>20995.698862725578</v>
      </c>
      <c r="H192" s="10">
        <v>3484.5741606816073</v>
      </c>
      <c r="I192" s="10">
        <v>3439.5094820258128</v>
      </c>
      <c r="J192" s="10">
        <v>1769.225482967114</v>
      </c>
      <c r="K192" s="10">
        <v>5787.3686133368265</v>
      </c>
      <c r="L192" s="10">
        <v>971.06325706594885</v>
      </c>
      <c r="M192" s="10">
        <v>482.05473306415433</v>
      </c>
      <c r="N192" s="10">
        <v>1045.0874831763122</v>
      </c>
      <c r="O192" s="10">
        <v>270.07626738447732</v>
      </c>
      <c r="P192" s="10">
        <v>768.05742485419478</v>
      </c>
      <c r="Q192" s="10">
        <v>0</v>
      </c>
      <c r="R192" s="10">
        <v>92.282013004399431</v>
      </c>
      <c r="S192" s="10">
        <v>68468.968713298935</v>
      </c>
      <c r="T192" s="11">
        <f>($S$359-S192)/$S$360</f>
        <v>0.14724015254267489</v>
      </c>
      <c r="U192" s="9">
        <v>191</v>
      </c>
      <c r="V192" s="12">
        <v>4458</v>
      </c>
    </row>
    <row r="193" spans="1:22" x14ac:dyDescent="0.3">
      <c r="A193" s="9" t="s">
        <v>641</v>
      </c>
      <c r="B193" s="9" t="s">
        <v>301</v>
      </c>
      <c r="C193" s="10">
        <v>9243.6591513821804</v>
      </c>
      <c r="D193" s="10">
        <v>14777.74584523856</v>
      </c>
      <c r="E193" s="10">
        <v>3183.4544825199027</v>
      </c>
      <c r="F193" s="10">
        <v>996.19245413637941</v>
      </c>
      <c r="G193" s="10">
        <v>18748.254892478606</v>
      </c>
      <c r="H193" s="10">
        <v>4469.4773310348537</v>
      </c>
      <c r="I193" s="10">
        <v>1707.925346380116</v>
      </c>
      <c r="J193" s="10">
        <v>3092.2526281622659</v>
      </c>
      <c r="K193" s="10">
        <v>7391.7569431841675</v>
      </c>
      <c r="L193" s="10">
        <v>1448.5981308411215</v>
      </c>
      <c r="M193" s="10">
        <v>1423.3298719280028</v>
      </c>
      <c r="N193" s="10">
        <v>1992.3849082727586</v>
      </c>
      <c r="O193" s="10">
        <v>-80.304603669089644</v>
      </c>
      <c r="P193" s="10">
        <v>347.52509518864662</v>
      </c>
      <c r="Q193" s="10">
        <v>0</v>
      </c>
      <c r="R193" s="10">
        <v>105.66106774960656</v>
      </c>
      <c r="S193" s="10">
        <v>68500.388449639417</v>
      </c>
      <c r="T193" s="11">
        <f>($S$359-S193)/$S$360</f>
        <v>0.14473011401247007</v>
      </c>
      <c r="U193" s="9">
        <v>192</v>
      </c>
      <c r="V193" s="12">
        <v>2889</v>
      </c>
    </row>
    <row r="194" spans="1:22" x14ac:dyDescent="0.3">
      <c r="A194" s="9" t="s">
        <v>578</v>
      </c>
      <c r="B194" s="9" t="s">
        <v>236</v>
      </c>
      <c r="C194" s="10">
        <v>11173.940003409927</v>
      </c>
      <c r="D194" s="10">
        <v>17496.240271485523</v>
      </c>
      <c r="E194" s="10">
        <v>2221.3477619281848</v>
      </c>
      <c r="F194" s="10">
        <v>1206.0993605509102</v>
      </c>
      <c r="G194" s="10">
        <v>16863.069801918868</v>
      </c>
      <c r="H194" s="10">
        <v>4379.8474878732522</v>
      </c>
      <c r="I194" s="10">
        <v>3806.5860813796298</v>
      </c>
      <c r="J194" s="10">
        <v>2112.2068104432533</v>
      </c>
      <c r="K194" s="10">
        <v>5482.536786731861</v>
      </c>
      <c r="L194" s="10">
        <v>1075.2582390555829</v>
      </c>
      <c r="M194" s="10">
        <v>677.81603541564186</v>
      </c>
      <c r="N194" s="10">
        <v>1995.5730447614364</v>
      </c>
      <c r="O194" s="10">
        <v>-109.69011313330056</v>
      </c>
      <c r="P194" s="10">
        <v>16.72405312346288</v>
      </c>
      <c r="Q194" s="10">
        <v>0</v>
      </c>
      <c r="R194" s="10">
        <v>167.95066184071592</v>
      </c>
      <c r="S194" s="10">
        <v>68548.782233661492</v>
      </c>
      <c r="T194" s="11">
        <f>($S$359-S194)/$S$360</f>
        <v>0.14086406430404802</v>
      </c>
      <c r="U194" s="9">
        <v>193</v>
      </c>
      <c r="V194" s="12">
        <v>2033</v>
      </c>
    </row>
    <row r="195" spans="1:22" x14ac:dyDescent="0.3">
      <c r="A195" s="9" t="s">
        <v>567</v>
      </c>
      <c r="B195" s="9" t="s">
        <v>243</v>
      </c>
      <c r="C195" s="10">
        <v>9580.2974992665877</v>
      </c>
      <c r="D195" s="10">
        <v>15177.441668565327</v>
      </c>
      <c r="E195" s="10">
        <v>1902.1656822656369</v>
      </c>
      <c r="F195" s="10">
        <v>1008.178100863244</v>
      </c>
      <c r="G195" s="10">
        <v>22203.72857270942</v>
      </c>
      <c r="H195" s="10">
        <v>4223.2068736185902</v>
      </c>
      <c r="I195" s="10">
        <v>2954.3655006696208</v>
      </c>
      <c r="J195" s="10">
        <v>1553.8092709536636</v>
      </c>
      <c r="K195" s="10">
        <v>6664.4613073550281</v>
      </c>
      <c r="L195" s="10">
        <v>1064.516129032258</v>
      </c>
      <c r="M195" s="10">
        <v>-374.98106921096473</v>
      </c>
      <c r="N195" s="10">
        <v>2404.0587611691653</v>
      </c>
      <c r="O195" s="10">
        <v>-51.037407239133735</v>
      </c>
      <c r="P195" s="10">
        <v>-173.2545812509461</v>
      </c>
      <c r="Q195" s="10">
        <v>0</v>
      </c>
      <c r="R195" s="10">
        <v>257.17740180727469</v>
      </c>
      <c r="S195" s="10">
        <v>68567.38829182573</v>
      </c>
      <c r="T195" s="11">
        <f>($S$359-S195)/$S$360</f>
        <v>0.13937767618221977</v>
      </c>
      <c r="U195" s="9">
        <v>194</v>
      </c>
      <c r="V195" s="12">
        <v>6603</v>
      </c>
    </row>
    <row r="196" spans="1:22" x14ac:dyDescent="0.3">
      <c r="A196" s="9" t="s">
        <v>399</v>
      </c>
      <c r="B196" s="9" t="s">
        <v>355</v>
      </c>
      <c r="C196" s="10">
        <v>11289.882734165854</v>
      </c>
      <c r="D196" s="10">
        <v>17419.440567637474</v>
      </c>
      <c r="E196" s="10">
        <v>1807.305336832896</v>
      </c>
      <c r="F196" s="10">
        <v>685.47681539807525</v>
      </c>
      <c r="G196" s="10">
        <v>18318.228672614216</v>
      </c>
      <c r="H196" s="10">
        <v>3187.9846869269777</v>
      </c>
      <c r="I196" s="10">
        <v>2370.4054329308574</v>
      </c>
      <c r="J196" s="10">
        <v>2706.7787210926999</v>
      </c>
      <c r="K196" s="10">
        <v>5885.0374434415307</v>
      </c>
      <c r="L196" s="10">
        <v>942.69466316710407</v>
      </c>
      <c r="M196" s="10">
        <v>903.32458442694656</v>
      </c>
      <c r="N196" s="10">
        <v>2130.1399825021872</v>
      </c>
      <c r="O196" s="10">
        <v>1001.0936132983377</v>
      </c>
      <c r="P196" s="10">
        <v>-587.48906386701663</v>
      </c>
      <c r="Q196" s="10">
        <v>0</v>
      </c>
      <c r="R196" s="10">
        <v>25.427799192717629</v>
      </c>
      <c r="S196" s="10">
        <v>68673.221053627858</v>
      </c>
      <c r="T196" s="11">
        <f>($S$359-S196)/$S$360</f>
        <v>0.13092298047749906</v>
      </c>
      <c r="U196" s="9">
        <v>195</v>
      </c>
      <c r="V196" s="12">
        <v>4572</v>
      </c>
    </row>
    <row r="197" spans="1:22" x14ac:dyDescent="0.3">
      <c r="A197" s="9" t="s">
        <v>597</v>
      </c>
      <c r="B197" s="9" t="s">
        <v>136</v>
      </c>
      <c r="C197" s="10">
        <v>9634.985086143648</v>
      </c>
      <c r="D197" s="10">
        <v>15216.86469588705</v>
      </c>
      <c r="E197" s="10">
        <v>3875.9034501568253</v>
      </c>
      <c r="F197" s="10">
        <v>778.39901813718802</v>
      </c>
      <c r="G197" s="10">
        <v>19904.288383853884</v>
      </c>
      <c r="H197" s="10">
        <v>3560.5338733942472</v>
      </c>
      <c r="I197" s="10">
        <v>2711.7049222910164</v>
      </c>
      <c r="J197" s="10">
        <v>3639.3929711035571</v>
      </c>
      <c r="K197" s="10">
        <v>5805.2765380794563</v>
      </c>
      <c r="L197" s="10">
        <v>1053.0478658120824</v>
      </c>
      <c r="M197" s="10">
        <v>513.43242874676116</v>
      </c>
      <c r="N197" s="10">
        <v>510.56866221191865</v>
      </c>
      <c r="O197" s="10">
        <v>1350.8795854357013</v>
      </c>
      <c r="P197" s="10">
        <v>969.99863630165009</v>
      </c>
      <c r="Q197" s="10">
        <v>0</v>
      </c>
      <c r="R197" s="10">
        <v>135.54242651174587</v>
      </c>
      <c r="S197" s="10">
        <v>68690.819907765093</v>
      </c>
      <c r="T197" s="11">
        <f>($S$359-S197)/$S$360</f>
        <v>0.12951705518604459</v>
      </c>
      <c r="U197" s="9">
        <v>196</v>
      </c>
      <c r="V197" s="12">
        <v>7333</v>
      </c>
    </row>
    <row r="198" spans="1:22" x14ac:dyDescent="0.3">
      <c r="A198" s="9" t="s">
        <v>528</v>
      </c>
      <c r="B198" s="9" t="s">
        <v>245</v>
      </c>
      <c r="C198" s="10">
        <v>10141.451422424467</v>
      </c>
      <c r="D198" s="10">
        <v>16483.7794174025</v>
      </c>
      <c r="E198" s="10">
        <v>3256.7519545131486</v>
      </c>
      <c r="F198" s="10">
        <v>1164.7121535181236</v>
      </c>
      <c r="G198" s="10">
        <v>20567.624170705989</v>
      </c>
      <c r="H198" s="10">
        <v>4682.51568348209</v>
      </c>
      <c r="I198" s="10">
        <v>2468.9831558014657</v>
      </c>
      <c r="J198" s="10">
        <v>1750.5945617754719</v>
      </c>
      <c r="K198" s="10">
        <v>3791.2178952577965</v>
      </c>
      <c r="L198" s="10">
        <v>1538.0241648898366</v>
      </c>
      <c r="M198" s="10">
        <v>793.71002132196168</v>
      </c>
      <c r="N198" s="10">
        <v>2063.4328358208954</v>
      </c>
      <c r="O198" s="10">
        <v>-120.46908315565032</v>
      </c>
      <c r="P198" s="10">
        <v>-4610.8742004264404</v>
      </c>
      <c r="Q198" s="10">
        <v>0</v>
      </c>
      <c r="R198" s="10">
        <v>158.36360286258849</v>
      </c>
      <c r="S198" s="10">
        <v>68740.691956620693</v>
      </c>
      <c r="T198" s="11">
        <f>($S$359-S198)/$S$360</f>
        <v>0.12553291086187585</v>
      </c>
      <c r="U198" s="9">
        <v>197</v>
      </c>
      <c r="V198" s="12">
        <v>5628</v>
      </c>
    </row>
    <row r="199" spans="1:22" x14ac:dyDescent="0.3">
      <c r="A199" s="9" t="s">
        <v>607</v>
      </c>
      <c r="B199" s="9" t="s">
        <v>177</v>
      </c>
      <c r="C199" s="10">
        <v>9561.6120482857787</v>
      </c>
      <c r="D199" s="10">
        <v>14758.399248867845</v>
      </c>
      <c r="E199" s="10">
        <v>3368.6473060756593</v>
      </c>
      <c r="F199" s="10">
        <v>679.40389759266338</v>
      </c>
      <c r="G199" s="10">
        <v>20390.787167813156</v>
      </c>
      <c r="H199" s="10">
        <v>4058.486946096928</v>
      </c>
      <c r="I199" s="10">
        <v>3309.6952095374877</v>
      </c>
      <c r="J199" s="10">
        <v>1882.0220628380089</v>
      </c>
      <c r="K199" s="10">
        <v>6250.7818548107971</v>
      </c>
      <c r="L199" s="10">
        <v>1178.8307222009935</v>
      </c>
      <c r="M199" s="10">
        <v>1261.8456247611769</v>
      </c>
      <c r="N199" s="10">
        <v>1972.5831104317922</v>
      </c>
      <c r="O199" s="10">
        <v>16.813144822315628</v>
      </c>
      <c r="P199" s="10">
        <v>710.35536874283525</v>
      </c>
      <c r="Q199" s="10">
        <v>0</v>
      </c>
      <c r="R199" s="10">
        <v>111.45001758579932</v>
      </c>
      <c r="S199" s="10">
        <v>68801.358361720399</v>
      </c>
      <c r="T199" s="11">
        <f>($S$359-S199)/$S$360</f>
        <v>0.12068643434663276</v>
      </c>
      <c r="U199" s="9">
        <v>198</v>
      </c>
      <c r="V199" s="12">
        <v>10468</v>
      </c>
    </row>
    <row r="200" spans="1:22" x14ac:dyDescent="0.3">
      <c r="A200" s="9" t="s">
        <v>628</v>
      </c>
      <c r="B200" s="9" t="s">
        <v>254</v>
      </c>
      <c r="C200" s="10">
        <v>8672.3036887584403</v>
      </c>
      <c r="D200" s="10">
        <v>14152.936086043981</v>
      </c>
      <c r="E200" s="10">
        <v>2954.7889436468827</v>
      </c>
      <c r="F200" s="10">
        <v>1098.9929290764946</v>
      </c>
      <c r="G200" s="10">
        <v>19290.582439134116</v>
      </c>
      <c r="H200" s="10">
        <v>5523.2432159395448</v>
      </c>
      <c r="I200" s="10">
        <v>2393.7612741308221</v>
      </c>
      <c r="J200" s="10">
        <v>3586.136050398025</v>
      </c>
      <c r="K200" s="10">
        <v>8076.92319215319</v>
      </c>
      <c r="L200" s="10">
        <v>1249.6250267838011</v>
      </c>
      <c r="M200" s="10">
        <v>227.76944503964006</v>
      </c>
      <c r="N200" s="10">
        <v>2105.6353117634458</v>
      </c>
      <c r="O200" s="10">
        <v>-611.74201842725518</v>
      </c>
      <c r="P200" s="10">
        <v>-3266.3381187058067</v>
      </c>
      <c r="Q200" s="10">
        <v>0</v>
      </c>
      <c r="R200" s="10">
        <v>93.500260437385961</v>
      </c>
      <c r="S200" s="10">
        <v>68814.455844878525</v>
      </c>
      <c r="T200" s="11">
        <f>($S$359-S200)/$S$360</f>
        <v>0.11964011151886135</v>
      </c>
      <c r="U200" s="9">
        <v>199</v>
      </c>
      <c r="V200" s="12">
        <v>4667</v>
      </c>
    </row>
    <row r="201" spans="1:22" x14ac:dyDescent="0.3">
      <c r="A201" s="9" t="s">
        <v>591</v>
      </c>
      <c r="B201" s="9" t="s">
        <v>83</v>
      </c>
      <c r="C201" s="10">
        <v>9394.4715488150541</v>
      </c>
      <c r="D201" s="10">
        <v>16707.710924319872</v>
      </c>
      <c r="E201" s="10">
        <v>4059.0649942987461</v>
      </c>
      <c r="F201" s="10">
        <v>962.82782212086659</v>
      </c>
      <c r="G201" s="10">
        <v>20219.251328659171</v>
      </c>
      <c r="H201" s="10">
        <v>4300.456900924195</v>
      </c>
      <c r="I201" s="10">
        <v>1880.8005891519724</v>
      </c>
      <c r="J201" s="10">
        <v>3005.9436978996982</v>
      </c>
      <c r="K201" s="10">
        <v>4169.4945905030318</v>
      </c>
      <c r="L201" s="10">
        <v>1414.3671607753704</v>
      </c>
      <c r="M201" s="10">
        <v>303.76282782212081</v>
      </c>
      <c r="N201" s="10">
        <v>2727.4800456100343</v>
      </c>
      <c r="O201" s="10">
        <v>-458.15279361459528</v>
      </c>
      <c r="P201" s="10">
        <v>1670.9236031927021</v>
      </c>
      <c r="Q201" s="10">
        <v>0</v>
      </c>
      <c r="R201" s="10">
        <v>132.28064651441133</v>
      </c>
      <c r="S201" s="10">
        <v>68819.760283799944</v>
      </c>
      <c r="T201" s="11">
        <f>($S$359-S201)/$S$360</f>
        <v>0.11921635410951843</v>
      </c>
      <c r="U201" s="9">
        <v>200</v>
      </c>
      <c r="V201" s="12">
        <v>4385</v>
      </c>
    </row>
    <row r="202" spans="1:22" x14ac:dyDescent="0.3">
      <c r="A202" s="9" t="s">
        <v>553</v>
      </c>
      <c r="B202" s="9" t="s">
        <v>101</v>
      </c>
      <c r="C202" s="10">
        <v>11648.570763854455</v>
      </c>
      <c r="D202" s="10">
        <v>15967.922875154993</v>
      </c>
      <c r="E202" s="10">
        <v>1772.1238938053098</v>
      </c>
      <c r="F202" s="10">
        <v>1394.9115044247787</v>
      </c>
      <c r="G202" s="10">
        <v>17779.347479564163</v>
      </c>
      <c r="H202" s="10">
        <v>3116.1523074086513</v>
      </c>
      <c r="I202" s="10">
        <v>1127.0463341419609</v>
      </c>
      <c r="J202" s="10">
        <v>2618.5206081402289</v>
      </c>
      <c r="K202" s="10">
        <v>7215.6564092556555</v>
      </c>
      <c r="L202" s="10">
        <v>2328.5398230088495</v>
      </c>
      <c r="M202" s="10">
        <v>1069.6902654867256</v>
      </c>
      <c r="N202" s="10">
        <v>2358.4070796460178</v>
      </c>
      <c r="O202" s="10">
        <v>442.47787610619469</v>
      </c>
      <c r="P202" s="10">
        <v>2809.7345132743362</v>
      </c>
      <c r="Q202" s="10">
        <v>0</v>
      </c>
      <c r="R202" s="10">
        <v>34.087401586648149</v>
      </c>
      <c r="S202" s="10">
        <v>68873.45462158462</v>
      </c>
      <c r="T202" s="11">
        <f>($S$359-S202)/$S$360</f>
        <v>0.11492685736667906</v>
      </c>
      <c r="U202" s="9">
        <v>201</v>
      </c>
      <c r="V202" s="12">
        <v>904</v>
      </c>
    </row>
    <row r="203" spans="1:22" x14ac:dyDescent="0.3">
      <c r="A203" s="9" t="s">
        <v>609</v>
      </c>
      <c r="B203" s="9" t="s">
        <v>169</v>
      </c>
      <c r="C203" s="10">
        <v>9823.6765460718125</v>
      </c>
      <c r="D203" s="10">
        <v>16215.091109008972</v>
      </c>
      <c r="E203" s="10">
        <v>1814.8805999605288</v>
      </c>
      <c r="F203" s="10">
        <v>710.08486283797106</v>
      </c>
      <c r="G203" s="10">
        <v>19735.497562475761</v>
      </c>
      <c r="H203" s="10">
        <v>5944.0670087364324</v>
      </c>
      <c r="I203" s="10">
        <v>2526.8711934127814</v>
      </c>
      <c r="J203" s="10">
        <v>2334.3111028975864</v>
      </c>
      <c r="K203" s="10">
        <v>6817.1120597942872</v>
      </c>
      <c r="L203" s="10">
        <v>802.64456285770677</v>
      </c>
      <c r="M203" s="10">
        <v>943.75370041444648</v>
      </c>
      <c r="N203" s="10">
        <v>797.11861061772254</v>
      </c>
      <c r="O203" s="10">
        <v>389.9743437931715</v>
      </c>
      <c r="P203" s="10">
        <v>244.12867574501666</v>
      </c>
      <c r="Q203" s="10">
        <v>0</v>
      </c>
      <c r="R203" s="10">
        <v>110.77899841275077</v>
      </c>
      <c r="S203" s="10">
        <v>68965.862261291913</v>
      </c>
      <c r="T203" s="11">
        <f>($S$359-S203)/$S$360</f>
        <v>0.1075446586862992</v>
      </c>
      <c r="U203" s="9">
        <v>202</v>
      </c>
      <c r="V203" s="12">
        <v>5067</v>
      </c>
    </row>
    <row r="204" spans="1:22" x14ac:dyDescent="0.3">
      <c r="A204" s="9" t="s">
        <v>465</v>
      </c>
      <c r="B204" s="9" t="s">
        <v>24</v>
      </c>
      <c r="C204" s="10">
        <v>9325.2172789763135</v>
      </c>
      <c r="D204" s="10">
        <v>15119.100635422861</v>
      </c>
      <c r="E204" s="10">
        <v>6433.7403889642701</v>
      </c>
      <c r="F204" s="10">
        <v>864.76707372229748</v>
      </c>
      <c r="G204" s="10">
        <v>21092.741889164943</v>
      </c>
      <c r="H204" s="10">
        <v>4682.1179635731041</v>
      </c>
      <c r="I204" s="10">
        <v>1805.2341223250255</v>
      </c>
      <c r="J204" s="10">
        <v>1512.9612650805366</v>
      </c>
      <c r="K204" s="10">
        <v>5192.5731300819853</v>
      </c>
      <c r="L204" s="10">
        <v>1122.1166892808683</v>
      </c>
      <c r="M204" s="10">
        <v>762.0985979194935</v>
      </c>
      <c r="N204" s="10">
        <v>823.15694255992764</v>
      </c>
      <c r="O204" s="10">
        <v>122.56897331524198</v>
      </c>
      <c r="P204" s="10">
        <v>-7464.0434192673001</v>
      </c>
      <c r="Q204" s="10">
        <v>0</v>
      </c>
      <c r="R204" s="10">
        <v>126.23366873033076</v>
      </c>
      <c r="S204" s="10">
        <v>68984.628619117197</v>
      </c>
      <c r="T204" s="11">
        <f>($S$359-S204)/$S$360</f>
        <v>0.10604546465415894</v>
      </c>
      <c r="U204" s="9">
        <v>203</v>
      </c>
      <c r="V204" s="12">
        <v>2211</v>
      </c>
    </row>
    <row r="205" spans="1:22" x14ac:dyDescent="0.3">
      <c r="A205" s="9" t="s">
        <v>396</v>
      </c>
      <c r="B205" s="9" t="s">
        <v>65</v>
      </c>
      <c r="C205" s="10">
        <v>7646.6880733557146</v>
      </c>
      <c r="D205" s="10">
        <v>16208.956046100784</v>
      </c>
      <c r="E205" s="10">
        <v>3143.5338702036947</v>
      </c>
      <c r="F205" s="10">
        <v>1449.5499763145431</v>
      </c>
      <c r="G205" s="10">
        <v>18574.933175222959</v>
      </c>
      <c r="H205" s="10">
        <v>5839.8711019855509</v>
      </c>
      <c r="I205" s="10">
        <v>2937.3056852794161</v>
      </c>
      <c r="J205" s="10">
        <v>3312.6038831074839</v>
      </c>
      <c r="K205" s="10">
        <v>5230.4042995176051</v>
      </c>
      <c r="L205" s="10">
        <v>1857.8872572240643</v>
      </c>
      <c r="M205" s="10">
        <v>309.33207010895308</v>
      </c>
      <c r="N205" s="10">
        <v>2064.4244433917574</v>
      </c>
      <c r="O205" s="10">
        <v>442.44433917574611</v>
      </c>
      <c r="P205" s="10">
        <v>-7001.4211274277595</v>
      </c>
      <c r="Q205" s="10">
        <v>0</v>
      </c>
      <c r="R205" s="10">
        <v>110.40640527294259</v>
      </c>
      <c r="S205" s="10">
        <v>69128.340626261226</v>
      </c>
      <c r="T205" s="11">
        <f>($S$359-S205)/$S$360</f>
        <v>9.4564697556829169E-2</v>
      </c>
      <c r="U205" s="9">
        <v>204</v>
      </c>
      <c r="V205" s="12">
        <v>2111</v>
      </c>
    </row>
    <row r="206" spans="1:22" x14ac:dyDescent="0.3">
      <c r="A206" s="9" t="s">
        <v>633</v>
      </c>
      <c r="B206" s="9" t="s">
        <v>253</v>
      </c>
      <c r="C206" s="10">
        <v>9375.5530515893624</v>
      </c>
      <c r="D206" s="10">
        <v>17176.160044288652</v>
      </c>
      <c r="E206" s="10">
        <v>3218.3279193024446</v>
      </c>
      <c r="F206" s="10">
        <v>965.97709010087192</v>
      </c>
      <c r="G206" s="10">
        <v>20994.969291481506</v>
      </c>
      <c r="H206" s="10">
        <v>3300.0056259127887</v>
      </c>
      <c r="I206" s="10">
        <v>3249.3314213691792</v>
      </c>
      <c r="J206" s="10">
        <v>1893.8505258316761</v>
      </c>
      <c r="K206" s="10">
        <v>5150.0212053036621</v>
      </c>
      <c r="L206" s="10">
        <v>863.90836040348779</v>
      </c>
      <c r="M206" s="10">
        <v>786.97213198837414</v>
      </c>
      <c r="N206" s="10">
        <v>2341.425884766627</v>
      </c>
      <c r="O206" s="10">
        <v>-157.63378355274403</v>
      </c>
      <c r="P206" s="10">
        <v>-1846.8114207556848</v>
      </c>
      <c r="Q206" s="10">
        <v>0</v>
      </c>
      <c r="R206" s="10">
        <v>123.00543448996412</v>
      </c>
      <c r="S206" s="10">
        <v>69281.874203275846</v>
      </c>
      <c r="T206" s="11">
        <f>($S$359-S206)/$S$360</f>
        <v>8.2299311564702493E-2</v>
      </c>
      <c r="U206" s="9">
        <v>205</v>
      </c>
      <c r="V206" s="12">
        <v>5849</v>
      </c>
    </row>
    <row r="207" spans="1:22" x14ac:dyDescent="0.3">
      <c r="A207" s="9" t="s">
        <v>643</v>
      </c>
      <c r="B207" s="9" t="s">
        <v>286</v>
      </c>
      <c r="C207" s="10">
        <v>8866.8486400706988</v>
      </c>
      <c r="D207" s="10">
        <v>18954.781904489711</v>
      </c>
      <c r="E207" s="10">
        <v>1667.9802955665023</v>
      </c>
      <c r="F207" s="10">
        <v>1185.2216748768474</v>
      </c>
      <c r="G207" s="10">
        <v>19518.01698595392</v>
      </c>
      <c r="H207" s="10">
        <v>3268.5000274475938</v>
      </c>
      <c r="I207" s="10">
        <v>3720.726472908721</v>
      </c>
      <c r="J207" s="10">
        <v>1980.9707136279571</v>
      </c>
      <c r="K207" s="10">
        <v>6636.1863345078582</v>
      </c>
      <c r="L207" s="10">
        <v>876.5188834154352</v>
      </c>
      <c r="M207" s="10">
        <v>615.10673234811156</v>
      </c>
      <c r="N207" s="10">
        <v>1927.4220032840724</v>
      </c>
      <c r="O207" s="10">
        <v>0.65681444991790627</v>
      </c>
      <c r="P207" s="10">
        <v>684.4006568144498</v>
      </c>
      <c r="Q207" s="10">
        <v>0</v>
      </c>
      <c r="R207" s="10">
        <v>68.428937626031143</v>
      </c>
      <c r="S207" s="10">
        <v>69287.366420573366</v>
      </c>
      <c r="T207" s="11">
        <f>($S$359-S207)/$S$360</f>
        <v>8.1860553044145731E-2</v>
      </c>
      <c r="U207" s="9">
        <v>206</v>
      </c>
      <c r="V207" s="12">
        <v>3045</v>
      </c>
    </row>
    <row r="208" spans="1:22" x14ac:dyDescent="0.3">
      <c r="A208" s="9" t="s">
        <v>604</v>
      </c>
      <c r="B208" s="9" t="s">
        <v>114</v>
      </c>
      <c r="C208" s="10">
        <v>9174.9374059968541</v>
      </c>
      <c r="D208" s="10">
        <v>14134.465270625788</v>
      </c>
      <c r="E208" s="10">
        <v>3305.531882658182</v>
      </c>
      <c r="F208" s="10">
        <v>671.11717137283858</v>
      </c>
      <c r="G208" s="10">
        <v>21131.17093901573</v>
      </c>
      <c r="H208" s="10">
        <v>4966.0840266365731</v>
      </c>
      <c r="I208" s="10">
        <v>2877.4659841882853</v>
      </c>
      <c r="J208" s="10">
        <v>2060.9987848281999</v>
      </c>
      <c r="K208" s="10">
        <v>7073.1243592597002</v>
      </c>
      <c r="L208" s="10">
        <v>1119.0273279927276</v>
      </c>
      <c r="M208" s="10">
        <v>873.51097475522226</v>
      </c>
      <c r="N208" s="10">
        <v>1576.065753839744</v>
      </c>
      <c r="O208" s="10">
        <v>86.813249247201867</v>
      </c>
      <c r="P208" s="10">
        <v>846.23979698123219</v>
      </c>
      <c r="Q208" s="10">
        <v>0</v>
      </c>
      <c r="R208" s="10">
        <v>249.72925285399089</v>
      </c>
      <c r="S208" s="10">
        <v>69300.042383271037</v>
      </c>
      <c r="T208" s="11">
        <f>($S$359-S208)/$S$360</f>
        <v>8.0847904356269928E-2</v>
      </c>
      <c r="U208" s="9">
        <v>207</v>
      </c>
      <c r="V208" s="12">
        <v>52803</v>
      </c>
    </row>
    <row r="209" spans="1:22" x14ac:dyDescent="0.3">
      <c r="A209" s="9" t="s">
        <v>504</v>
      </c>
      <c r="B209" s="9" t="s">
        <v>48</v>
      </c>
      <c r="C209" s="10">
        <v>9539.6030042768652</v>
      </c>
      <c r="D209" s="10">
        <v>16495.269490922758</v>
      </c>
      <c r="E209" s="10">
        <v>2988.4189325276934</v>
      </c>
      <c r="F209" s="10">
        <v>1371.0976837865057</v>
      </c>
      <c r="G209" s="10">
        <v>19996.237272648432</v>
      </c>
      <c r="H209" s="10">
        <v>3279.9053667215085</v>
      </c>
      <c r="I209" s="10">
        <v>1281.4941045398928</v>
      </c>
      <c r="J209" s="10">
        <v>2539.2835554088142</v>
      </c>
      <c r="K209" s="10">
        <v>7758.8673190443906</v>
      </c>
      <c r="L209" s="10">
        <v>1428.4994964753273</v>
      </c>
      <c r="M209" s="10">
        <v>-498.9929506545821</v>
      </c>
      <c r="N209" s="10">
        <v>2926.9889224572007</v>
      </c>
      <c r="O209" s="10">
        <v>188.82175226586102</v>
      </c>
      <c r="P209" s="10">
        <v>-3849.9496475327292</v>
      </c>
      <c r="Q209" s="10">
        <v>0</v>
      </c>
      <c r="R209" s="10">
        <v>113.56818187067609</v>
      </c>
      <c r="S209" s="10">
        <v>69409.062132291336</v>
      </c>
      <c r="T209" s="11">
        <f>($S$359-S209)/$S$360</f>
        <v>7.213860878393126E-2</v>
      </c>
      <c r="U209" s="9">
        <v>208</v>
      </c>
      <c r="V209" s="12">
        <v>1986</v>
      </c>
    </row>
    <row r="210" spans="1:22" x14ac:dyDescent="0.3">
      <c r="A210" s="9" t="s">
        <v>466</v>
      </c>
      <c r="B210" s="9" t="s">
        <v>302</v>
      </c>
      <c r="C210" s="10">
        <v>10609.924195572667</v>
      </c>
      <c r="D210" s="10">
        <v>16342.801190248025</v>
      </c>
      <c r="E210" s="10">
        <v>6133.8432122370941</v>
      </c>
      <c r="F210" s="10">
        <v>1734.2256214149138</v>
      </c>
      <c r="G210" s="10">
        <v>15291.653252490389</v>
      </c>
      <c r="H210" s="10">
        <v>2451.69161953197</v>
      </c>
      <c r="I210" s="10">
        <v>732.93268323298025</v>
      </c>
      <c r="J210" s="10">
        <v>3650.5035760557812</v>
      </c>
      <c r="K210" s="10">
        <v>6860.4815495615576</v>
      </c>
      <c r="L210" s="10">
        <v>902.4856596558318</v>
      </c>
      <c r="M210" s="10">
        <v>2950.2868068833654</v>
      </c>
      <c r="N210" s="10">
        <v>889.10133843212225</v>
      </c>
      <c r="O210" s="10">
        <v>770.55449330783938</v>
      </c>
      <c r="P210" s="10">
        <v>-632.88718929254333</v>
      </c>
      <c r="Q210" s="10">
        <v>0</v>
      </c>
      <c r="R210" s="10">
        <v>104.35821120309399</v>
      </c>
      <c r="S210" s="10">
        <v>69424.843409827634</v>
      </c>
      <c r="T210" s="11">
        <f>($S$359-S210)/$S$360</f>
        <v>7.0877884815954251E-2</v>
      </c>
      <c r="U210" s="9">
        <v>209</v>
      </c>
      <c r="V210" s="12">
        <v>523</v>
      </c>
    </row>
    <row r="211" spans="1:22" x14ac:dyDescent="0.3">
      <c r="A211" s="9" t="s">
        <v>647</v>
      </c>
      <c r="B211" s="9" t="s">
        <v>354</v>
      </c>
      <c r="C211" s="10">
        <v>9891.6899729381821</v>
      </c>
      <c r="D211" s="10">
        <v>17725.020813291161</v>
      </c>
      <c r="E211" s="10">
        <v>914.63414634146341</v>
      </c>
      <c r="F211" s="10">
        <v>777.43902439024396</v>
      </c>
      <c r="G211" s="10">
        <v>21782.342225874632</v>
      </c>
      <c r="H211" s="10">
        <v>3380.5837559651459</v>
      </c>
      <c r="I211" s="10">
        <v>2696.811876167395</v>
      </c>
      <c r="J211" s="10">
        <v>2269.045358577956</v>
      </c>
      <c r="K211" s="10">
        <v>5682.2638345463265</v>
      </c>
      <c r="L211" s="10">
        <v>1249.6413199426113</v>
      </c>
      <c r="M211" s="10">
        <v>609.75609756097549</v>
      </c>
      <c r="N211" s="10">
        <v>2699.9641319942612</v>
      </c>
      <c r="O211" s="10">
        <v>-258.42898134863702</v>
      </c>
      <c r="P211" s="10">
        <v>-577.83357245337152</v>
      </c>
      <c r="Q211" s="10">
        <v>0</v>
      </c>
      <c r="R211" s="10">
        <v>94.992080989379701</v>
      </c>
      <c r="S211" s="10">
        <v>69515.7556572311</v>
      </c>
      <c r="T211" s="11">
        <f>($S$359-S211)/$S$360</f>
        <v>6.3615149019021336E-2</v>
      </c>
      <c r="U211" s="9">
        <v>210</v>
      </c>
      <c r="V211" s="12">
        <v>5576</v>
      </c>
    </row>
    <row r="212" spans="1:22" x14ac:dyDescent="0.3">
      <c r="A212" s="9" t="s">
        <v>658</v>
      </c>
      <c r="B212" s="9" t="s">
        <v>346</v>
      </c>
      <c r="C212" s="10">
        <v>12140.328333748435</v>
      </c>
      <c r="D212" s="10">
        <v>15809.58232968722</v>
      </c>
      <c r="E212" s="10">
        <v>2632.6797385620912</v>
      </c>
      <c r="F212" s="10">
        <v>1300.6535947712418</v>
      </c>
      <c r="G212" s="10">
        <v>22239.363538023441</v>
      </c>
      <c r="H212" s="10">
        <v>3390.8677821628553</v>
      </c>
      <c r="I212" s="10">
        <v>2015.2245583212953</v>
      </c>
      <c r="J212" s="10">
        <v>2552.6616365280343</v>
      </c>
      <c r="K212" s="10">
        <v>4121.8789313103498</v>
      </c>
      <c r="L212" s="10">
        <v>1491.5032679738563</v>
      </c>
      <c r="M212" s="10">
        <v>1381.6993464052289</v>
      </c>
      <c r="N212" s="10">
        <v>831.37254901960785</v>
      </c>
      <c r="O212" s="10">
        <v>-295.42483660130722</v>
      </c>
      <c r="P212" s="10">
        <v>1254.248366013072</v>
      </c>
      <c r="Q212" s="10">
        <v>0</v>
      </c>
      <c r="R212" s="10">
        <v>110.83304779222387</v>
      </c>
      <c r="S212" s="10">
        <v>69723.22381770458</v>
      </c>
      <c r="T212" s="11">
        <f>($S$359-S212)/$S$360</f>
        <v>4.7041073701011876E-2</v>
      </c>
      <c r="U212" s="9">
        <v>211</v>
      </c>
      <c r="V212" s="12">
        <v>1530</v>
      </c>
    </row>
    <row r="213" spans="1:22" x14ac:dyDescent="0.3">
      <c r="A213" s="9" t="s">
        <v>600</v>
      </c>
      <c r="B213" s="9" t="s">
        <v>82</v>
      </c>
      <c r="C213" s="10">
        <v>8881.572778182086</v>
      </c>
      <c r="D213" s="10">
        <v>16854.875862558878</v>
      </c>
      <c r="E213" s="10">
        <v>1549.4621387892848</v>
      </c>
      <c r="F213" s="10">
        <v>738.24087745201439</v>
      </c>
      <c r="G213" s="10">
        <v>19595.471913978621</v>
      </c>
      <c r="H213" s="10">
        <v>3329.0855366141323</v>
      </c>
      <c r="I213" s="10">
        <v>4933.2920356559825</v>
      </c>
      <c r="J213" s="10">
        <v>4104.5828908642625</v>
      </c>
      <c r="K213" s="10">
        <v>7021.9760280879382</v>
      </c>
      <c r="L213" s="10">
        <v>1272.0944948323138</v>
      </c>
      <c r="M213" s="10">
        <v>790.76144273360046</v>
      </c>
      <c r="N213" s="10">
        <v>207.12929761653658</v>
      </c>
      <c r="O213" s="10">
        <v>232.01856148491879</v>
      </c>
      <c r="P213" s="10">
        <v>-115.16557688251427</v>
      </c>
      <c r="Q213" s="10">
        <v>0</v>
      </c>
      <c r="R213" s="10">
        <v>223.20863150389567</v>
      </c>
      <c r="S213" s="10">
        <v>69733.772490354473</v>
      </c>
      <c r="T213" s="11">
        <f>($S$359-S213)/$S$360</f>
        <v>4.6198368513838337E-2</v>
      </c>
      <c r="U213" s="9">
        <v>212</v>
      </c>
      <c r="V213" s="12">
        <v>4741</v>
      </c>
    </row>
    <row r="214" spans="1:22" x14ac:dyDescent="0.3">
      <c r="A214" s="9" t="s">
        <v>635</v>
      </c>
      <c r="B214" s="9" t="s">
        <v>246</v>
      </c>
      <c r="C214" s="10">
        <v>11365.563594847115</v>
      </c>
      <c r="D214" s="10">
        <v>16248.53733676605</v>
      </c>
      <c r="E214" s="10">
        <v>2632.591093117408</v>
      </c>
      <c r="F214" s="10">
        <v>1174.089068825911</v>
      </c>
      <c r="G214" s="10">
        <v>17151.152202067209</v>
      </c>
      <c r="H214" s="10">
        <v>3690.1546239805784</v>
      </c>
      <c r="I214" s="10">
        <v>3991.1521685912021</v>
      </c>
      <c r="J214" s="10">
        <v>1211.5327355794639</v>
      </c>
      <c r="K214" s="10">
        <v>7340.3134358666921</v>
      </c>
      <c r="L214" s="10">
        <v>954.95951417004039</v>
      </c>
      <c r="M214" s="10">
        <v>802.12550607287449</v>
      </c>
      <c r="N214" s="10">
        <v>3231.2753036437248</v>
      </c>
      <c r="O214" s="10">
        <v>-255.56680161943322</v>
      </c>
      <c r="P214" s="10">
        <v>563.25910931174087</v>
      </c>
      <c r="Q214" s="10">
        <v>0</v>
      </c>
      <c r="R214" s="10">
        <v>214.50726380804488</v>
      </c>
      <c r="S214" s="10">
        <v>69752.387045716867</v>
      </c>
      <c r="T214" s="11">
        <f>($S$359-S214)/$S$360</f>
        <v>4.4711301573622193E-2</v>
      </c>
      <c r="U214" s="9">
        <v>213</v>
      </c>
      <c r="V214" s="12">
        <v>1976</v>
      </c>
    </row>
    <row r="215" spans="1:22" x14ac:dyDescent="0.3">
      <c r="A215" s="9" t="s">
        <v>618</v>
      </c>
      <c r="B215" s="9" t="s">
        <v>185</v>
      </c>
      <c r="C215" s="10">
        <v>9902.5480004308447</v>
      </c>
      <c r="D215" s="10">
        <v>15480.505515728499</v>
      </c>
      <c r="E215" s="10">
        <v>2749.5968392194809</v>
      </c>
      <c r="F215" s="10">
        <v>598.89533946137726</v>
      </c>
      <c r="G215" s="10">
        <v>22445.646370679387</v>
      </c>
      <c r="H215" s="10">
        <v>5150.173141464169</v>
      </c>
      <c r="I215" s="10">
        <v>2408.7282526345571</v>
      </c>
      <c r="J215" s="10">
        <v>2215.0183440785695</v>
      </c>
      <c r="K215" s="10">
        <v>5707.9862093725351</v>
      </c>
      <c r="L215" s="10">
        <v>1254.1525560393486</v>
      </c>
      <c r="M215" s="10">
        <v>709.56297371391713</v>
      </c>
      <c r="N215" s="10">
        <v>953.23334945976455</v>
      </c>
      <c r="O215" s="10">
        <v>173.48008385744237</v>
      </c>
      <c r="P215" s="10">
        <v>98.290598290598325</v>
      </c>
      <c r="Q215" s="10">
        <v>0</v>
      </c>
      <c r="R215" s="10">
        <v>88.046667011759666</v>
      </c>
      <c r="S215" s="10">
        <v>69837.573643151671</v>
      </c>
      <c r="T215" s="11">
        <f>($S$359-S215)/$S$360</f>
        <v>3.7905972607735545E-2</v>
      </c>
      <c r="U215" s="9">
        <v>214</v>
      </c>
      <c r="V215" s="12">
        <v>24804</v>
      </c>
    </row>
    <row r="216" spans="1:22" x14ac:dyDescent="0.3">
      <c r="A216" s="9" t="s">
        <v>630</v>
      </c>
      <c r="B216" s="9" t="s">
        <v>204</v>
      </c>
      <c r="C216" s="10">
        <v>9156.3899538587375</v>
      </c>
      <c r="D216" s="10">
        <v>14091.164320531889</v>
      </c>
      <c r="E216" s="10">
        <v>2462.9629629629626</v>
      </c>
      <c r="F216" s="10">
        <v>445.97905705148042</v>
      </c>
      <c r="G216" s="10">
        <v>24837.21756299214</v>
      </c>
      <c r="H216" s="10">
        <v>4600.6505259344885</v>
      </c>
      <c r="I216" s="10">
        <v>3020.8800684731686</v>
      </c>
      <c r="J216" s="10">
        <v>1996.8911928299867</v>
      </c>
      <c r="K216" s="10">
        <v>5133.8585205838817</v>
      </c>
      <c r="L216" s="10">
        <v>633.76921489734866</v>
      </c>
      <c r="M216" s="10">
        <v>896.35561745589598</v>
      </c>
      <c r="N216" s="10">
        <v>1833.7202104611574</v>
      </c>
      <c r="O216" s="10">
        <v>613.20024760136175</v>
      </c>
      <c r="P216" s="10">
        <v>-47.843804807593109</v>
      </c>
      <c r="Q216" s="10">
        <v>0</v>
      </c>
      <c r="R216" s="10">
        <v>226.41186417143942</v>
      </c>
      <c r="S216" s="10">
        <v>69949.451319805943</v>
      </c>
      <c r="T216" s="11">
        <f>($S$359-S216)/$S$360</f>
        <v>2.8968364856068768E-2</v>
      </c>
      <c r="U216" s="9">
        <v>215</v>
      </c>
      <c r="V216" s="12">
        <v>77544</v>
      </c>
    </row>
    <row r="217" spans="1:22" x14ac:dyDescent="0.3">
      <c r="A217" s="9" t="s">
        <v>627</v>
      </c>
      <c r="B217" s="9" t="s">
        <v>240</v>
      </c>
      <c r="C217" s="10">
        <v>9237.9163398683741</v>
      </c>
      <c r="D217" s="10">
        <v>14487.555694011235</v>
      </c>
      <c r="E217" s="10">
        <v>2867.2298029023173</v>
      </c>
      <c r="F217" s="10">
        <v>907.5157028373402</v>
      </c>
      <c r="G217" s="10">
        <v>19498.519943293835</v>
      </c>
      <c r="H217" s="10">
        <v>3839.5561991605491</v>
      </c>
      <c r="I217" s="10">
        <v>6555.7745496649404</v>
      </c>
      <c r="J217" s="10">
        <v>1619.2027323979332</v>
      </c>
      <c r="K217" s="10">
        <v>6480.3590427493391</v>
      </c>
      <c r="L217" s="10">
        <v>1124.9729261425168</v>
      </c>
      <c r="M217" s="10">
        <v>1038.553173056097</v>
      </c>
      <c r="N217" s="10">
        <v>2027.9402209226771</v>
      </c>
      <c r="O217" s="10">
        <v>144.46610353043101</v>
      </c>
      <c r="P217" s="10">
        <v>467.83625730994163</v>
      </c>
      <c r="Q217" s="10">
        <v>0</v>
      </c>
      <c r="R217" s="10">
        <v>122.73691245025506</v>
      </c>
      <c r="S217" s="10">
        <v>69952.299342987855</v>
      </c>
      <c r="T217" s="11">
        <f>($S$359-S217)/$S$360</f>
        <v>2.8740843916871532E-2</v>
      </c>
      <c r="U217" s="9">
        <v>216</v>
      </c>
      <c r="V217" s="12">
        <v>4617</v>
      </c>
    </row>
    <row r="218" spans="1:22" x14ac:dyDescent="0.3">
      <c r="A218" s="9" t="s">
        <v>603</v>
      </c>
      <c r="B218" s="9" t="s">
        <v>271</v>
      </c>
      <c r="C218" s="10">
        <v>9110.6452060899137</v>
      </c>
      <c r="D218" s="10">
        <v>15889.38631936489</v>
      </c>
      <c r="E218" s="10">
        <v>3058.3941605839414</v>
      </c>
      <c r="F218" s="10">
        <v>1532.8467153284671</v>
      </c>
      <c r="G218" s="10">
        <v>20277.465530340913</v>
      </c>
      <c r="H218" s="10">
        <v>3500.6268860685591</v>
      </c>
      <c r="I218" s="10">
        <v>2006.2462930614629</v>
      </c>
      <c r="J218" s="10">
        <v>2750.1432858972094</v>
      </c>
      <c r="K218" s="10">
        <v>7148.4813350674121</v>
      </c>
      <c r="L218" s="10">
        <v>2124.817518248175</v>
      </c>
      <c r="M218" s="10">
        <v>135.03649635036498</v>
      </c>
      <c r="N218" s="10">
        <v>2139.4160583941602</v>
      </c>
      <c r="O218" s="10">
        <v>296.35036496350364</v>
      </c>
      <c r="P218" s="10">
        <v>-1220.4379562043796</v>
      </c>
      <c r="Q218" s="10">
        <v>0</v>
      </c>
      <c r="R218" s="10">
        <v>174.00837693327173</v>
      </c>
      <c r="S218" s="10">
        <v>70143.864546692246</v>
      </c>
      <c r="T218" s="11">
        <f>($S$359-S218)/$S$360</f>
        <v>1.3437213194641948E-2</v>
      </c>
      <c r="U218" s="9">
        <v>217</v>
      </c>
      <c r="V218" s="12">
        <v>1370</v>
      </c>
    </row>
    <row r="219" spans="1:22" x14ac:dyDescent="0.3">
      <c r="A219" s="9" t="s">
        <v>617</v>
      </c>
      <c r="B219" s="9" t="s">
        <v>179</v>
      </c>
      <c r="C219" s="10">
        <v>8842.6563939330645</v>
      </c>
      <c r="D219" s="10">
        <v>18976.671564645898</v>
      </c>
      <c r="E219" s="10">
        <v>1758.2742316784872</v>
      </c>
      <c r="F219" s="10">
        <v>949.76359338061468</v>
      </c>
      <c r="G219" s="10">
        <v>19430.336769677382</v>
      </c>
      <c r="H219" s="10">
        <v>5180.0740094825369</v>
      </c>
      <c r="I219" s="10">
        <v>1470.9890187332921</v>
      </c>
      <c r="J219" s="10">
        <v>1828.5643242699907</v>
      </c>
      <c r="K219" s="10">
        <v>8329.5680893391363</v>
      </c>
      <c r="L219" s="10">
        <v>984.63356973995269</v>
      </c>
      <c r="M219" s="10">
        <v>905.7328605200945</v>
      </c>
      <c r="N219" s="10">
        <v>3129.7281323877069</v>
      </c>
      <c r="O219" s="10">
        <v>-1630.3191489361702</v>
      </c>
      <c r="P219" s="10">
        <v>2004.4326241134752</v>
      </c>
      <c r="Q219" s="10">
        <v>0</v>
      </c>
      <c r="R219" s="10">
        <v>13.563088903711341</v>
      </c>
      <c r="S219" s="10">
        <v>70170.236497755701</v>
      </c>
      <c r="T219" s="11">
        <f>($S$359-S219)/$S$360</f>
        <v>1.1330428701970702E-2</v>
      </c>
      <c r="U219" s="9">
        <v>218</v>
      </c>
      <c r="V219" s="12">
        <v>3384</v>
      </c>
    </row>
    <row r="220" spans="1:22" x14ac:dyDescent="0.3">
      <c r="A220" s="9" t="s">
        <v>620</v>
      </c>
      <c r="B220" s="9" t="s">
        <v>242</v>
      </c>
      <c r="C220" s="10">
        <v>9581.1147812154522</v>
      </c>
      <c r="D220" s="10">
        <v>16092.220887246778</v>
      </c>
      <c r="E220" s="10">
        <v>3097.735399284863</v>
      </c>
      <c r="F220" s="10">
        <v>931.82359952324202</v>
      </c>
      <c r="G220" s="10">
        <v>18443.787016939237</v>
      </c>
      <c r="H220" s="10">
        <v>4461.1198470143008</v>
      </c>
      <c r="I220" s="10">
        <v>2210.9671691081339</v>
      </c>
      <c r="J220" s="10">
        <v>2715.8505283107224</v>
      </c>
      <c r="K220" s="10">
        <v>8925.1499081325746</v>
      </c>
      <c r="L220" s="10">
        <v>1599.7616209773539</v>
      </c>
      <c r="M220" s="10">
        <v>809.05840286054831</v>
      </c>
      <c r="N220" s="10">
        <v>1685.8164481525625</v>
      </c>
      <c r="O220" s="10">
        <v>-539.69010727056025</v>
      </c>
      <c r="P220" s="10">
        <v>431.22765196662704</v>
      </c>
      <c r="Q220" s="10">
        <v>0</v>
      </c>
      <c r="R220" s="10">
        <v>206.87725494855627</v>
      </c>
      <c r="S220" s="10">
        <v>70221.592756443759</v>
      </c>
      <c r="T220" s="11">
        <f>($S$359-S220)/$S$360</f>
        <v>7.2277148320231436E-3</v>
      </c>
      <c r="U220" s="9">
        <v>219</v>
      </c>
      <c r="V220" s="12">
        <v>4195</v>
      </c>
    </row>
    <row r="221" spans="1:22" x14ac:dyDescent="0.3">
      <c r="A221" s="9" t="s">
        <v>508</v>
      </c>
      <c r="B221" s="9" t="s">
        <v>44</v>
      </c>
      <c r="C221" s="10">
        <v>9775.5883570429523</v>
      </c>
      <c r="D221" s="10">
        <v>17783.74308427142</v>
      </c>
      <c r="E221" s="10">
        <v>3493.8005390835574</v>
      </c>
      <c r="F221" s="10">
        <v>1346.6307277628032</v>
      </c>
      <c r="G221" s="10">
        <v>15779.602365912111</v>
      </c>
      <c r="H221" s="10">
        <v>4264.7919069683458</v>
      </c>
      <c r="I221" s="10">
        <v>2285.5836625185066</v>
      </c>
      <c r="J221" s="10">
        <v>2914.6067874138835</v>
      </c>
      <c r="K221" s="10">
        <v>7755.5322837434778</v>
      </c>
      <c r="L221" s="10">
        <v>1228.032345013477</v>
      </c>
      <c r="M221" s="10">
        <v>1490.0269541778976</v>
      </c>
      <c r="N221" s="10">
        <v>1833.9622641509434</v>
      </c>
      <c r="O221" s="10">
        <v>250.67385444743934</v>
      </c>
      <c r="P221" s="10">
        <v>-3274.9326145552564</v>
      </c>
      <c r="Q221" s="10">
        <v>0</v>
      </c>
      <c r="R221" s="10">
        <v>79.997000677207254</v>
      </c>
      <c r="S221" s="10">
        <v>70282.572133184032</v>
      </c>
      <c r="T221" s="11">
        <f>($S$359-S221)/$S$360</f>
        <v>2.3562358511905195E-3</v>
      </c>
      <c r="U221" s="9">
        <v>220</v>
      </c>
      <c r="V221" s="12">
        <v>1855</v>
      </c>
    </row>
    <row r="222" spans="1:22" x14ac:dyDescent="0.3">
      <c r="A222" s="9" t="s">
        <v>601</v>
      </c>
      <c r="B222" s="9" t="s">
        <v>268</v>
      </c>
      <c r="C222" s="10">
        <v>7868.8836202674947</v>
      </c>
      <c r="D222" s="10">
        <v>17006.060733733084</v>
      </c>
      <c r="E222" s="10">
        <v>1684.1943419434192</v>
      </c>
      <c r="F222" s="10">
        <v>1118.0811808118081</v>
      </c>
      <c r="G222" s="10">
        <v>23334.20600924467</v>
      </c>
      <c r="H222" s="10">
        <v>4075.4875068498641</v>
      </c>
      <c r="I222" s="10">
        <v>3335.2005413810166</v>
      </c>
      <c r="J222" s="10">
        <v>4503.2688742010623</v>
      </c>
      <c r="K222" s="10">
        <v>5297.7780144571352</v>
      </c>
      <c r="L222" s="10">
        <v>1427.7367773677736</v>
      </c>
      <c r="M222" s="10">
        <v>-426.19926199261988</v>
      </c>
      <c r="N222" s="10">
        <v>1164.2066420664207</v>
      </c>
      <c r="O222" s="10">
        <v>-97.170971709717094</v>
      </c>
      <c r="P222" s="10">
        <v>-3736.1623616236161</v>
      </c>
      <c r="Q222" s="10">
        <v>0</v>
      </c>
      <c r="R222" s="10">
        <v>127.982557640598</v>
      </c>
      <c r="S222" s="10">
        <v>70419.716566262025</v>
      </c>
      <c r="T222" s="11">
        <f>($S$359-S222)/$S$360</f>
        <v>-8.5998653553409337E-3</v>
      </c>
      <c r="U222" s="9">
        <v>221</v>
      </c>
      <c r="V222" s="12">
        <v>3252</v>
      </c>
    </row>
    <row r="223" spans="1:22" x14ac:dyDescent="0.3">
      <c r="A223" s="9" t="s">
        <v>516</v>
      </c>
      <c r="B223" s="9" t="s">
        <v>33</v>
      </c>
      <c r="C223" s="10">
        <v>9791.7945729880921</v>
      </c>
      <c r="D223" s="10">
        <v>16222.025602389713</v>
      </c>
      <c r="E223" s="10">
        <v>4297.1273159952407</v>
      </c>
      <c r="F223" s="10">
        <v>1074.7917729049805</v>
      </c>
      <c r="G223" s="10">
        <v>23859.044565785905</v>
      </c>
      <c r="H223" s="10">
        <v>2944.7968042805946</v>
      </c>
      <c r="I223" s="10">
        <v>2497.7775908692738</v>
      </c>
      <c r="J223" s="10">
        <v>1751.950242816094</v>
      </c>
      <c r="K223" s="10">
        <v>3897.1630049796713</v>
      </c>
      <c r="L223" s="10">
        <v>952.06527281998979</v>
      </c>
      <c r="M223" s="10">
        <v>695.56348801631827</v>
      </c>
      <c r="N223" s="10">
        <v>1979.2622811490735</v>
      </c>
      <c r="O223" s="10">
        <v>430.0526942036376</v>
      </c>
      <c r="P223" s="10">
        <v>-1746.5578786333504</v>
      </c>
      <c r="Q223" s="10">
        <v>0</v>
      </c>
      <c r="R223" s="10">
        <v>82.68264575101631</v>
      </c>
      <c r="S223" s="10">
        <v>70476.097854949592</v>
      </c>
      <c r="T223" s="11">
        <f>($S$359-S223)/$S$360</f>
        <v>-1.3104015404686125E-2</v>
      </c>
      <c r="U223" s="9">
        <v>222</v>
      </c>
      <c r="V223" s="12">
        <v>5883</v>
      </c>
    </row>
    <row r="224" spans="1:22" x14ac:dyDescent="0.3">
      <c r="A224" s="9" t="s">
        <v>477</v>
      </c>
      <c r="B224" s="9" t="s">
        <v>154</v>
      </c>
      <c r="C224" s="10">
        <v>12942.976819873584</v>
      </c>
      <c r="D224" s="10">
        <v>13423.564973390532</v>
      </c>
      <c r="E224" s="10">
        <v>3575.2078609221462</v>
      </c>
      <c r="F224" s="10">
        <v>900.98261526832948</v>
      </c>
      <c r="G224" s="10">
        <v>18676.581433882806</v>
      </c>
      <c r="H224" s="10">
        <v>3802.6579804615249</v>
      </c>
      <c r="I224" s="10">
        <v>1691.7411553011332</v>
      </c>
      <c r="J224" s="10">
        <v>1108.3799703636064</v>
      </c>
      <c r="K224" s="10">
        <v>6971.2935645841244</v>
      </c>
      <c r="L224" s="10">
        <v>2149.6598639455783</v>
      </c>
      <c r="M224" s="10">
        <v>1576.7195767195767</v>
      </c>
      <c r="N224" s="10">
        <v>3386.9992441421009</v>
      </c>
      <c r="O224" s="10">
        <v>151.92743764172337</v>
      </c>
      <c r="P224" s="10">
        <v>-1178.3824640967498</v>
      </c>
      <c r="Q224" s="10">
        <v>0</v>
      </c>
      <c r="R224" s="10">
        <v>150.68278537090305</v>
      </c>
      <c r="S224" s="10">
        <v>70509.375281867673</v>
      </c>
      <c r="T224" s="11">
        <f>($S$359-S224)/$S$360</f>
        <v>-1.5762459856456985E-2</v>
      </c>
      <c r="U224" s="9">
        <v>223</v>
      </c>
      <c r="V224" s="12">
        <v>1323</v>
      </c>
    </row>
    <row r="225" spans="1:22" x14ac:dyDescent="0.3">
      <c r="A225" s="9" t="s">
        <v>582</v>
      </c>
      <c r="B225" s="9" t="s">
        <v>241</v>
      </c>
      <c r="C225" s="10">
        <v>9795.2469814151264</v>
      </c>
      <c r="D225" s="10">
        <v>16973.46401032247</v>
      </c>
      <c r="E225" s="10">
        <v>3039.8174378344343</v>
      </c>
      <c r="F225" s="10">
        <v>901.47938306578533</v>
      </c>
      <c r="G225" s="10">
        <v>23099.463422260447</v>
      </c>
      <c r="H225" s="10">
        <v>4407.3345753073972</v>
      </c>
      <c r="I225" s="10">
        <v>2339.6686640001071</v>
      </c>
      <c r="J225" s="10">
        <v>3129.6543156435218</v>
      </c>
      <c r="K225" s="10">
        <v>3255.3992244462352</v>
      </c>
      <c r="L225" s="10">
        <v>1630.3116147308781</v>
      </c>
      <c r="M225" s="10">
        <v>355.20931696569096</v>
      </c>
      <c r="N225" s="10">
        <v>1251.6525023607176</v>
      </c>
      <c r="O225" s="10">
        <v>354.57979225684608</v>
      </c>
      <c r="P225" s="10">
        <v>-3096.1598992760464</v>
      </c>
      <c r="Q225" s="10">
        <v>0</v>
      </c>
      <c r="R225" s="10">
        <v>59.474410013766217</v>
      </c>
      <c r="S225" s="10">
        <v>70592.75565062341</v>
      </c>
      <c r="T225" s="11">
        <f>($S$359-S225)/$S$360</f>
        <v>-2.2423494053931577E-2</v>
      </c>
      <c r="U225" s="9">
        <v>224</v>
      </c>
      <c r="V225" s="12">
        <v>6354</v>
      </c>
    </row>
    <row r="226" spans="1:22" x14ac:dyDescent="0.3">
      <c r="A226" s="9" t="s">
        <v>654</v>
      </c>
      <c r="B226" s="9" t="s">
        <v>332</v>
      </c>
      <c r="C226" s="10">
        <v>10273.244586125013</v>
      </c>
      <c r="D226" s="10">
        <v>15758.591460746396</v>
      </c>
      <c r="E226" s="10">
        <v>1891.2864775996711</v>
      </c>
      <c r="F226" s="10">
        <v>964.96095355528155</v>
      </c>
      <c r="G226" s="10">
        <v>15714.08227995071</v>
      </c>
      <c r="H226" s="10">
        <v>4426.3172176807011</v>
      </c>
      <c r="I226" s="10">
        <v>4334.8758577736589</v>
      </c>
      <c r="J226" s="10">
        <v>3793.0022227283721</v>
      </c>
      <c r="K226" s="10">
        <v>8537.9264888549751</v>
      </c>
      <c r="L226" s="10">
        <v>1057.2338676531031</v>
      </c>
      <c r="M226" s="10">
        <v>893.54706124126596</v>
      </c>
      <c r="N226" s="10">
        <v>2818.3312782572953</v>
      </c>
      <c r="O226" s="10">
        <v>68.02301685162351</v>
      </c>
      <c r="P226" s="10">
        <v>408.03534730785043</v>
      </c>
      <c r="Q226" s="10">
        <v>0</v>
      </c>
      <c r="R226" s="10">
        <v>113.54746797166477</v>
      </c>
      <c r="S226" s="10">
        <v>70644.970236989728</v>
      </c>
      <c r="T226" s="11">
        <f>($S$359-S226)/$S$360</f>
        <v>-2.6594777421745864E-2</v>
      </c>
      <c r="U226" s="9">
        <v>225</v>
      </c>
      <c r="V226" s="12">
        <v>9732</v>
      </c>
    </row>
    <row r="227" spans="1:22" x14ac:dyDescent="0.3">
      <c r="A227" s="9" t="s">
        <v>657</v>
      </c>
      <c r="B227" s="9" t="s">
        <v>319</v>
      </c>
      <c r="C227" s="10">
        <v>9388.8788998212567</v>
      </c>
      <c r="D227" s="10">
        <v>16454.719133187336</v>
      </c>
      <c r="E227" s="10">
        <v>3022.9318045463633</v>
      </c>
      <c r="F227" s="10">
        <v>712.61915872275188</v>
      </c>
      <c r="G227" s="10">
        <v>21096.747362845232</v>
      </c>
      <c r="H227" s="10">
        <v>3956.1625892072898</v>
      </c>
      <c r="I227" s="10">
        <v>2875.5239766451223</v>
      </c>
      <c r="J227" s="10">
        <v>2552.09503382103</v>
      </c>
      <c r="K227" s="10">
        <v>7442.3146997383974</v>
      </c>
      <c r="L227" s="10">
        <v>1388.3074461702554</v>
      </c>
      <c r="M227" s="10">
        <v>636.95753616425577</v>
      </c>
      <c r="N227" s="10">
        <v>1345.1769882007866</v>
      </c>
      <c r="O227" s="10">
        <v>-63.129124725018272</v>
      </c>
      <c r="P227" s="10">
        <v>542.897140190654</v>
      </c>
      <c r="Q227" s="10">
        <v>0</v>
      </c>
      <c r="R227" s="10">
        <v>141.23807932060711</v>
      </c>
      <c r="S227" s="10">
        <v>70950.543583665669</v>
      </c>
      <c r="T227" s="11">
        <f>($S$359-S227)/$S$360</f>
        <v>-5.1006213140002317E-2</v>
      </c>
      <c r="U227" s="9">
        <v>226</v>
      </c>
      <c r="V227" s="12">
        <v>15001</v>
      </c>
    </row>
    <row r="228" spans="1:22" x14ac:dyDescent="0.3">
      <c r="A228" s="9" t="s">
        <v>637</v>
      </c>
      <c r="B228" s="9" t="s">
        <v>209</v>
      </c>
      <c r="C228" s="10">
        <v>10176.623461212177</v>
      </c>
      <c r="D228" s="10">
        <v>18001.671858065492</v>
      </c>
      <c r="E228" s="10">
        <v>3158.9964482732562</v>
      </c>
      <c r="F228" s="10">
        <v>605.07821355701662</v>
      </c>
      <c r="G228" s="10">
        <v>20105.586274480818</v>
      </c>
      <c r="H228" s="10">
        <v>3747.3395618830887</v>
      </c>
      <c r="I228" s="10">
        <v>2348.2832135421581</v>
      </c>
      <c r="J228" s="10">
        <v>2905.2590085613811</v>
      </c>
      <c r="K228" s="10">
        <v>4998.7124950821408</v>
      </c>
      <c r="L228" s="10">
        <v>928.5120532003325</v>
      </c>
      <c r="M228" s="10">
        <v>837.90523690773057</v>
      </c>
      <c r="N228" s="10">
        <v>2983.5260334013451</v>
      </c>
      <c r="O228" s="10">
        <v>-5.7432177132925304</v>
      </c>
      <c r="P228" s="10">
        <v>240.00604549232978</v>
      </c>
      <c r="Q228" s="10">
        <v>0</v>
      </c>
      <c r="R228" s="10">
        <v>175.97124162028686</v>
      </c>
      <c r="S228" s="10">
        <v>70967.721882073936</v>
      </c>
      <c r="T228" s="11">
        <f>($S$359-S228)/$S$360</f>
        <v>-5.2378541361374202E-2</v>
      </c>
      <c r="U228" s="9">
        <v>227</v>
      </c>
      <c r="V228" s="12">
        <v>13233</v>
      </c>
    </row>
    <row r="229" spans="1:22" x14ac:dyDescent="0.3">
      <c r="A229" s="9" t="s">
        <v>649</v>
      </c>
      <c r="B229" s="9" t="s">
        <v>350</v>
      </c>
      <c r="C229" s="10">
        <v>7994.8502167542392</v>
      </c>
      <c r="D229" s="10">
        <v>15242.653543483588</v>
      </c>
      <c r="E229" s="10">
        <v>2740.8844065166795</v>
      </c>
      <c r="F229" s="10">
        <v>1319.1104215153866</v>
      </c>
      <c r="G229" s="10">
        <v>22065.752506150511</v>
      </c>
      <c r="H229" s="10">
        <v>4984.5366990345519</v>
      </c>
      <c r="I229" s="10">
        <v>2886.3546465376462</v>
      </c>
      <c r="J229" s="10">
        <v>2629.1433344689094</v>
      </c>
      <c r="K229" s="10">
        <v>6306.7996620167014</v>
      </c>
      <c r="L229" s="10">
        <v>1790.2767002844582</v>
      </c>
      <c r="M229" s="10">
        <v>1514.0936126196018</v>
      </c>
      <c r="N229" s="10">
        <v>1306.1805016808896</v>
      </c>
      <c r="O229" s="10">
        <v>123.35143522110167</v>
      </c>
      <c r="P229" s="10">
        <v>-1663.5634859063873</v>
      </c>
      <c r="Q229" s="10">
        <v>0</v>
      </c>
      <c r="R229" s="10">
        <v>148.4495316595096</v>
      </c>
      <c r="S229" s="10">
        <v>71052.437217943792</v>
      </c>
      <c r="T229" s="11">
        <f>($S$359-S229)/$S$360</f>
        <v>-5.9146222503835305E-2</v>
      </c>
      <c r="U229" s="9">
        <v>228</v>
      </c>
      <c r="V229" s="12">
        <v>3867</v>
      </c>
    </row>
    <row r="230" spans="1:22" x14ac:dyDescent="0.3">
      <c r="A230" s="9" t="s">
        <v>652</v>
      </c>
      <c r="B230" s="9" t="s">
        <v>290</v>
      </c>
      <c r="C230" s="10">
        <v>9688.560681710178</v>
      </c>
      <c r="D230" s="10">
        <v>18832.63416543516</v>
      </c>
      <c r="E230" s="10">
        <v>2048.5265021347495</v>
      </c>
      <c r="F230" s="10">
        <v>853.58742059772976</v>
      </c>
      <c r="G230" s="10">
        <v>19339.771292181729</v>
      </c>
      <c r="H230" s="10">
        <v>5113.1811894385073</v>
      </c>
      <c r="I230" s="10">
        <v>3026.6243964939699</v>
      </c>
      <c r="J230" s="10">
        <v>2900.5071325044833</v>
      </c>
      <c r="K230" s="10">
        <v>5957.3386862221241</v>
      </c>
      <c r="L230" s="10">
        <v>1033.5311881703635</v>
      </c>
      <c r="M230" s="10">
        <v>552.8480683119858</v>
      </c>
      <c r="N230" s="10">
        <v>1255.6492762678329</v>
      </c>
      <c r="O230" s="10">
        <v>438.92533583255238</v>
      </c>
      <c r="P230" s="10">
        <v>-725.71071540143703</v>
      </c>
      <c r="Q230" s="10">
        <v>0</v>
      </c>
      <c r="R230" s="10">
        <v>129.99922761868012</v>
      </c>
      <c r="S230" s="10">
        <v>71171.684562920069</v>
      </c>
      <c r="T230" s="11">
        <f>($S$359-S230)/$S$360</f>
        <v>-6.867257330676782E-2</v>
      </c>
      <c r="U230" s="9">
        <v>229</v>
      </c>
      <c r="V230" s="12">
        <v>9603</v>
      </c>
    </row>
    <row r="231" spans="1:22" x14ac:dyDescent="0.3">
      <c r="A231" s="9" t="s">
        <v>526</v>
      </c>
      <c r="B231" s="9" t="s">
        <v>97</v>
      </c>
      <c r="C231" s="10">
        <v>10076.5417950316</v>
      </c>
      <c r="D231" s="10">
        <v>14055.974610201743</v>
      </c>
      <c r="E231" s="10">
        <v>3389.789949481521</v>
      </c>
      <c r="F231" s="10">
        <v>895.06336967118671</v>
      </c>
      <c r="G231" s="10">
        <v>22934.692627357363</v>
      </c>
      <c r="H231" s="10">
        <v>4079.8599092870318</v>
      </c>
      <c r="I231" s="10">
        <v>3028.2162795037466</v>
      </c>
      <c r="J231" s="10">
        <v>2631.204118611493</v>
      </c>
      <c r="K231" s="10">
        <v>5695.6308449391672</v>
      </c>
      <c r="L231" s="10">
        <v>1032.4381813347513</v>
      </c>
      <c r="M231" s="10">
        <v>1099.8847824160241</v>
      </c>
      <c r="N231" s="10">
        <v>1680.1382611007712</v>
      </c>
      <c r="O231" s="10">
        <v>479.12789151821323</v>
      </c>
      <c r="P231" s="10">
        <v>402.64114154037048</v>
      </c>
      <c r="Q231" s="10">
        <v>0</v>
      </c>
      <c r="R231" s="10">
        <v>105.09683954081072</v>
      </c>
      <c r="S231" s="10">
        <v>71183.659459995426</v>
      </c>
      <c r="T231" s="11">
        <f>($S$359-S231)/$S$360</f>
        <v>-6.9629215740958345E-2</v>
      </c>
      <c r="U231" s="9">
        <v>230</v>
      </c>
      <c r="V231" s="12">
        <v>11283</v>
      </c>
    </row>
    <row r="232" spans="1:22" x14ac:dyDescent="0.3">
      <c r="A232" s="9" t="s">
        <v>642</v>
      </c>
      <c r="B232" s="9" t="s">
        <v>183</v>
      </c>
      <c r="C232" s="10">
        <v>9860.8605923991927</v>
      </c>
      <c r="D232" s="10">
        <v>12351.409514303365</v>
      </c>
      <c r="E232" s="10">
        <v>3698.9898989898993</v>
      </c>
      <c r="F232" s="10">
        <v>1111.1111111111111</v>
      </c>
      <c r="G232" s="10">
        <v>27153.180395892789</v>
      </c>
      <c r="H232" s="10">
        <v>2760.2715065369748</v>
      </c>
      <c r="I232" s="10">
        <v>1826.2156908602842</v>
      </c>
      <c r="J232" s="10">
        <v>2416.7020648287971</v>
      </c>
      <c r="K232" s="10">
        <v>6470.710316337103</v>
      </c>
      <c r="L232" s="10">
        <v>1282.3232323232323</v>
      </c>
      <c r="M232" s="10">
        <v>834.3434343434343</v>
      </c>
      <c r="N232" s="10">
        <v>1684.8484848484848</v>
      </c>
      <c r="O232" s="10">
        <v>-326.76767676767679</v>
      </c>
      <c r="P232" s="10">
        <v>1182.8282828282829</v>
      </c>
      <c r="Q232" s="10">
        <v>0</v>
      </c>
      <c r="R232" s="10">
        <v>128.77677585556853</v>
      </c>
      <c r="S232" s="10">
        <v>71252.975341862562</v>
      </c>
      <c r="T232" s="11">
        <f>($S$359-S232)/$S$360</f>
        <v>-7.5166675774239064E-2</v>
      </c>
      <c r="U232" s="9">
        <v>231</v>
      </c>
      <c r="V232" s="12">
        <v>1980</v>
      </c>
    </row>
    <row r="233" spans="1:22" x14ac:dyDescent="0.3">
      <c r="A233" s="9" t="s">
        <v>588</v>
      </c>
      <c r="B233" s="9" t="s">
        <v>45</v>
      </c>
      <c r="C233" s="10">
        <v>8166.8477665273658</v>
      </c>
      <c r="D233" s="10">
        <v>13956.267454693107</v>
      </c>
      <c r="E233" s="10">
        <v>3331.3990973565446</v>
      </c>
      <c r="F233" s="10">
        <v>1410.7027724049001</v>
      </c>
      <c r="G233" s="10">
        <v>16425.065520349639</v>
      </c>
      <c r="H233" s="10">
        <v>3242.3636752445859</v>
      </c>
      <c r="I233" s="10">
        <v>4456.009334343662</v>
      </c>
      <c r="J233" s="10">
        <v>3407.8597935364241</v>
      </c>
      <c r="K233" s="10">
        <v>7087.1964223420728</v>
      </c>
      <c r="L233" s="10">
        <v>1129.5938104448742</v>
      </c>
      <c r="M233" s="10">
        <v>963.89426176660231</v>
      </c>
      <c r="N233" s="10">
        <v>832.36621534493872</v>
      </c>
      <c r="O233" s="10">
        <v>6921.9858156028367</v>
      </c>
      <c r="P233" s="10">
        <v>-1616.3765312701485</v>
      </c>
      <c r="Q233" s="10">
        <v>0</v>
      </c>
      <c r="R233" s="10">
        <v>78.966423735337955</v>
      </c>
      <c r="S233" s="10">
        <v>71410.5183636929</v>
      </c>
      <c r="T233" s="11">
        <f>($S$359-S233)/$S$360</f>
        <v>-8.775236556723548E-2</v>
      </c>
      <c r="U233" s="9">
        <v>232</v>
      </c>
      <c r="V233" s="12">
        <v>1551</v>
      </c>
    </row>
    <row r="234" spans="1:22" x14ac:dyDescent="0.3">
      <c r="A234" s="9" t="s">
        <v>621</v>
      </c>
      <c r="B234" s="9" t="s">
        <v>92</v>
      </c>
      <c r="C234" s="10">
        <v>10660.094309986071</v>
      </c>
      <c r="D234" s="10">
        <v>16185.696083027786</v>
      </c>
      <c r="E234" s="10">
        <v>4516.1290322580644</v>
      </c>
      <c r="F234" s="10">
        <v>1372.2478238607273</v>
      </c>
      <c r="G234" s="10">
        <v>17509.321916556291</v>
      </c>
      <c r="H234" s="10">
        <v>3797.4144998523952</v>
      </c>
      <c r="I234" s="10">
        <v>3725.60017908388</v>
      </c>
      <c r="J234" s="10">
        <v>2641.788086095954</v>
      </c>
      <c r="K234" s="10">
        <v>6290.1440294596778</v>
      </c>
      <c r="L234" s="10">
        <v>1491.0394265232976</v>
      </c>
      <c r="M234" s="10">
        <v>563.23604710701477</v>
      </c>
      <c r="N234" s="10">
        <v>1552.4833589349719</v>
      </c>
      <c r="O234" s="10">
        <v>1037.8904249871994</v>
      </c>
      <c r="P234" s="10">
        <v>2629.2882744495651</v>
      </c>
      <c r="Q234" s="10">
        <v>0</v>
      </c>
      <c r="R234" s="10">
        <v>150.94332961071478</v>
      </c>
      <c r="S234" s="10">
        <v>71494.02854734406</v>
      </c>
      <c r="T234" s="11">
        <f>($S$359-S234)/$S$360</f>
        <v>-9.4423770328796772E-2</v>
      </c>
      <c r="U234" s="9">
        <v>233</v>
      </c>
      <c r="V234" s="12">
        <v>1953</v>
      </c>
    </row>
    <row r="235" spans="1:22" x14ac:dyDescent="0.3">
      <c r="A235" s="9" t="s">
        <v>472</v>
      </c>
      <c r="B235" s="9" t="s">
        <v>102</v>
      </c>
      <c r="C235" s="10">
        <v>9509.3550409755517</v>
      </c>
      <c r="D235" s="10">
        <v>19092.537952359879</v>
      </c>
      <c r="E235" s="10">
        <v>3760.5764760576471</v>
      </c>
      <c r="F235" s="10">
        <v>1179.9163179916318</v>
      </c>
      <c r="G235" s="10">
        <v>20164.685161879119</v>
      </c>
      <c r="H235" s="10">
        <v>4953.1206040620127</v>
      </c>
      <c r="I235" s="10">
        <v>1763.9304413845543</v>
      </c>
      <c r="J235" s="10">
        <v>1552.1871924294414</v>
      </c>
      <c r="K235" s="10">
        <v>5503.3807838816574</v>
      </c>
      <c r="L235" s="10">
        <v>1245.0023245002324</v>
      </c>
      <c r="M235" s="10">
        <v>1416.0855416085542</v>
      </c>
      <c r="N235" s="10">
        <v>1261.7387261738727</v>
      </c>
      <c r="O235" s="10">
        <v>-13.482101348210126</v>
      </c>
      <c r="P235" s="10">
        <v>-5004.1841004184098</v>
      </c>
      <c r="Q235" s="10">
        <v>0</v>
      </c>
      <c r="R235" s="10">
        <v>106.98371179901868</v>
      </c>
      <c r="S235" s="10">
        <v>71496.018173754972</v>
      </c>
      <c r="T235" s="11">
        <f>($S$359-S235)/$S$360</f>
        <v>-9.4582716250493373E-2</v>
      </c>
      <c r="U235" s="9">
        <v>234</v>
      </c>
      <c r="V235" s="12">
        <v>2151</v>
      </c>
    </row>
    <row r="236" spans="1:22" x14ac:dyDescent="0.3">
      <c r="A236" s="9" t="s">
        <v>659</v>
      </c>
      <c r="B236" s="9" t="s">
        <v>317</v>
      </c>
      <c r="C236" s="10">
        <v>10282.874141201835</v>
      </c>
      <c r="D236" s="10">
        <v>16462.413576120223</v>
      </c>
      <c r="E236" s="10">
        <v>2006.7425200168564</v>
      </c>
      <c r="F236" s="10">
        <v>886.43067846607676</v>
      </c>
      <c r="G236" s="10">
        <v>20341.242647095864</v>
      </c>
      <c r="H236" s="10">
        <v>4188.2637818975181</v>
      </c>
      <c r="I236" s="10">
        <v>3093.0379873869424</v>
      </c>
      <c r="J236" s="10">
        <v>4516.3434195953032</v>
      </c>
      <c r="K236" s="10">
        <v>5582.8812045758641</v>
      </c>
      <c r="L236" s="10">
        <v>997.05014749262523</v>
      </c>
      <c r="M236" s="10">
        <v>-103.66624525916563</v>
      </c>
      <c r="N236" s="10">
        <v>2919.0897597977241</v>
      </c>
      <c r="O236" s="10">
        <v>265.48672566371675</v>
      </c>
      <c r="P236" s="10">
        <v>673.83059418457651</v>
      </c>
      <c r="Q236" s="10">
        <v>0</v>
      </c>
      <c r="R236" s="10">
        <v>114.55343445685735</v>
      </c>
      <c r="S236" s="10">
        <v>71552.743778508258</v>
      </c>
      <c r="T236" s="11">
        <f>($S$359-S236)/$S$360</f>
        <v>-9.9114372787549268E-2</v>
      </c>
      <c r="U236" s="9">
        <v>235</v>
      </c>
      <c r="V236" s="12">
        <v>4746</v>
      </c>
    </row>
    <row r="237" spans="1:22" x14ac:dyDescent="0.3">
      <c r="A237" s="9" t="s">
        <v>656</v>
      </c>
      <c r="B237" s="9" t="s">
        <v>284</v>
      </c>
      <c r="C237" s="10">
        <v>9050.7691331656206</v>
      </c>
      <c r="D237" s="10">
        <v>17866.192114729973</v>
      </c>
      <c r="E237" s="10">
        <v>4232.5471698113215</v>
      </c>
      <c r="F237" s="10">
        <v>1228.3018867924529</v>
      </c>
      <c r="G237" s="10">
        <v>22586.920933302157</v>
      </c>
      <c r="H237" s="10">
        <v>3684.0709791851623</v>
      </c>
      <c r="I237" s="10">
        <v>1717.7250402630755</v>
      </c>
      <c r="J237" s="10">
        <v>1293.5004822786059</v>
      </c>
      <c r="K237" s="10">
        <v>4886.425238826786</v>
      </c>
      <c r="L237" s="10">
        <v>1551.8867924528302</v>
      </c>
      <c r="M237" s="10">
        <v>1321.2264150943397</v>
      </c>
      <c r="N237" s="10">
        <v>1983.0188679245282</v>
      </c>
      <c r="O237" s="10">
        <v>333.01886792452831</v>
      </c>
      <c r="P237" s="10">
        <v>2486.7924528301887</v>
      </c>
      <c r="Q237" s="10">
        <v>0</v>
      </c>
      <c r="R237" s="10">
        <v>56.465262391407315</v>
      </c>
      <c r="S237" s="10">
        <v>71792.069184142791</v>
      </c>
      <c r="T237" s="11">
        <f>($S$359-S237)/$S$360</f>
        <v>-0.11823343804289936</v>
      </c>
      <c r="U237" s="9">
        <v>236</v>
      </c>
      <c r="V237" s="12">
        <v>2120</v>
      </c>
    </row>
    <row r="238" spans="1:22" x14ac:dyDescent="0.3">
      <c r="A238" s="9" t="s">
        <v>655</v>
      </c>
      <c r="B238" s="9" t="s">
        <v>279</v>
      </c>
      <c r="C238" s="10">
        <v>9092.9722111550673</v>
      </c>
      <c r="D238" s="10">
        <v>17879.737443044978</v>
      </c>
      <c r="E238" s="10">
        <v>3252.9823118058416</v>
      </c>
      <c r="F238" s="10">
        <v>689.53105717811604</v>
      </c>
      <c r="G238" s="10">
        <v>23000.934429176872</v>
      </c>
      <c r="H238" s="10">
        <v>4982.36872888976</v>
      </c>
      <c r="I238" s="10">
        <v>1793.6937549004692</v>
      </c>
      <c r="J238" s="10">
        <v>1831.6538622402577</v>
      </c>
      <c r="K238" s="10">
        <v>4923.9039146226751</v>
      </c>
      <c r="L238" s="10">
        <v>1119.0867955573838</v>
      </c>
      <c r="M238" s="10">
        <v>823.52941176470586</v>
      </c>
      <c r="N238" s="10">
        <v>2884.3068696009868</v>
      </c>
      <c r="O238" s="10">
        <v>-534.65651995063763</v>
      </c>
      <c r="P238" s="10">
        <v>159.81077745783628</v>
      </c>
      <c r="Q238" s="10">
        <v>0</v>
      </c>
      <c r="R238" s="10">
        <v>115.25416180229641</v>
      </c>
      <c r="S238" s="10">
        <v>71855.29843178876</v>
      </c>
      <c r="T238" s="11">
        <f>($S$359-S238)/$S$360</f>
        <v>-0.1232846531806522</v>
      </c>
      <c r="U238" s="9">
        <v>237</v>
      </c>
      <c r="V238" s="12">
        <v>9724</v>
      </c>
    </row>
    <row r="239" spans="1:22" x14ac:dyDescent="0.3">
      <c r="A239" s="9" t="s">
        <v>389</v>
      </c>
      <c r="B239" s="9" t="s">
        <v>263</v>
      </c>
      <c r="C239" s="10">
        <v>9091.4310628809235</v>
      </c>
      <c r="D239" s="10">
        <v>18076.654530223645</v>
      </c>
      <c r="E239" s="10">
        <v>2022.6120857699807</v>
      </c>
      <c r="F239" s="10">
        <v>1603.1189083820661</v>
      </c>
      <c r="G239" s="10">
        <v>20085.852368709242</v>
      </c>
      <c r="H239" s="10">
        <v>3369.1867010957644</v>
      </c>
      <c r="I239" s="10">
        <v>1628.4335675094703</v>
      </c>
      <c r="J239" s="10">
        <v>2863.1152341293055</v>
      </c>
      <c r="K239" s="10">
        <v>6440.7545805371901</v>
      </c>
      <c r="L239" s="10">
        <v>1348.5380116959063</v>
      </c>
      <c r="M239" s="10">
        <v>113.8401559454191</v>
      </c>
      <c r="N239" s="10">
        <v>3633.138401559454</v>
      </c>
      <c r="O239" s="10">
        <v>1865.8869395711502</v>
      </c>
      <c r="P239" s="10">
        <v>2095.5165692007799</v>
      </c>
      <c r="Q239" s="10">
        <v>0</v>
      </c>
      <c r="R239" s="10">
        <v>20.507070852514687</v>
      </c>
      <c r="S239" s="10">
        <v>72163.069618862035</v>
      </c>
      <c r="T239" s="11">
        <f>($S$359-S239)/$S$360</f>
        <v>-0.14787166847795941</v>
      </c>
      <c r="U239" s="9">
        <v>238</v>
      </c>
      <c r="V239" s="12">
        <v>2565</v>
      </c>
    </row>
    <row r="240" spans="1:22" x14ac:dyDescent="0.3">
      <c r="A240" s="9" t="s">
        <v>640</v>
      </c>
      <c r="B240" s="9" t="s">
        <v>116</v>
      </c>
      <c r="C240" s="10">
        <v>11807.924465181151</v>
      </c>
      <c r="D240" s="10">
        <v>16713.52919312525</v>
      </c>
      <c r="E240" s="10">
        <v>3244.0290758047768</v>
      </c>
      <c r="F240" s="10">
        <v>1363.7937002422984</v>
      </c>
      <c r="G240" s="10">
        <v>19055.240459597077</v>
      </c>
      <c r="H240" s="10">
        <v>3268.6982865993277</v>
      </c>
      <c r="I240" s="10">
        <v>3574.9447583833667</v>
      </c>
      <c r="J240" s="10">
        <v>816.61682460499617</v>
      </c>
      <c r="K240" s="10">
        <v>7623.2206130123404</v>
      </c>
      <c r="L240" s="10">
        <v>1054.6902042229144</v>
      </c>
      <c r="M240" s="10">
        <v>1195.9155417099341</v>
      </c>
      <c r="N240" s="10">
        <v>2191.4157147802007</v>
      </c>
      <c r="O240" s="10">
        <v>189.68501211491866</v>
      </c>
      <c r="P240" s="10">
        <v>-5281.7583939079268</v>
      </c>
      <c r="Q240" s="10">
        <v>0</v>
      </c>
      <c r="R240" s="10">
        <v>81.669060365823881</v>
      </c>
      <c r="S240" s="10">
        <v>72181.372909744387</v>
      </c>
      <c r="T240" s="11">
        <f>($S$359-S240)/$S$360</f>
        <v>-0.14933386933306511</v>
      </c>
      <c r="U240" s="9">
        <v>239</v>
      </c>
      <c r="V240" s="12">
        <v>2889</v>
      </c>
    </row>
    <row r="241" spans="1:22" x14ac:dyDescent="0.3">
      <c r="A241" s="9" t="s">
        <v>425</v>
      </c>
      <c r="B241" s="9" t="s">
        <v>157</v>
      </c>
      <c r="C241" s="10">
        <v>9701.1722149240868</v>
      </c>
      <c r="D241" s="10">
        <v>14927.667520942194</v>
      </c>
      <c r="E241" s="10">
        <v>3349.2914592110305</v>
      </c>
      <c r="F241" s="10">
        <v>754.50019149751063</v>
      </c>
      <c r="G241" s="10">
        <v>21949.160484955693</v>
      </c>
      <c r="H241" s="10">
        <v>4740.3072227230587</v>
      </c>
      <c r="I241" s="10">
        <v>2810.3370895840399</v>
      </c>
      <c r="J241" s="10">
        <v>199.70228549977128</v>
      </c>
      <c r="K241" s="10">
        <v>8767.9136368930867</v>
      </c>
      <c r="L241" s="10">
        <v>2026.426656453466</v>
      </c>
      <c r="M241" s="10">
        <v>458.06204519341247</v>
      </c>
      <c r="N241" s="10">
        <v>2030.6396016851779</v>
      </c>
      <c r="O241" s="10">
        <v>357.71734967445423</v>
      </c>
      <c r="P241" s="10">
        <v>-9741.0953657602458</v>
      </c>
      <c r="Q241" s="10">
        <v>0</v>
      </c>
      <c r="R241" s="10">
        <v>119.13943823262008</v>
      </c>
      <c r="S241" s="10">
        <v>72192.037197469603</v>
      </c>
      <c r="T241" s="11">
        <f>($S$359-S241)/$S$360</f>
        <v>-0.15018581069875361</v>
      </c>
      <c r="U241" s="9">
        <v>240</v>
      </c>
      <c r="V241" s="12">
        <v>2611</v>
      </c>
    </row>
    <row r="242" spans="1:22" x14ac:dyDescent="0.3">
      <c r="A242" s="9" t="s">
        <v>650</v>
      </c>
      <c r="B242" s="9" t="s">
        <v>229</v>
      </c>
      <c r="C242" s="10">
        <v>8578.988764388625</v>
      </c>
      <c r="D242" s="10">
        <v>17463.74731077435</v>
      </c>
      <c r="E242" s="10">
        <v>2138.2484106651482</v>
      </c>
      <c r="F242" s="10">
        <v>703.19764683556321</v>
      </c>
      <c r="G242" s="10">
        <v>23046.012937182466</v>
      </c>
      <c r="H242" s="10">
        <v>5612.2453136971362</v>
      </c>
      <c r="I242" s="10">
        <v>3779.1103068283164</v>
      </c>
      <c r="J242" s="10">
        <v>2547.6676641934318</v>
      </c>
      <c r="K242" s="10">
        <v>5109.1307412528658</v>
      </c>
      <c r="L242" s="10">
        <v>919.44207230287509</v>
      </c>
      <c r="M242" s="10">
        <v>502.41958440079702</v>
      </c>
      <c r="N242" s="10">
        <v>1169.18113673024</v>
      </c>
      <c r="O242" s="10">
        <v>627.47888794003222</v>
      </c>
      <c r="P242" s="10">
        <v>241.76866875415124</v>
      </c>
      <c r="Q242" s="10">
        <v>0</v>
      </c>
      <c r="R242" s="10">
        <v>113.83244862577969</v>
      </c>
      <c r="S242" s="10">
        <v>72310.703225817619</v>
      </c>
      <c r="T242" s="11">
        <f>($S$359-S242)/$S$360</f>
        <v>-0.15966572167420409</v>
      </c>
      <c r="U242" s="9">
        <v>241</v>
      </c>
      <c r="V242" s="12">
        <v>10539</v>
      </c>
    </row>
    <row r="243" spans="1:22" x14ac:dyDescent="0.3">
      <c r="A243" s="9" t="s">
        <v>552</v>
      </c>
      <c r="B243" s="9" t="s">
        <v>26</v>
      </c>
      <c r="C243" s="10">
        <v>9621.1868605663694</v>
      </c>
      <c r="D243" s="10">
        <v>17198.665503151678</v>
      </c>
      <c r="E243" s="10">
        <v>4132.6070586016258</v>
      </c>
      <c r="F243" s="10">
        <v>315.34364921616339</v>
      </c>
      <c r="G243" s="10">
        <v>21691.983103193645</v>
      </c>
      <c r="H243" s="10">
        <v>5874.7673440931176</v>
      </c>
      <c r="I243" s="10">
        <v>4029.3228837119468</v>
      </c>
      <c r="J243" s="10">
        <v>1732.8112662457322</v>
      </c>
      <c r="K243" s="10">
        <v>4956.9570992444142</v>
      </c>
      <c r="L243" s="10">
        <v>592.54930147022048</v>
      </c>
      <c r="M243" s="10">
        <v>1036.3761329585741</v>
      </c>
      <c r="N243" s="10">
        <v>513.14967842052397</v>
      </c>
      <c r="O243" s="10">
        <v>859.08946068099692</v>
      </c>
      <c r="P243" s="10">
        <v>-220.65310426719748</v>
      </c>
      <c r="Q243" s="10">
        <v>0</v>
      </c>
      <c r="R243" s="10">
        <v>0</v>
      </c>
      <c r="S243" s="10">
        <v>72554.80934155501</v>
      </c>
      <c r="T243" s="11">
        <f>($S$359-S243)/$S$360</f>
        <v>-0.17916670504719465</v>
      </c>
      <c r="U243" s="9">
        <v>242</v>
      </c>
      <c r="V243" s="12">
        <v>699827</v>
      </c>
    </row>
    <row r="244" spans="1:22" x14ac:dyDescent="0.3">
      <c r="A244" s="9" t="s">
        <v>564</v>
      </c>
      <c r="B244" s="9" t="s">
        <v>212</v>
      </c>
      <c r="C244" s="10">
        <v>9169.8880022033809</v>
      </c>
      <c r="D244" s="10">
        <v>15893.003236674553</v>
      </c>
      <c r="E244" s="10">
        <v>3414.2654700047237</v>
      </c>
      <c r="F244" s="10">
        <v>1273.972602739726</v>
      </c>
      <c r="G244" s="10">
        <v>20707.16187810788</v>
      </c>
      <c r="H244" s="10">
        <v>4893.699124047741</v>
      </c>
      <c r="I244" s="10">
        <v>3471.4072616896251</v>
      </c>
      <c r="J244" s="10">
        <v>2310.2067604105614</v>
      </c>
      <c r="K244" s="10">
        <v>6606.7969939468603</v>
      </c>
      <c r="L244" s="10">
        <v>2709.4945677846008</v>
      </c>
      <c r="M244" s="10">
        <v>988.66320264525268</v>
      </c>
      <c r="N244" s="10">
        <v>1154.9362305148798</v>
      </c>
      <c r="O244" s="10">
        <v>-162.9664619744922</v>
      </c>
      <c r="P244" s="10">
        <v>-11892.772791686348</v>
      </c>
      <c r="Q244" s="10">
        <v>0</v>
      </c>
      <c r="R244" s="10">
        <v>130.5562880836857</v>
      </c>
      <c r="S244" s="10">
        <v>72561.08515687898</v>
      </c>
      <c r="T244" s="11">
        <f>($S$359-S244)/$S$360</f>
        <v>-0.17966806311401326</v>
      </c>
      <c r="U244" s="9">
        <v>243</v>
      </c>
      <c r="V244" s="12">
        <v>2117</v>
      </c>
    </row>
    <row r="245" spans="1:22" x14ac:dyDescent="0.3">
      <c r="A245" s="9" t="s">
        <v>610</v>
      </c>
      <c r="B245" s="9" t="s">
        <v>25</v>
      </c>
      <c r="C245" s="10">
        <v>9346.2032401138295</v>
      </c>
      <c r="D245" s="10">
        <v>17222.921510648284</v>
      </c>
      <c r="E245" s="10">
        <v>2731.3604919292857</v>
      </c>
      <c r="F245" s="10">
        <v>897.96310530361279</v>
      </c>
      <c r="G245" s="10">
        <v>25170.359049962874</v>
      </c>
      <c r="H245" s="10">
        <v>3859.1828186918528</v>
      </c>
      <c r="I245" s="10">
        <v>1473.1508549254763</v>
      </c>
      <c r="J245" s="10">
        <v>2856.6387494404694</v>
      </c>
      <c r="K245" s="10">
        <v>4353.3237734230825</v>
      </c>
      <c r="L245" s="10">
        <v>1158.531898539585</v>
      </c>
      <c r="M245" s="10">
        <v>1221.7524980784015</v>
      </c>
      <c r="N245" s="10">
        <v>1729.8232129131438</v>
      </c>
      <c r="O245" s="10">
        <v>415.64181398923898</v>
      </c>
      <c r="P245" s="10">
        <v>1702.9208301306689</v>
      </c>
      <c r="Q245" s="10">
        <v>0</v>
      </c>
      <c r="R245" s="10">
        <v>263.29222580540761</v>
      </c>
      <c r="S245" s="10">
        <v>72700.145243764549</v>
      </c>
      <c r="T245" s="11">
        <f>($S$359-S245)/$S$360</f>
        <v>-0.19077720076921012</v>
      </c>
      <c r="U245" s="9">
        <v>244</v>
      </c>
      <c r="V245" s="12">
        <v>5204</v>
      </c>
    </row>
    <row r="246" spans="1:22" x14ac:dyDescent="0.3">
      <c r="A246" s="9" t="s">
        <v>596</v>
      </c>
      <c r="B246" s="9" t="s">
        <v>134</v>
      </c>
      <c r="C246" s="10">
        <v>9086.7411077043107</v>
      </c>
      <c r="D246" s="10">
        <v>15250.895914373034</v>
      </c>
      <c r="E246" s="10">
        <v>3254.6894539391415</v>
      </c>
      <c r="F246" s="10">
        <v>1167.5698207586495</v>
      </c>
      <c r="G246" s="10">
        <v>20010.922531083623</v>
      </c>
      <c r="H246" s="10">
        <v>5278.1456908937962</v>
      </c>
      <c r="I246" s="10">
        <v>2426.7446461219324</v>
      </c>
      <c r="J246" s="10">
        <v>4151.4744616665103</v>
      </c>
      <c r="K246" s="10">
        <v>5204.7701027638332</v>
      </c>
      <c r="L246" s="10">
        <v>1931.6381825760734</v>
      </c>
      <c r="M246" s="10">
        <v>1254.6894539391415</v>
      </c>
      <c r="N246" s="10">
        <v>2356.3984993747395</v>
      </c>
      <c r="O246" s="10">
        <v>1374.7394747811588</v>
      </c>
      <c r="P246" s="10">
        <v>-5017.5072947061271</v>
      </c>
      <c r="Q246" s="10">
        <v>0</v>
      </c>
      <c r="R246" s="10">
        <v>106.16314331870883</v>
      </c>
      <c r="S246" s="10">
        <v>72855.582483294667</v>
      </c>
      <c r="T246" s="11">
        <f>($S$359-S246)/$S$360</f>
        <v>-0.20319466525781521</v>
      </c>
      <c r="U246" s="9">
        <v>245</v>
      </c>
      <c r="V246" s="12">
        <v>2399</v>
      </c>
    </row>
    <row r="247" spans="1:22" x14ac:dyDescent="0.3">
      <c r="A247" s="9" t="s">
        <v>624</v>
      </c>
      <c r="B247" s="9" t="s">
        <v>127</v>
      </c>
      <c r="C247" s="10">
        <v>9138.5790509564958</v>
      </c>
      <c r="D247" s="10">
        <v>13687.514965105307</v>
      </c>
      <c r="E247" s="10">
        <v>4950.7182320441989</v>
      </c>
      <c r="F247" s="10">
        <v>882.87292817679565</v>
      </c>
      <c r="G247" s="10">
        <v>24539.008205520506</v>
      </c>
      <c r="H247" s="10">
        <v>5103.1534053004916</v>
      </c>
      <c r="I247" s="10">
        <v>2415.7150117064466</v>
      </c>
      <c r="J247" s="10">
        <v>1961.8528778940888</v>
      </c>
      <c r="K247" s="10">
        <v>5363.9287714878037</v>
      </c>
      <c r="L247" s="10">
        <v>1278.6740331491715</v>
      </c>
      <c r="M247" s="10">
        <v>1330.1657458563539</v>
      </c>
      <c r="N247" s="10">
        <v>1745.6353591160221</v>
      </c>
      <c r="O247" s="10">
        <v>642.20994475138116</v>
      </c>
      <c r="P247" s="10">
        <v>-6346.5193370165744</v>
      </c>
      <c r="Q247" s="10">
        <v>0</v>
      </c>
      <c r="R247" s="10">
        <v>69.028708412949655</v>
      </c>
      <c r="S247" s="10">
        <v>73109.057239478017</v>
      </c>
      <c r="T247" s="11">
        <f>($S$359-S247)/$S$360</f>
        <v>-0.2234440842077362</v>
      </c>
      <c r="U247" s="9">
        <v>246</v>
      </c>
      <c r="V247" s="12">
        <v>4525</v>
      </c>
    </row>
    <row r="248" spans="1:22" x14ac:dyDescent="0.3">
      <c r="A248" s="9" t="s">
        <v>692</v>
      </c>
      <c r="B248" s="9" t="s">
        <v>369</v>
      </c>
      <c r="C248" s="10">
        <v>7853.4167052592156</v>
      </c>
      <c r="D248" s="10">
        <v>16648.361735467442</v>
      </c>
      <c r="E248" s="10">
        <v>3106.0371517027866</v>
      </c>
      <c r="F248" s="10">
        <v>1181.1145510835913</v>
      </c>
      <c r="G248" s="10">
        <v>22339.577413521532</v>
      </c>
      <c r="H248" s="10">
        <v>4053.8340549278701</v>
      </c>
      <c r="I248" s="10">
        <v>2023.4380378938263</v>
      </c>
      <c r="J248" s="10">
        <v>1563.7935587565512</v>
      </c>
      <c r="K248" s="10">
        <v>9389.5286925314904</v>
      </c>
      <c r="L248" s="10">
        <v>1770.1238390092881</v>
      </c>
      <c r="M248" s="10">
        <v>723.29721362229111</v>
      </c>
      <c r="N248" s="10">
        <v>2212.4613003095974</v>
      </c>
      <c r="O248" s="10">
        <v>208.59133126934984</v>
      </c>
      <c r="P248" s="10">
        <v>471.74922600619198</v>
      </c>
      <c r="Q248" s="10">
        <v>0</v>
      </c>
      <c r="R248" s="10">
        <v>70.336370896397199</v>
      </c>
      <c r="S248" s="10">
        <v>73143.91195625125</v>
      </c>
      <c r="T248" s="11">
        <f>($S$359-S248)/$S$360</f>
        <v>-0.22622853411884089</v>
      </c>
      <c r="U248" s="9">
        <v>247</v>
      </c>
      <c r="V248" s="12">
        <v>2584</v>
      </c>
    </row>
    <row r="249" spans="1:22" x14ac:dyDescent="0.3">
      <c r="A249" s="9" t="s">
        <v>629</v>
      </c>
      <c r="B249" s="9" t="s">
        <v>340</v>
      </c>
      <c r="C249" s="10">
        <v>8804.1438596351927</v>
      </c>
      <c r="D249" s="10">
        <v>14153.962054724585</v>
      </c>
      <c r="E249" s="10">
        <v>1919.0128606187</v>
      </c>
      <c r="F249" s="10">
        <v>1073.6878693083072</v>
      </c>
      <c r="G249" s="10">
        <v>22962.337278040519</v>
      </c>
      <c r="H249" s="10">
        <v>4699.7425487797555</v>
      </c>
      <c r="I249" s="10">
        <v>3165.247401239787</v>
      </c>
      <c r="J249" s="10">
        <v>2175.4401307673024</v>
      </c>
      <c r="K249" s="10">
        <v>8755.2620952132875</v>
      </c>
      <c r="L249" s="10">
        <v>1392.4226624956552</v>
      </c>
      <c r="M249" s="10">
        <v>1503.9972193256865</v>
      </c>
      <c r="N249" s="10">
        <v>2216.8925964546406</v>
      </c>
      <c r="O249" s="10">
        <v>372.26277372262774</v>
      </c>
      <c r="P249" s="10">
        <v>549.18317692040318</v>
      </c>
      <c r="Q249" s="10">
        <v>0</v>
      </c>
      <c r="R249" s="10">
        <v>53.621483322975536</v>
      </c>
      <c r="S249" s="10">
        <v>73248.03283364902</v>
      </c>
      <c r="T249" s="11">
        <f>($S$359-S249)/$S$360</f>
        <v>-0.2345464719664099</v>
      </c>
      <c r="U249" s="9">
        <v>248</v>
      </c>
      <c r="V249" s="12">
        <v>2877</v>
      </c>
    </row>
    <row r="250" spans="1:22" x14ac:dyDescent="0.3">
      <c r="A250" s="9" t="s">
        <v>608</v>
      </c>
      <c r="B250" s="9" t="s">
        <v>366</v>
      </c>
      <c r="C250" s="10">
        <v>13667.319388241665</v>
      </c>
      <c r="D250" s="10">
        <v>18588.913277350264</v>
      </c>
      <c r="E250" s="10">
        <v>432.15339233038344</v>
      </c>
      <c r="F250" s="10">
        <v>2656.3421828908554</v>
      </c>
      <c r="G250" s="10">
        <v>18629.529466007418</v>
      </c>
      <c r="H250" s="10">
        <v>4512.2247064811681</v>
      </c>
      <c r="I250" s="10">
        <v>3778.5654725536533</v>
      </c>
      <c r="J250" s="10">
        <v>2684.7082529149466</v>
      </c>
      <c r="K250" s="10">
        <v>4918.0527577940338</v>
      </c>
      <c r="L250" s="10">
        <v>2530.9734513274338</v>
      </c>
      <c r="M250" s="10">
        <v>81.120943952802364</v>
      </c>
      <c r="N250" s="10">
        <v>890.85545722713869</v>
      </c>
      <c r="O250" s="10">
        <v>30.973451327433626</v>
      </c>
      <c r="P250" s="10">
        <v>2865.7817109144544</v>
      </c>
      <c r="Q250" s="10">
        <v>0</v>
      </c>
      <c r="R250" s="10">
        <v>0</v>
      </c>
      <c r="S250" s="10">
        <v>73401.732200399187</v>
      </c>
      <c r="T250" s="11">
        <f>($S$359-S250)/$S$360</f>
        <v>-0.24682510245618694</v>
      </c>
      <c r="U250" s="9">
        <v>249</v>
      </c>
      <c r="V250" s="12">
        <v>678</v>
      </c>
    </row>
    <row r="251" spans="1:22" x14ac:dyDescent="0.3">
      <c r="A251" s="9" t="s">
        <v>534</v>
      </c>
      <c r="B251" s="9" t="s">
        <v>91</v>
      </c>
      <c r="C251" s="10">
        <v>11539.367050841027</v>
      </c>
      <c r="D251" s="10">
        <v>15273.091456874268</v>
      </c>
      <c r="E251" s="10">
        <v>3357.4840764331211</v>
      </c>
      <c r="F251" s="10">
        <v>1318.4713375796177</v>
      </c>
      <c r="G251" s="10">
        <v>19615.833038756515</v>
      </c>
      <c r="H251" s="10">
        <v>4995.6898382231348</v>
      </c>
      <c r="I251" s="10">
        <v>2389.3028596947916</v>
      </c>
      <c r="J251" s="10">
        <v>3764.3932495663867</v>
      </c>
      <c r="K251" s="10">
        <v>6091.1463397823345</v>
      </c>
      <c r="L251" s="10">
        <v>2177.5477707006366</v>
      </c>
      <c r="M251" s="10">
        <v>1751.5923566878978</v>
      </c>
      <c r="N251" s="10">
        <v>1308.9171974522294</v>
      </c>
      <c r="O251" s="10">
        <v>-145.70063694267515</v>
      </c>
      <c r="P251" s="10">
        <v>-133.7579617834395</v>
      </c>
      <c r="Q251" s="10">
        <v>0</v>
      </c>
      <c r="R251" s="10">
        <v>93.567926595138545</v>
      </c>
      <c r="S251" s="10">
        <v>73530.703862244409</v>
      </c>
      <c r="T251" s="11">
        <f>($S$359-S251)/$S$360</f>
        <v>-0.25712830287225658</v>
      </c>
      <c r="U251" s="9">
        <v>250</v>
      </c>
      <c r="V251" s="12">
        <v>1256</v>
      </c>
    </row>
    <row r="252" spans="1:22" x14ac:dyDescent="0.3">
      <c r="A252" s="9" t="s">
        <v>666</v>
      </c>
      <c r="B252" s="9" t="s">
        <v>308</v>
      </c>
      <c r="C252" s="10">
        <v>9624.7512992402662</v>
      </c>
      <c r="D252" s="10">
        <v>16347.701251369139</v>
      </c>
      <c r="E252" s="10">
        <v>1965.4408506867524</v>
      </c>
      <c r="F252" s="10">
        <v>899.42401417811254</v>
      </c>
      <c r="G252" s="10">
        <v>23349.15266040507</v>
      </c>
      <c r="H252" s="10">
        <v>4702.0225465178682</v>
      </c>
      <c r="I252" s="10">
        <v>3579.5401845326051</v>
      </c>
      <c r="J252" s="10">
        <v>2608.745107693896</v>
      </c>
      <c r="K252" s="10">
        <v>6222.9904289023443</v>
      </c>
      <c r="L252" s="10">
        <v>1295.0819672131149</v>
      </c>
      <c r="M252" s="10">
        <v>784.22684980062024</v>
      </c>
      <c r="N252" s="10">
        <v>2131.590607000443</v>
      </c>
      <c r="O252" s="10">
        <v>81.081081081081081</v>
      </c>
      <c r="P252" s="10">
        <v>-242.35711120957023</v>
      </c>
      <c r="Q252" s="10">
        <v>0</v>
      </c>
      <c r="R252" s="10">
        <v>102.84508254644295</v>
      </c>
      <c r="S252" s="10">
        <v>73694.59393116775</v>
      </c>
      <c r="T252" s="11">
        <f>($S$359-S252)/$S$360</f>
        <v>-0.27022104124719604</v>
      </c>
      <c r="U252" s="9">
        <v>251</v>
      </c>
      <c r="V252" s="12">
        <v>2257</v>
      </c>
    </row>
    <row r="253" spans="1:22" x14ac:dyDescent="0.3">
      <c r="A253" s="9" t="s">
        <v>653</v>
      </c>
      <c r="B253" s="9" t="s">
        <v>182</v>
      </c>
      <c r="C253" s="10">
        <v>10312.249406759116</v>
      </c>
      <c r="D253" s="10">
        <v>19281.967568453088</v>
      </c>
      <c r="E253" s="10">
        <v>2845.8228755826462</v>
      </c>
      <c r="F253" s="10">
        <v>1073.8615991394763</v>
      </c>
      <c r="G253" s="10">
        <v>14494.965906891039</v>
      </c>
      <c r="H253" s="10">
        <v>5914.6941915134094</v>
      </c>
      <c r="I253" s="10">
        <v>2698.455361252074</v>
      </c>
      <c r="J253" s="10">
        <v>3176.3442816814213</v>
      </c>
      <c r="K253" s="10">
        <v>8623.0828331025805</v>
      </c>
      <c r="L253" s="10">
        <v>1478.6661885980639</v>
      </c>
      <c r="M253" s="10">
        <v>951.95410541412696</v>
      </c>
      <c r="N253" s="10">
        <v>2662.9616349946218</v>
      </c>
      <c r="O253" s="10">
        <v>16.134815346002156</v>
      </c>
      <c r="P253" s="10">
        <v>883.11222660451779</v>
      </c>
      <c r="Q253" s="10">
        <v>0</v>
      </c>
      <c r="R253" s="10">
        <v>238.12275109110317</v>
      </c>
      <c r="S253" s="10">
        <v>73769.283519818753</v>
      </c>
      <c r="T253" s="11">
        <f>($S$359-S253)/$S$360</f>
        <v>-0.27618779231371016</v>
      </c>
      <c r="U253" s="9">
        <v>252</v>
      </c>
      <c r="V253" s="12">
        <v>2789</v>
      </c>
    </row>
    <row r="254" spans="1:22" x14ac:dyDescent="0.3">
      <c r="A254" s="9" t="s">
        <v>549</v>
      </c>
      <c r="B254" s="9" t="s">
        <v>57</v>
      </c>
      <c r="C254" s="10">
        <v>10440.063203685171</v>
      </c>
      <c r="D254" s="10">
        <v>17702.922627782227</v>
      </c>
      <c r="E254" s="10">
        <v>4170.293282876064</v>
      </c>
      <c r="F254" s="10">
        <v>1755.9129612109746</v>
      </c>
      <c r="G254" s="10">
        <v>21407.003095891432</v>
      </c>
      <c r="H254" s="10">
        <v>4259.4436155332914</v>
      </c>
      <c r="I254" s="10">
        <v>2814.1753316924173</v>
      </c>
      <c r="J254" s="10">
        <v>3121.997554809388</v>
      </c>
      <c r="K254" s="10">
        <v>4500.7548062950564</v>
      </c>
      <c r="L254" s="10">
        <v>2861.8732261116365</v>
      </c>
      <c r="M254" s="10">
        <v>-2853.3585619678333</v>
      </c>
      <c r="N254" s="10">
        <v>2456.0075685903498</v>
      </c>
      <c r="O254" s="10">
        <v>1242.1948912015137</v>
      </c>
      <c r="P254" s="10">
        <v>-6412.4881740775782</v>
      </c>
      <c r="Q254" s="10">
        <v>0</v>
      </c>
      <c r="R254" s="10">
        <v>-12.955914256358197</v>
      </c>
      <c r="S254" s="10">
        <v>73866.327689455327</v>
      </c>
      <c r="T254" s="11">
        <f>($S$359-S254)/$S$360</f>
        <v>-0.28394039094407142</v>
      </c>
      <c r="U254" s="9">
        <v>253</v>
      </c>
      <c r="V254" s="12">
        <v>1057</v>
      </c>
    </row>
    <row r="255" spans="1:22" x14ac:dyDescent="0.3">
      <c r="A255" s="9" t="s">
        <v>667</v>
      </c>
      <c r="B255" s="9" t="s">
        <v>299</v>
      </c>
      <c r="C255" s="10">
        <v>10780.791477592993</v>
      </c>
      <c r="D255" s="10">
        <v>17672.31934676327</v>
      </c>
      <c r="E255" s="10">
        <v>2297.1909349979646</v>
      </c>
      <c r="F255" s="10">
        <v>774.12131903921829</v>
      </c>
      <c r="G255" s="10">
        <v>21449.200030599521</v>
      </c>
      <c r="H255" s="10">
        <v>4703.743342136464</v>
      </c>
      <c r="I255" s="10">
        <v>2071.5398045143597</v>
      </c>
      <c r="J255" s="10">
        <v>2146.2705534377333</v>
      </c>
      <c r="K255" s="10">
        <v>6865.5162522290211</v>
      </c>
      <c r="L255" s="10">
        <v>1463.6992807707966</v>
      </c>
      <c r="M255" s="10">
        <v>943.00447821956857</v>
      </c>
      <c r="N255" s="10">
        <v>2699.7557334780836</v>
      </c>
      <c r="O255" s="10">
        <v>57.334780838648385</v>
      </c>
      <c r="P255" s="10">
        <v>53.738634821549795</v>
      </c>
      <c r="Q255" s="10">
        <v>0</v>
      </c>
      <c r="R255" s="10">
        <v>101.66612151543357</v>
      </c>
      <c r="S255" s="10">
        <v>74026.153456133063</v>
      </c>
      <c r="T255" s="11">
        <f>($S$359-S255)/$S$360</f>
        <v>-0.29670844310508726</v>
      </c>
      <c r="U255" s="9">
        <v>254</v>
      </c>
      <c r="V255" s="12">
        <v>14738</v>
      </c>
    </row>
    <row r="256" spans="1:22" x14ac:dyDescent="0.3">
      <c r="A256" s="9" t="s">
        <v>684</v>
      </c>
      <c r="B256" s="9" t="s">
        <v>353</v>
      </c>
      <c r="C256" s="10">
        <v>10615.309834830825</v>
      </c>
      <c r="D256" s="10">
        <v>13876.916485177109</v>
      </c>
      <c r="E256" s="10">
        <v>1655.9220389805096</v>
      </c>
      <c r="F256" s="10">
        <v>1395.0524737631185</v>
      </c>
      <c r="G256" s="10">
        <v>22584.752026694194</v>
      </c>
      <c r="H256" s="10">
        <v>2734.0622631158512</v>
      </c>
      <c r="I256" s="10">
        <v>1784.8051943599289</v>
      </c>
      <c r="J256" s="10">
        <v>6805.7191705873956</v>
      </c>
      <c r="K256" s="10">
        <v>6495.9140926369628</v>
      </c>
      <c r="L256" s="10">
        <v>2044.2278860569716</v>
      </c>
      <c r="M256" s="10">
        <v>901.7991004497751</v>
      </c>
      <c r="N256" s="10">
        <v>3854.5727136431788</v>
      </c>
      <c r="O256" s="10">
        <v>-731.63418290854577</v>
      </c>
      <c r="P256" s="10">
        <v>1808.8455772113941</v>
      </c>
      <c r="Q256" s="10">
        <v>0</v>
      </c>
      <c r="R256" s="10">
        <v>47.688124473476883</v>
      </c>
      <c r="S256" s="10">
        <v>74065.107221860759</v>
      </c>
      <c r="T256" s="11">
        <f>($S$359-S256)/$S$360</f>
        <v>-0.29982035505156379</v>
      </c>
      <c r="U256" s="9">
        <v>255</v>
      </c>
      <c r="V256" s="12">
        <v>1334</v>
      </c>
    </row>
    <row r="257" spans="1:22" x14ac:dyDescent="0.3">
      <c r="A257" s="9" t="s">
        <v>683</v>
      </c>
      <c r="B257" s="9" t="s">
        <v>357</v>
      </c>
      <c r="C257" s="10">
        <v>10266.56116542673</v>
      </c>
      <c r="D257" s="10">
        <v>15807.064694880351</v>
      </c>
      <c r="E257" s="10">
        <v>2654.8592188919165</v>
      </c>
      <c r="F257" s="10">
        <v>1216.1671207992733</v>
      </c>
      <c r="G257" s="10">
        <v>22612.631570979785</v>
      </c>
      <c r="H257" s="10">
        <v>3306.7700826794121</v>
      </c>
      <c r="I257" s="10">
        <v>2639.6135565489276</v>
      </c>
      <c r="J257" s="10">
        <v>3328.8636351487007</v>
      </c>
      <c r="K257" s="10">
        <v>7850.4506840335971</v>
      </c>
      <c r="L257" s="10">
        <v>2378.7465940054494</v>
      </c>
      <c r="M257" s="10">
        <v>0.90826521344238198</v>
      </c>
      <c r="N257" s="10">
        <v>2512.2615803814715</v>
      </c>
      <c r="O257" s="10">
        <v>-429.60944595821979</v>
      </c>
      <c r="P257" s="10">
        <v>2686.6485013623978</v>
      </c>
      <c r="Q257" s="10">
        <v>0</v>
      </c>
      <c r="R257" s="10">
        <v>0</v>
      </c>
      <c r="S257" s="10">
        <v>74145.288723030841</v>
      </c>
      <c r="T257" s="11">
        <f>($S$359-S257)/$S$360</f>
        <v>-0.30622584029070182</v>
      </c>
      <c r="U257" s="9">
        <v>256</v>
      </c>
      <c r="V257" s="12">
        <v>1101</v>
      </c>
    </row>
    <row r="258" spans="1:22" x14ac:dyDescent="0.3">
      <c r="A258" s="9" t="s">
        <v>665</v>
      </c>
      <c r="B258" s="9" t="s">
        <v>293</v>
      </c>
      <c r="C258" s="10">
        <v>12270.643786846389</v>
      </c>
      <c r="D258" s="10">
        <v>19041.740614787246</v>
      </c>
      <c r="E258" s="10">
        <v>3252.1008403361343</v>
      </c>
      <c r="F258" s="10">
        <v>1341.4820473644002</v>
      </c>
      <c r="G258" s="10">
        <v>15795.277537094549</v>
      </c>
      <c r="H258" s="10">
        <v>3599.896241298095</v>
      </c>
      <c r="I258" s="10">
        <v>2805.0801507266578</v>
      </c>
      <c r="J258" s="10">
        <v>1905.7685496638521</v>
      </c>
      <c r="K258" s="10">
        <v>7179.2815828903103</v>
      </c>
      <c r="L258" s="10">
        <v>2061.8792971734147</v>
      </c>
      <c r="M258" s="10">
        <v>996.94423223834997</v>
      </c>
      <c r="N258" s="10">
        <v>4650.8785332314746</v>
      </c>
      <c r="O258" s="10">
        <v>-757.83040488922859</v>
      </c>
      <c r="P258" s="10">
        <v>-561.49732620320856</v>
      </c>
      <c r="Q258" s="10">
        <v>0</v>
      </c>
      <c r="R258" s="10">
        <v>78.524241142654461</v>
      </c>
      <c r="S258" s="10">
        <v>74221.66724990432</v>
      </c>
      <c r="T258" s="11">
        <f>($S$359-S258)/$S$360</f>
        <v>-0.31232751610539378</v>
      </c>
      <c r="U258" s="9">
        <v>257</v>
      </c>
      <c r="V258" s="12">
        <v>1309</v>
      </c>
    </row>
    <row r="259" spans="1:22" x14ac:dyDescent="0.3">
      <c r="A259" s="9" t="s">
        <v>648</v>
      </c>
      <c r="B259" s="9" t="s">
        <v>132</v>
      </c>
      <c r="C259" s="10">
        <v>10618.547677550574</v>
      </c>
      <c r="D259" s="10">
        <v>16228.531333361374</v>
      </c>
      <c r="E259" s="10">
        <v>4784.7282139775671</v>
      </c>
      <c r="F259" s="10">
        <v>1171.2683347713546</v>
      </c>
      <c r="G259" s="10">
        <v>19276.82555284668</v>
      </c>
      <c r="H259" s="10">
        <v>5524.4438474801946</v>
      </c>
      <c r="I259" s="10">
        <v>2704.7253333467506</v>
      </c>
      <c r="J259" s="10">
        <v>3505.6757982498034</v>
      </c>
      <c r="K259" s="10">
        <v>8988.3054242508169</v>
      </c>
      <c r="L259" s="10">
        <v>1244.1760138050042</v>
      </c>
      <c r="M259" s="10">
        <v>-524.15875754961178</v>
      </c>
      <c r="N259" s="10">
        <v>1002.5884383088869</v>
      </c>
      <c r="O259" s="10">
        <v>-385.24590163934425</v>
      </c>
      <c r="P259" s="10">
        <v>-60.396893874029331</v>
      </c>
      <c r="Q259" s="10">
        <v>0</v>
      </c>
      <c r="R259" s="10">
        <v>105.44725521351582</v>
      </c>
      <c r="S259" s="10">
        <v>74245.858563973568</v>
      </c>
      <c r="T259" s="11">
        <f>($S$359-S259)/$S$360</f>
        <v>-0.31426009535278437</v>
      </c>
      <c r="U259" s="9">
        <v>258</v>
      </c>
      <c r="V259" s="12">
        <v>2318</v>
      </c>
    </row>
    <row r="260" spans="1:22" x14ac:dyDescent="0.3">
      <c r="A260" s="9" t="s">
        <v>626</v>
      </c>
      <c r="B260" s="9" t="s">
        <v>338</v>
      </c>
      <c r="C260" s="10">
        <v>12781.263644116301</v>
      </c>
      <c r="D260" s="10">
        <v>14441.33748506164</v>
      </c>
      <c r="E260" s="10">
        <v>6300.639658848615</v>
      </c>
      <c r="F260" s="10">
        <v>2213.2196162046907</v>
      </c>
      <c r="G260" s="10">
        <v>21333.615139146525</v>
      </c>
      <c r="H260" s="10">
        <v>4550.8649965085833</v>
      </c>
      <c r="I260" s="10">
        <v>676.97642157558221</v>
      </c>
      <c r="J260" s="10">
        <v>1643.1920915577637</v>
      </c>
      <c r="K260" s="10">
        <v>4467.1594324153584</v>
      </c>
      <c r="L260" s="10">
        <v>2398.7206823027718</v>
      </c>
      <c r="M260" s="10">
        <v>1349.680170575693</v>
      </c>
      <c r="N260" s="10">
        <v>2247.3347547974413</v>
      </c>
      <c r="O260" s="10">
        <v>-185.50106609808103</v>
      </c>
      <c r="P260" s="10">
        <v>4420.0426439232406</v>
      </c>
      <c r="Q260" s="10">
        <v>0</v>
      </c>
      <c r="R260" s="10">
        <v>92.162458943836995</v>
      </c>
      <c r="S260" s="10">
        <v>74310.665485956735</v>
      </c>
      <c r="T260" s="11">
        <f>($S$359-S260)/$S$360</f>
        <v>-0.31943734666511125</v>
      </c>
      <c r="U260" s="9">
        <v>259</v>
      </c>
      <c r="V260" s="12">
        <v>469</v>
      </c>
    </row>
    <row r="261" spans="1:22" x14ac:dyDescent="0.3">
      <c r="A261" s="9" t="s">
        <v>412</v>
      </c>
      <c r="B261" s="9" t="s">
        <v>228</v>
      </c>
      <c r="C261" s="10">
        <v>11307.358316204785</v>
      </c>
      <c r="D261" s="10">
        <v>19220.685793618839</v>
      </c>
      <c r="E261" s="10">
        <v>4113.5666052793122</v>
      </c>
      <c r="F261" s="10">
        <v>2140.5770411295275</v>
      </c>
      <c r="G261" s="10">
        <v>16883.13005085172</v>
      </c>
      <c r="H261" s="10">
        <v>3813.8186113507459</v>
      </c>
      <c r="I261" s="10">
        <v>805.82254662468085</v>
      </c>
      <c r="J261" s="10">
        <v>1879.3454503101966</v>
      </c>
      <c r="K261" s="10">
        <v>5693.1018962724411</v>
      </c>
      <c r="L261" s="10">
        <v>2388.5819521178637</v>
      </c>
      <c r="M261" s="10">
        <v>1290.3621853898096</v>
      </c>
      <c r="N261" s="10">
        <v>2516.8815224063842</v>
      </c>
      <c r="O261" s="10">
        <v>2223.4499693063231</v>
      </c>
      <c r="P261" s="10">
        <v>-8246.7771639042367</v>
      </c>
      <c r="Q261" s="10">
        <v>0</v>
      </c>
      <c r="R261" s="10">
        <v>81.212169994002892</v>
      </c>
      <c r="S261" s="10">
        <v>74357.894110856636</v>
      </c>
      <c r="T261" s="11">
        <f>($S$359-S261)/$S$360</f>
        <v>-0.32321031493393165</v>
      </c>
      <c r="U261" s="9">
        <v>260</v>
      </c>
      <c r="V261" s="12">
        <v>1629</v>
      </c>
    </row>
    <row r="262" spans="1:22" x14ac:dyDescent="0.3">
      <c r="A262" s="9" t="s">
        <v>660</v>
      </c>
      <c r="B262" s="9" t="s">
        <v>248</v>
      </c>
      <c r="C262" s="10">
        <v>10409.614314919858</v>
      </c>
      <c r="D262" s="10">
        <v>19357.185799575676</v>
      </c>
      <c r="E262" s="10">
        <v>3472.2653219550034</v>
      </c>
      <c r="F262" s="10">
        <v>679.20868890612871</v>
      </c>
      <c r="G262" s="10">
        <v>18527.413919946786</v>
      </c>
      <c r="H262" s="10">
        <v>5470.5250910956674</v>
      </c>
      <c r="I262" s="10">
        <v>1995.1507120108336</v>
      </c>
      <c r="J262" s="10">
        <v>3137.659012536802</v>
      </c>
      <c r="K262" s="10">
        <v>7153.5127442981475</v>
      </c>
      <c r="L262" s="10">
        <v>1508.9216446858029</v>
      </c>
      <c r="M262" s="10">
        <v>1117.3390224980606</v>
      </c>
      <c r="N262" s="10">
        <v>1574.2823894491855</v>
      </c>
      <c r="O262" s="10">
        <v>-11.442979053529882</v>
      </c>
      <c r="P262" s="10">
        <v>662.72304111714504</v>
      </c>
      <c r="Q262" s="10">
        <v>0</v>
      </c>
      <c r="R262" s="10">
        <v>25.130191911616858</v>
      </c>
      <c r="S262" s="10">
        <v>74416.76587473604</v>
      </c>
      <c r="T262" s="11">
        <f>($S$359-S262)/$S$360</f>
        <v>-0.32791342237178855</v>
      </c>
      <c r="U262" s="9">
        <v>261</v>
      </c>
      <c r="V262" s="12">
        <v>5156</v>
      </c>
    </row>
    <row r="263" spans="1:22" x14ac:dyDescent="0.3">
      <c r="A263" s="9" t="s">
        <v>427</v>
      </c>
      <c r="B263" s="9" t="s">
        <v>35</v>
      </c>
      <c r="C263" s="10">
        <v>9056.1260170967125</v>
      </c>
      <c r="D263" s="10">
        <v>17570.778131161307</v>
      </c>
      <c r="E263" s="10">
        <v>3332.2531452535259</v>
      </c>
      <c r="F263" s="10">
        <v>1249.5234464353794</v>
      </c>
      <c r="G263" s="10">
        <v>21300.503561689093</v>
      </c>
      <c r="H263" s="10">
        <v>3842.8290433523794</v>
      </c>
      <c r="I263" s="10">
        <v>3590.645708996657</v>
      </c>
      <c r="J263" s="10">
        <v>2209.95106362054</v>
      </c>
      <c r="K263" s="10">
        <v>6651.1562416296756</v>
      </c>
      <c r="L263" s="10">
        <v>1149.6378192908883</v>
      </c>
      <c r="M263" s="10">
        <v>1177.277926038887</v>
      </c>
      <c r="N263" s="10">
        <v>2793.9382386580255</v>
      </c>
      <c r="O263" s="10">
        <v>408.12047274113615</v>
      </c>
      <c r="P263" s="10">
        <v>-12673.084254670226</v>
      </c>
      <c r="Q263" s="10">
        <v>0</v>
      </c>
      <c r="R263" s="10">
        <v>85.918823421110417</v>
      </c>
      <c r="S263" s="10">
        <v>74418.659639385325</v>
      </c>
      <c r="T263" s="11">
        <f>($S$359-S263)/$S$360</f>
        <v>-0.32806471015426175</v>
      </c>
      <c r="U263" s="9">
        <v>262</v>
      </c>
      <c r="V263" s="12">
        <v>5246</v>
      </c>
    </row>
    <row r="264" spans="1:22" x14ac:dyDescent="0.3">
      <c r="A264" s="9" t="s">
        <v>682</v>
      </c>
      <c r="B264" s="9" t="s">
        <v>337</v>
      </c>
      <c r="C264" s="10">
        <v>12956.952670420256</v>
      </c>
      <c r="D264" s="10">
        <v>12932.87603559866</v>
      </c>
      <c r="E264" s="10">
        <v>2881.3953488372094</v>
      </c>
      <c r="F264" s="10">
        <v>1586.046511627907</v>
      </c>
      <c r="G264" s="10">
        <v>21734.081262760617</v>
      </c>
      <c r="H264" s="10">
        <v>4897.3884441741893</v>
      </c>
      <c r="I264" s="10">
        <v>2320.4431073991259</v>
      </c>
      <c r="J264" s="10">
        <v>1916.1873225787263</v>
      </c>
      <c r="K264" s="10">
        <v>5835.5590870606984</v>
      </c>
      <c r="L264" s="10">
        <v>1799.2248062015506</v>
      </c>
      <c r="M264" s="10">
        <v>1434.8837209302328</v>
      </c>
      <c r="N264" s="10">
        <v>2800</v>
      </c>
      <c r="O264" s="10">
        <v>1325.5813953488373</v>
      </c>
      <c r="P264" s="10">
        <v>1913.1782945736434</v>
      </c>
      <c r="Q264" s="10">
        <v>0</v>
      </c>
      <c r="R264" s="10">
        <v>119.03504551383969</v>
      </c>
      <c r="S264" s="10">
        <v>74539.65475845187</v>
      </c>
      <c r="T264" s="11">
        <f>($S$359-S264)/$S$360</f>
        <v>-0.3377306859451677</v>
      </c>
      <c r="U264" s="9">
        <v>263</v>
      </c>
      <c r="V264" s="12">
        <v>1290</v>
      </c>
    </row>
    <row r="265" spans="1:22" x14ac:dyDescent="0.3">
      <c r="A265" s="9" t="s">
        <v>613</v>
      </c>
      <c r="B265" s="9" t="s">
        <v>19</v>
      </c>
      <c r="C265" s="10">
        <v>11486.112298565053</v>
      </c>
      <c r="D265" s="10">
        <v>16398.05841823767</v>
      </c>
      <c r="E265" s="10">
        <v>5799.6647108130765</v>
      </c>
      <c r="F265" s="10">
        <v>1250.6286672254821</v>
      </c>
      <c r="G265" s="10">
        <v>16811.513038407498</v>
      </c>
      <c r="H265" s="10">
        <v>4852.3580322538846</v>
      </c>
      <c r="I265" s="10">
        <v>3439.4934051077603</v>
      </c>
      <c r="J265" s="10">
        <v>2749.6075831639432</v>
      </c>
      <c r="K265" s="10">
        <v>6841.2332114649262</v>
      </c>
      <c r="L265" s="10">
        <v>1766.1357921207041</v>
      </c>
      <c r="M265" s="10">
        <v>1027.6613579212071</v>
      </c>
      <c r="N265" s="10">
        <v>2065.3813914501256</v>
      </c>
      <c r="O265" s="10">
        <v>-64.543168482816441</v>
      </c>
      <c r="P265" s="10">
        <v>2131.6010058675611</v>
      </c>
      <c r="Q265" s="10">
        <v>0</v>
      </c>
      <c r="R265" s="10">
        <v>123.38106856569446</v>
      </c>
      <c r="S265" s="10">
        <v>74546.685806814203</v>
      </c>
      <c r="T265" s="11">
        <f>($S$359-S265)/$S$360</f>
        <v>-0.33829237755536906</v>
      </c>
      <c r="U265" s="9">
        <v>264</v>
      </c>
      <c r="V265" s="12">
        <v>1193</v>
      </c>
    </row>
    <row r="266" spans="1:22" x14ac:dyDescent="0.3">
      <c r="A266" s="9" t="s">
        <v>587</v>
      </c>
      <c r="B266" s="9" t="s">
        <v>52</v>
      </c>
      <c r="C266" s="10">
        <v>9622.033927943512</v>
      </c>
      <c r="D266" s="10">
        <v>17831.261450738082</v>
      </c>
      <c r="E266" s="10">
        <v>3947.4899019042123</v>
      </c>
      <c r="F266" s="10">
        <v>854.44316214656669</v>
      </c>
      <c r="G266" s="10">
        <v>22232.272951699822</v>
      </c>
      <c r="H266" s="10">
        <v>3803.9465397071363</v>
      </c>
      <c r="I266" s="10">
        <v>2809.8067149643648</v>
      </c>
      <c r="J266" s="10">
        <v>2440.9394752864082</v>
      </c>
      <c r="K266" s="10">
        <v>5888.215230695736</v>
      </c>
      <c r="L266" s="10">
        <v>1362.9544143104442</v>
      </c>
      <c r="M266" s="10">
        <v>1148.1534910559724</v>
      </c>
      <c r="N266" s="10">
        <v>1897.7207155222159</v>
      </c>
      <c r="O266" s="10">
        <v>618.00346220427002</v>
      </c>
      <c r="P266" s="10">
        <v>-167.05135603000582</v>
      </c>
      <c r="Q266" s="10">
        <v>0</v>
      </c>
      <c r="R266" s="10">
        <v>147.69556453409311</v>
      </c>
      <c r="S266" s="10">
        <v>74604.937002712832</v>
      </c>
      <c r="T266" s="11">
        <f>($S$359-S266)/$S$360</f>
        <v>-0.34294590948038661</v>
      </c>
      <c r="U266" s="9">
        <v>265</v>
      </c>
      <c r="V266" s="12">
        <v>6932</v>
      </c>
    </row>
    <row r="267" spans="1:22" x14ac:dyDescent="0.3">
      <c r="A267" s="9" t="s">
        <v>661</v>
      </c>
      <c r="B267" s="9" t="s">
        <v>258</v>
      </c>
      <c r="C267" s="10">
        <v>9520.0145943436237</v>
      </c>
      <c r="D267" s="10">
        <v>16562.528892604882</v>
      </c>
      <c r="E267" s="10">
        <v>2487.6915931258709</v>
      </c>
      <c r="F267" s="10">
        <v>713.93404551788217</v>
      </c>
      <c r="G267" s="10">
        <v>25208.886260378102</v>
      </c>
      <c r="H267" s="10">
        <v>4478.1855013529512</v>
      </c>
      <c r="I267" s="10">
        <v>3042.9619569418237</v>
      </c>
      <c r="J267" s="10">
        <v>2388.3152926730563</v>
      </c>
      <c r="K267" s="10">
        <v>6839.9152437784196</v>
      </c>
      <c r="L267" s="10">
        <v>1470.5062703204831</v>
      </c>
      <c r="M267" s="10">
        <v>528.75058058522973</v>
      </c>
      <c r="N267" s="10">
        <v>1541.8485833720392</v>
      </c>
      <c r="O267" s="10">
        <v>-234.69577333952626</v>
      </c>
      <c r="P267" s="10">
        <v>-75.986994890849957</v>
      </c>
      <c r="Q267" s="10">
        <v>0</v>
      </c>
      <c r="R267" s="10">
        <v>134.6593839180411</v>
      </c>
      <c r="S267" s="10">
        <v>74683.502425572864</v>
      </c>
      <c r="T267" s="11">
        <f>($S$359-S267)/$S$360</f>
        <v>-0.34922229055448345</v>
      </c>
      <c r="U267" s="9">
        <v>266</v>
      </c>
      <c r="V267" s="12">
        <v>21530</v>
      </c>
    </row>
    <row r="268" spans="1:22" x14ac:dyDescent="0.3">
      <c r="A268" s="9" t="s">
        <v>580</v>
      </c>
      <c r="B268" s="9" t="s">
        <v>74</v>
      </c>
      <c r="C268" s="10">
        <v>11423.700350099441</v>
      </c>
      <c r="D268" s="10">
        <v>15789.616385985022</v>
      </c>
      <c r="E268" s="10">
        <v>6284.2105263157891</v>
      </c>
      <c r="F268" s="10">
        <v>1478.3625730994152</v>
      </c>
      <c r="G268" s="10">
        <v>21839.140456963982</v>
      </c>
      <c r="H268" s="10">
        <v>2453.3971996849509</v>
      </c>
      <c r="I268" s="10">
        <v>1237.3025356376304</v>
      </c>
      <c r="J268" s="10">
        <v>1981.3554455543656</v>
      </c>
      <c r="K268" s="10">
        <v>6322.3300467850486</v>
      </c>
      <c r="L268" s="10">
        <v>1616.374269005848</v>
      </c>
      <c r="M268" s="10">
        <v>1945.0292397660817</v>
      </c>
      <c r="N268" s="10">
        <v>1635.0877192982455</v>
      </c>
      <c r="O268" s="10">
        <v>660.81871345029242</v>
      </c>
      <c r="P268" s="10">
        <v>-10.526315789473683</v>
      </c>
      <c r="Q268" s="10">
        <v>0</v>
      </c>
      <c r="R268" s="10">
        <v>68.44160004450319</v>
      </c>
      <c r="S268" s="10">
        <v>74735.167061690605</v>
      </c>
      <c r="T268" s="11">
        <f>($S$359-S268)/$S$360</f>
        <v>-0.35334963987082568</v>
      </c>
      <c r="U268" s="9">
        <v>267</v>
      </c>
      <c r="V268" s="12">
        <v>855</v>
      </c>
    </row>
    <row r="269" spans="1:22" x14ac:dyDescent="0.3">
      <c r="A269" s="9" t="s">
        <v>696</v>
      </c>
      <c r="B269" s="9" t="s">
        <v>363</v>
      </c>
      <c r="C269" s="10">
        <v>11258.140658698485</v>
      </c>
      <c r="D269" s="10">
        <v>20185.878108867484</v>
      </c>
      <c r="E269" s="10">
        <v>2889.3617021276596</v>
      </c>
      <c r="F269" s="10">
        <v>1053.6170212765958</v>
      </c>
      <c r="G269" s="10">
        <v>16362.707195387244</v>
      </c>
      <c r="H269" s="10">
        <v>4433.2464759752875</v>
      </c>
      <c r="I269" s="10">
        <v>2160.6858023087348</v>
      </c>
      <c r="J269" s="10">
        <v>3751.2007028509342</v>
      </c>
      <c r="K269" s="10">
        <v>5909.8864111288449</v>
      </c>
      <c r="L269" s="10">
        <v>1705.5319148936171</v>
      </c>
      <c r="M269" s="10">
        <v>1973.6170212765958</v>
      </c>
      <c r="N269" s="10">
        <v>3596.5957446808511</v>
      </c>
      <c r="O269" s="10">
        <v>-15.319148936170212</v>
      </c>
      <c r="P269" s="10">
        <v>875.74468085106389</v>
      </c>
      <c r="Q269" s="10">
        <v>0</v>
      </c>
      <c r="R269" s="10">
        <v>91.806510786590778</v>
      </c>
      <c r="S269" s="10">
        <v>75356.956121322743</v>
      </c>
      <c r="T269" s="11">
        <f>($S$359-S269)/$S$360</f>
        <v>-0.40302270142753943</v>
      </c>
      <c r="U269" s="9">
        <v>268</v>
      </c>
      <c r="V269" s="12">
        <v>1175</v>
      </c>
    </row>
    <row r="270" spans="1:22" x14ac:dyDescent="0.3">
      <c r="A270" s="9" t="s">
        <v>606</v>
      </c>
      <c r="B270" s="9" t="s">
        <v>221</v>
      </c>
      <c r="C270" s="10">
        <v>12094.168402449317</v>
      </c>
      <c r="D270" s="10">
        <v>17846.948240245114</v>
      </c>
      <c r="E270" s="10">
        <v>2013.0047912388775</v>
      </c>
      <c r="F270" s="10">
        <v>1215.6057494866532</v>
      </c>
      <c r="G270" s="10">
        <v>17329.8865501123</v>
      </c>
      <c r="H270" s="10">
        <v>2223.0174585576979</v>
      </c>
      <c r="I270" s="10">
        <v>1855.2324609747682</v>
      </c>
      <c r="J270" s="10">
        <v>2861.6514748468353</v>
      </c>
      <c r="K270" s="10">
        <v>7687.2278973847297</v>
      </c>
      <c r="L270" s="10">
        <v>2084.1889117043124</v>
      </c>
      <c r="M270" s="10">
        <v>2353.8672142368241</v>
      </c>
      <c r="N270" s="10">
        <v>6185.4893908281992</v>
      </c>
      <c r="O270" s="10">
        <v>-229.97946611909651</v>
      </c>
      <c r="P270" s="10">
        <v>-116.35865845311429</v>
      </c>
      <c r="Q270" s="10">
        <v>0</v>
      </c>
      <c r="R270" s="10">
        <v>156.44919434766356</v>
      </c>
      <c r="S270" s="10">
        <v>75676.758270294187</v>
      </c>
      <c r="T270" s="11">
        <f>($S$359-S270)/$S$360</f>
        <v>-0.42857083802747592</v>
      </c>
      <c r="U270" s="9">
        <v>269</v>
      </c>
      <c r="V270" s="12">
        <v>1461</v>
      </c>
    </row>
    <row r="271" spans="1:22" x14ac:dyDescent="0.3">
      <c r="A271" s="9" t="s">
        <v>614</v>
      </c>
      <c r="B271" s="9" t="s">
        <v>21</v>
      </c>
      <c r="C271" s="10">
        <v>9648.8722277739416</v>
      </c>
      <c r="D271" s="10">
        <v>17056.310672112668</v>
      </c>
      <c r="E271" s="10">
        <v>2573.8228252194731</v>
      </c>
      <c r="F271" s="10">
        <v>1327.2146847565841</v>
      </c>
      <c r="G271" s="10">
        <v>21001.686819686511</v>
      </c>
      <c r="H271" s="10">
        <v>3905.9944287127337</v>
      </c>
      <c r="I271" s="10">
        <v>2292.9845270794876</v>
      </c>
      <c r="J271" s="10">
        <v>7022.1714888663082</v>
      </c>
      <c r="K271" s="10">
        <v>5493.9265581176769</v>
      </c>
      <c r="L271" s="10">
        <v>1677.5738228252194</v>
      </c>
      <c r="M271" s="10">
        <v>1282.5219473264167</v>
      </c>
      <c r="N271" s="10">
        <v>2431.7637669592978</v>
      </c>
      <c r="O271" s="10">
        <v>-158.8188347964884</v>
      </c>
      <c r="P271" s="10">
        <v>4399.0422984836396</v>
      </c>
      <c r="Q271" s="10">
        <v>0</v>
      </c>
      <c r="R271" s="10">
        <v>143.20626667100959</v>
      </c>
      <c r="S271" s="10">
        <v>75699.231201310831</v>
      </c>
      <c r="T271" s="11">
        <f>($S$359-S271)/$S$360</f>
        <v>-0.43036614025812303</v>
      </c>
      <c r="U271" s="9">
        <v>270</v>
      </c>
      <c r="V271" s="12">
        <v>1253</v>
      </c>
    </row>
    <row r="272" spans="1:22" x14ac:dyDescent="0.3">
      <c r="A272" s="9" t="s">
        <v>672</v>
      </c>
      <c r="B272" s="9" t="s">
        <v>272</v>
      </c>
      <c r="C272" s="10">
        <v>9032.3986791807256</v>
      </c>
      <c r="D272" s="10">
        <v>16978.444069946443</v>
      </c>
      <c r="E272" s="10">
        <v>3342.8342031312723</v>
      </c>
      <c r="F272" s="10">
        <v>1144.1188277800081</v>
      </c>
      <c r="G272" s="10">
        <v>20094.290697175024</v>
      </c>
      <c r="H272" s="10">
        <v>4330.0434905097254</v>
      </c>
      <c r="I272" s="10">
        <v>2326.8717614288321</v>
      </c>
      <c r="J272" s="10">
        <v>1240.3238722456961</v>
      </c>
      <c r="K272" s="10">
        <v>7664.9933760686527</v>
      </c>
      <c r="L272" s="10">
        <v>2297.0694500200725</v>
      </c>
      <c r="M272" s="10">
        <v>1814.9337615415498</v>
      </c>
      <c r="N272" s="10">
        <v>4268.5668406262548</v>
      </c>
      <c r="O272" s="10">
        <v>1178.6431152147732</v>
      </c>
      <c r="P272" s="10">
        <v>-1326.7763950220794</v>
      </c>
      <c r="Q272" s="10">
        <v>0</v>
      </c>
      <c r="R272" s="10">
        <v>61.185268082517553</v>
      </c>
      <c r="S272" s="10">
        <v>75774.717412951533</v>
      </c>
      <c r="T272" s="11">
        <f>($S$359-S272)/$S$360</f>
        <v>-0.43639653140030565</v>
      </c>
      <c r="U272" s="9">
        <v>271</v>
      </c>
      <c r="V272" s="12">
        <v>2491</v>
      </c>
    </row>
    <row r="273" spans="1:22" x14ac:dyDescent="0.3">
      <c r="A273" s="9" t="s">
        <v>673</v>
      </c>
      <c r="B273" s="9" t="s">
        <v>269</v>
      </c>
      <c r="C273" s="10">
        <v>11310.40400935051</v>
      </c>
      <c r="D273" s="10">
        <v>17052.619295909801</v>
      </c>
      <c r="E273" s="10">
        <v>2696.2750716332375</v>
      </c>
      <c r="F273" s="10">
        <v>1405.2394596807203</v>
      </c>
      <c r="G273" s="10">
        <v>23458.472909604297</v>
      </c>
      <c r="H273" s="10">
        <v>3150.8179905997604</v>
      </c>
      <c r="I273" s="10">
        <v>1876.289180714344</v>
      </c>
      <c r="J273" s="10">
        <v>1850.3027761943745</v>
      </c>
      <c r="K273" s="10">
        <v>8729.1007896581941</v>
      </c>
      <c r="L273" s="10">
        <v>792.46827670896437</v>
      </c>
      <c r="M273" s="10">
        <v>404.42079410560785</v>
      </c>
      <c r="N273" s="10">
        <v>3269.3409742120348</v>
      </c>
      <c r="O273" s="10">
        <v>-272.20630372492838</v>
      </c>
      <c r="P273" s="10">
        <v>-3550.1432664756444</v>
      </c>
      <c r="Q273" s="10">
        <v>0</v>
      </c>
      <c r="R273" s="10">
        <v>160.9343579611652</v>
      </c>
      <c r="S273" s="10">
        <v>75884.479582608081</v>
      </c>
      <c r="T273" s="11">
        <f>($S$359-S273)/$S$360</f>
        <v>-0.44516513696755988</v>
      </c>
      <c r="U273" s="9">
        <v>272</v>
      </c>
      <c r="V273" s="12">
        <v>2443</v>
      </c>
    </row>
    <row r="274" spans="1:22" x14ac:dyDescent="0.3">
      <c r="A274" s="9" t="s">
        <v>631</v>
      </c>
      <c r="B274" s="9" t="s">
        <v>18</v>
      </c>
      <c r="C274" s="10">
        <v>9563.2550777735596</v>
      </c>
      <c r="D274" s="10">
        <v>17752.494916136358</v>
      </c>
      <c r="E274" s="10">
        <v>3238.0079437824625</v>
      </c>
      <c r="F274" s="10">
        <v>803.84967919340056</v>
      </c>
      <c r="G274" s="10">
        <v>25028.470531553143</v>
      </c>
      <c r="H274" s="10">
        <v>4427.6451209348961</v>
      </c>
      <c r="I274" s="10">
        <v>1273.0925672068506</v>
      </c>
      <c r="J274" s="10">
        <v>4007.6907047437253</v>
      </c>
      <c r="K274" s="10">
        <v>6854.6685784789233</v>
      </c>
      <c r="L274" s="10">
        <v>1470.8218759547813</v>
      </c>
      <c r="M274" s="10">
        <v>366.02505346776655</v>
      </c>
      <c r="N274" s="10">
        <v>2079.4378246257256</v>
      </c>
      <c r="O274" s="10">
        <v>-720.43996333638859</v>
      </c>
      <c r="P274" s="10">
        <v>-2233.1194622670337</v>
      </c>
      <c r="Q274" s="10">
        <v>0</v>
      </c>
      <c r="R274" s="10">
        <v>3.5943737322197191</v>
      </c>
      <c r="S274" s="10">
        <v>76148.614284247422</v>
      </c>
      <c r="T274" s="11">
        <f>($S$359-S274)/$S$360</f>
        <v>-0.46626615039091845</v>
      </c>
      <c r="U274" s="9">
        <v>273</v>
      </c>
      <c r="V274" s="12">
        <v>3273</v>
      </c>
    </row>
    <row r="275" spans="1:22" x14ac:dyDescent="0.3">
      <c r="A275" s="9" t="s">
        <v>701</v>
      </c>
      <c r="B275" s="9" t="s">
        <v>359</v>
      </c>
      <c r="C275" s="10">
        <v>10364.046520992382</v>
      </c>
      <c r="D275" s="10">
        <v>17933.033838554416</v>
      </c>
      <c r="E275" s="10">
        <v>1533.5553278688526</v>
      </c>
      <c r="F275" s="10">
        <v>987.70491803278696</v>
      </c>
      <c r="G275" s="10">
        <v>18875.563997480767</v>
      </c>
      <c r="H275" s="10">
        <v>5787.2394025259327</v>
      </c>
      <c r="I275" s="10">
        <v>2428.289254318443</v>
      </c>
      <c r="J275" s="10">
        <v>4525.5677984317308</v>
      </c>
      <c r="K275" s="10">
        <v>8267.7489158011449</v>
      </c>
      <c r="L275" s="10">
        <v>1773.8217213114754</v>
      </c>
      <c r="M275" s="10">
        <v>268.69877049180326</v>
      </c>
      <c r="N275" s="10">
        <v>3555.3278688524588</v>
      </c>
      <c r="O275" s="10">
        <v>517.93032786885237</v>
      </c>
      <c r="P275" s="10">
        <v>481.81352459016392</v>
      </c>
      <c r="Q275" s="10">
        <v>0</v>
      </c>
      <c r="R275" s="10">
        <v>79.881485197023267</v>
      </c>
      <c r="S275" s="10">
        <v>76898.410147728064</v>
      </c>
      <c r="T275" s="11">
        <f>($S$359-S275)/$S$360</f>
        <v>-0.52616533244419861</v>
      </c>
      <c r="U275" s="9">
        <v>274</v>
      </c>
      <c r="V275" s="12">
        <v>3904</v>
      </c>
    </row>
    <row r="276" spans="1:22" x14ac:dyDescent="0.3">
      <c r="A276" s="9" t="s">
        <v>681</v>
      </c>
      <c r="B276" s="9" t="s">
        <v>362</v>
      </c>
      <c r="C276" s="10">
        <v>8866.5630369071314</v>
      </c>
      <c r="D276" s="10">
        <v>16546.791151972717</v>
      </c>
      <c r="E276" s="10">
        <v>5904.0590405904059</v>
      </c>
      <c r="F276" s="10">
        <v>1351.6078017923037</v>
      </c>
      <c r="G276" s="10">
        <v>19357.664757183709</v>
      </c>
      <c r="H276" s="10">
        <v>3600.167485864949</v>
      </c>
      <c r="I276" s="10">
        <v>1612.5409420121528</v>
      </c>
      <c r="J276" s="10">
        <v>2487.4534982309815</v>
      </c>
      <c r="K276" s="10">
        <v>10646.599119144985</v>
      </c>
      <c r="L276" s="10">
        <v>1862.4143384290987</v>
      </c>
      <c r="M276" s="10">
        <v>1309.4359515023723</v>
      </c>
      <c r="N276" s="10">
        <v>2899.8418555614126</v>
      </c>
      <c r="O276" s="10">
        <v>321.03321033210329</v>
      </c>
      <c r="P276" s="10">
        <v>4918.2920400632574</v>
      </c>
      <c r="Q276" s="10">
        <v>0</v>
      </c>
      <c r="R276" s="10">
        <v>164.93760418512656</v>
      </c>
      <c r="S276" s="10">
        <v>76931.109793709431</v>
      </c>
      <c r="T276" s="11">
        <f>($S$359-S276)/$S$360</f>
        <v>-0.52877761952540925</v>
      </c>
      <c r="U276" s="9">
        <v>275</v>
      </c>
      <c r="V276" s="12">
        <v>1897</v>
      </c>
    </row>
    <row r="277" spans="1:22" x14ac:dyDescent="0.3">
      <c r="A277" s="9" t="s">
        <v>663</v>
      </c>
      <c r="B277" s="9" t="s">
        <v>148</v>
      </c>
      <c r="C277" s="10">
        <v>13567.031605751059</v>
      </c>
      <c r="D277" s="10">
        <v>18133.395610863292</v>
      </c>
      <c r="E277" s="10">
        <v>3855.7284299858557</v>
      </c>
      <c r="F277" s="10">
        <v>1770.8628005657711</v>
      </c>
      <c r="G277" s="10">
        <v>23495.823537507986</v>
      </c>
      <c r="H277" s="10">
        <v>3239.689392245652</v>
      </c>
      <c r="I277" s="10">
        <v>2931.1656773083732</v>
      </c>
      <c r="J277" s="10">
        <v>2085.711922024117</v>
      </c>
      <c r="K277" s="10">
        <v>4256.1852569725261</v>
      </c>
      <c r="L277" s="10">
        <v>1487.9773691654877</v>
      </c>
      <c r="M277" s="10">
        <v>-86.987270155586998</v>
      </c>
      <c r="N277" s="10">
        <v>1799.1513437057993</v>
      </c>
      <c r="O277" s="10">
        <v>276.52050919377655</v>
      </c>
      <c r="P277" s="10">
        <v>-6575.6718528995752</v>
      </c>
      <c r="Q277" s="10">
        <v>0</v>
      </c>
      <c r="R277" s="10">
        <v>147.27193291818386</v>
      </c>
      <c r="S277" s="10">
        <v>76959.528118052302</v>
      </c>
      <c r="T277" s="11">
        <f>($S$359-S277)/$S$360</f>
        <v>-0.53104788329501829</v>
      </c>
      <c r="U277" s="9">
        <v>276</v>
      </c>
      <c r="V277" s="12">
        <v>1414</v>
      </c>
    </row>
    <row r="278" spans="1:22" x14ac:dyDescent="0.3">
      <c r="A278" s="9" t="s">
        <v>669</v>
      </c>
      <c r="B278" s="9" t="s">
        <v>189</v>
      </c>
      <c r="C278" s="10">
        <v>10285.299922424771</v>
      </c>
      <c r="D278" s="10">
        <v>17590.448251581045</v>
      </c>
      <c r="E278" s="10">
        <v>2877.0348109191091</v>
      </c>
      <c r="F278" s="10">
        <v>651.13949411470071</v>
      </c>
      <c r="G278" s="10">
        <v>22080.244259367348</v>
      </c>
      <c r="H278" s="10">
        <v>6088.480154076864</v>
      </c>
      <c r="I278" s="10">
        <v>2600.7415713924179</v>
      </c>
      <c r="J278" s="10">
        <v>3001.017975092187</v>
      </c>
      <c r="K278" s="10">
        <v>5946.2122989619484</v>
      </c>
      <c r="L278" s="10">
        <v>1048.3345855246682</v>
      </c>
      <c r="M278" s="10">
        <v>1106.9371399949912</v>
      </c>
      <c r="N278" s="10">
        <v>3109.6919609316305</v>
      </c>
      <c r="O278" s="10">
        <v>490.35812672176309</v>
      </c>
      <c r="P278" s="10">
        <v>-5033.558727773604</v>
      </c>
      <c r="Q278" s="10">
        <v>0</v>
      </c>
      <c r="R278" s="10">
        <v>259.54355867161848</v>
      </c>
      <c r="S278" s="10">
        <v>77135.484109775076</v>
      </c>
      <c r="T278" s="11">
        <f>($S$359-S278)/$S$360</f>
        <v>-0.5451045359052924</v>
      </c>
      <c r="U278" s="9">
        <v>277</v>
      </c>
      <c r="V278" s="12">
        <v>3993</v>
      </c>
    </row>
    <row r="279" spans="1:22" x14ac:dyDescent="0.3">
      <c r="A279" s="9" t="s">
        <v>675</v>
      </c>
      <c r="B279" s="9" t="s">
        <v>217</v>
      </c>
      <c r="C279" s="10">
        <v>11960.714677290693</v>
      </c>
      <c r="D279" s="10">
        <v>18013.225005008338</v>
      </c>
      <c r="E279" s="10">
        <v>3332.9367777022435</v>
      </c>
      <c r="F279" s="10">
        <v>1195.105370496261</v>
      </c>
      <c r="G279" s="10">
        <v>20240.928393618899</v>
      </c>
      <c r="H279" s="10">
        <v>3982.0117705778416</v>
      </c>
      <c r="I279" s="10">
        <v>3220.9280549492205</v>
      </c>
      <c r="J279" s="10">
        <v>2234.4930294279266</v>
      </c>
      <c r="K279" s="10">
        <v>8181.9795684849105</v>
      </c>
      <c r="L279" s="10">
        <v>1774.9830047586677</v>
      </c>
      <c r="M279" s="10">
        <v>1185.0781781101293</v>
      </c>
      <c r="N279" s="10">
        <v>2084.1264445955135</v>
      </c>
      <c r="O279" s="10">
        <v>-44.18762746430999</v>
      </c>
      <c r="P279" s="10">
        <v>-542.31815091774308</v>
      </c>
      <c r="Q279" s="10">
        <v>0</v>
      </c>
      <c r="R279" s="10">
        <v>149.81830391285158</v>
      </c>
      <c r="S279" s="10">
        <v>77512.140951469177</v>
      </c>
      <c r="T279" s="11">
        <f>($S$359-S279)/$S$360</f>
        <v>-0.5751946415341973</v>
      </c>
      <c r="U279" s="9">
        <v>278</v>
      </c>
      <c r="V279" s="12">
        <v>5884</v>
      </c>
    </row>
    <row r="280" spans="1:22" x14ac:dyDescent="0.3">
      <c r="A280" s="9" t="s">
        <v>664</v>
      </c>
      <c r="B280" s="9" t="s">
        <v>160</v>
      </c>
      <c r="C280" s="10">
        <v>9332.7385853066316</v>
      </c>
      <c r="D280" s="10">
        <v>18354.495102812474</v>
      </c>
      <c r="E280" s="10">
        <v>3801.9354838709678</v>
      </c>
      <c r="F280" s="10">
        <v>1224.7311827956989</v>
      </c>
      <c r="G280" s="10">
        <v>23679.469736299889</v>
      </c>
      <c r="H280" s="10">
        <v>4562.1745020008448</v>
      </c>
      <c r="I280" s="10">
        <v>1825.60464271197</v>
      </c>
      <c r="J280" s="10">
        <v>2835.0484320965988</v>
      </c>
      <c r="K280" s="10">
        <v>6747.2736607118823</v>
      </c>
      <c r="L280" s="10">
        <v>1249.6774193548388</v>
      </c>
      <c r="M280" s="10">
        <v>716.98924731182797</v>
      </c>
      <c r="N280" s="10">
        <v>3476.989247311828</v>
      </c>
      <c r="O280" s="10">
        <v>-35.053763440860216</v>
      </c>
      <c r="P280" s="10">
        <v>-363.44086021505376</v>
      </c>
      <c r="Q280" s="10">
        <v>0</v>
      </c>
      <c r="R280" s="10">
        <v>67.391890675908769</v>
      </c>
      <c r="S280" s="10">
        <v>77839.465369820507</v>
      </c>
      <c r="T280" s="11">
        <f>($S$359-S280)/$S$360</f>
        <v>-0.60134371207493731</v>
      </c>
      <c r="U280" s="9">
        <v>279</v>
      </c>
      <c r="V280" s="12">
        <v>4650</v>
      </c>
    </row>
    <row r="281" spans="1:22" x14ac:dyDescent="0.3">
      <c r="A281" s="9" t="s">
        <v>699</v>
      </c>
      <c r="B281" s="9" t="s">
        <v>336</v>
      </c>
      <c r="C281" s="10">
        <v>10787.824992234973</v>
      </c>
      <c r="D281" s="10">
        <v>18048.953642870329</v>
      </c>
      <c r="E281" s="10">
        <v>2019.0430849797667</v>
      </c>
      <c r="F281" s="10">
        <v>1300.6427041180671</v>
      </c>
      <c r="G281" s="10">
        <v>24020.1940400643</v>
      </c>
      <c r="H281" s="10">
        <v>3966.7012833067029</v>
      </c>
      <c r="I281" s="10">
        <v>1691.4552025438356</v>
      </c>
      <c r="J281" s="10">
        <v>2981.2967900479434</v>
      </c>
      <c r="K281" s="10">
        <v>7499.9785571237735</v>
      </c>
      <c r="L281" s="10">
        <v>1415.6153296834088</v>
      </c>
      <c r="M281" s="10">
        <v>917.40061890026175</v>
      </c>
      <c r="N281" s="10">
        <v>3152.8207569626284</v>
      </c>
      <c r="O281" s="10">
        <v>-16.900737919542962</v>
      </c>
      <c r="P281" s="10">
        <v>283.74196619852421</v>
      </c>
      <c r="Q281" s="10">
        <v>0</v>
      </c>
      <c r="R281" s="10">
        <v>96.703457147195621</v>
      </c>
      <c r="S281" s="10">
        <v>77881.729722063639</v>
      </c>
      <c r="T281" s="11">
        <f>($S$359-S281)/$S$360</f>
        <v>-0.60472009790563974</v>
      </c>
      <c r="U281" s="9">
        <v>280</v>
      </c>
      <c r="V281" s="12">
        <v>4201</v>
      </c>
    </row>
    <row r="282" spans="1:22" x14ac:dyDescent="0.3">
      <c r="A282" s="9" t="s">
        <v>571</v>
      </c>
      <c r="B282" s="9" t="s">
        <v>215</v>
      </c>
      <c r="C282" s="10">
        <v>9611.3915959921251</v>
      </c>
      <c r="D282" s="10">
        <v>19378.427628046131</v>
      </c>
      <c r="E282" s="10">
        <v>2000.9345794392525</v>
      </c>
      <c r="F282" s="10">
        <v>1341.1214953271028</v>
      </c>
      <c r="G282" s="10">
        <v>22561.986106386183</v>
      </c>
      <c r="H282" s="10">
        <v>3619.6755050287861</v>
      </c>
      <c r="I282" s="10">
        <v>1384.9733960009189</v>
      </c>
      <c r="J282" s="10">
        <v>3513.722783897565</v>
      </c>
      <c r="K282" s="10">
        <v>8445.4190872992913</v>
      </c>
      <c r="L282" s="10">
        <v>1895.3271028037382</v>
      </c>
      <c r="M282" s="10">
        <v>620.56074766355141</v>
      </c>
      <c r="N282" s="10">
        <v>3314.0186915887848</v>
      </c>
      <c r="O282" s="10">
        <v>244.85981308411218</v>
      </c>
      <c r="P282" s="10">
        <v>1021.4953271028038</v>
      </c>
      <c r="Q282" s="10">
        <v>0</v>
      </c>
      <c r="R282" s="10">
        <v>0</v>
      </c>
      <c r="S282" s="10">
        <v>77932.418532557553</v>
      </c>
      <c r="T282" s="11">
        <f>($S$359-S282)/$S$360</f>
        <v>-0.60876949112814249</v>
      </c>
      <c r="U282" s="9">
        <v>281</v>
      </c>
      <c r="V282" s="12">
        <v>1070</v>
      </c>
    </row>
    <row r="283" spans="1:22" x14ac:dyDescent="0.3">
      <c r="A283" s="9" t="s">
        <v>679</v>
      </c>
      <c r="B283" s="9" t="s">
        <v>192</v>
      </c>
      <c r="C283" s="10">
        <v>10303.71753549827</v>
      </c>
      <c r="D283" s="10">
        <v>17840.836113898535</v>
      </c>
      <c r="E283" s="10">
        <v>3320.5558217537136</v>
      </c>
      <c r="F283" s="10">
        <v>1309.0560613320554</v>
      </c>
      <c r="G283" s="10">
        <v>20994.230107691106</v>
      </c>
      <c r="H283" s="10">
        <v>4968.3970741492876</v>
      </c>
      <c r="I283" s="10">
        <v>2799.8447357908008</v>
      </c>
      <c r="J283" s="10">
        <v>5091.3146037636716</v>
      </c>
      <c r="K283" s="10">
        <v>3927.7345624822801</v>
      </c>
      <c r="L283" s="10">
        <v>1184.4753234307618</v>
      </c>
      <c r="M283" s="10">
        <v>2296.5979875419262</v>
      </c>
      <c r="N283" s="10">
        <v>3814.5663632007668</v>
      </c>
      <c r="O283" s="10">
        <v>10.062290368950645</v>
      </c>
      <c r="P283" s="10">
        <v>941.5428845232392</v>
      </c>
      <c r="Q283" s="10">
        <v>0</v>
      </c>
      <c r="R283" s="10">
        <v>196.39587005391212</v>
      </c>
      <c r="S283" s="10">
        <v>78057.784450956024</v>
      </c>
      <c r="T283" s="11">
        <f>($S$359-S283)/$S$360</f>
        <v>-0.61878463836377473</v>
      </c>
      <c r="U283" s="9">
        <v>282</v>
      </c>
      <c r="V283" s="12">
        <v>2087</v>
      </c>
    </row>
    <row r="284" spans="1:22" x14ac:dyDescent="0.3">
      <c r="A284" s="9" t="s">
        <v>662</v>
      </c>
      <c r="B284" s="9" t="s">
        <v>365</v>
      </c>
      <c r="C284" s="10">
        <v>13782.505802772448</v>
      </c>
      <c r="D284" s="10">
        <v>15426.887506505309</v>
      </c>
      <c r="E284" s="10">
        <v>3320.3463203463207</v>
      </c>
      <c r="F284" s="10">
        <v>2125.5411255411254</v>
      </c>
      <c r="G284" s="10">
        <v>21890.718391710332</v>
      </c>
      <c r="H284" s="10">
        <v>3958.6496649689861</v>
      </c>
      <c r="I284" s="10">
        <v>2133.9464427267717</v>
      </c>
      <c r="J284" s="10">
        <v>2310.9376787561323</v>
      </c>
      <c r="K284" s="10">
        <v>9035.1906270008858</v>
      </c>
      <c r="L284" s="10">
        <v>2372.2943722943724</v>
      </c>
      <c r="M284" s="10">
        <v>885.28138528138516</v>
      </c>
      <c r="N284" s="10">
        <v>913.4199134199132</v>
      </c>
      <c r="O284" s="10">
        <v>-25.974025974025963</v>
      </c>
      <c r="P284" s="10">
        <v>2153.6796536796537</v>
      </c>
      <c r="Q284" s="10">
        <v>0</v>
      </c>
      <c r="R284" s="10">
        <v>99.185903633638631</v>
      </c>
      <c r="S284" s="10">
        <v>78228.931108983612</v>
      </c>
      <c r="T284" s="11">
        <f>($S$359-S284)/$S$360</f>
        <v>-0.63245708619432972</v>
      </c>
      <c r="U284" s="9">
        <v>283</v>
      </c>
      <c r="V284" s="12">
        <v>462</v>
      </c>
    </row>
    <row r="285" spans="1:22" x14ac:dyDescent="0.3">
      <c r="A285" s="9" t="s">
        <v>678</v>
      </c>
      <c r="B285" s="9" t="s">
        <v>259</v>
      </c>
      <c r="C285" s="10">
        <v>10122.808077750753</v>
      </c>
      <c r="D285" s="10">
        <v>20984.788175957863</v>
      </c>
      <c r="E285" s="10">
        <v>1967.1292914536159</v>
      </c>
      <c r="F285" s="10">
        <v>1141.709276844412</v>
      </c>
      <c r="G285" s="10">
        <v>19579.607879653286</v>
      </c>
      <c r="H285" s="10">
        <v>2878.7447495022107</v>
      </c>
      <c r="I285" s="10">
        <v>4655.524330453728</v>
      </c>
      <c r="J285" s="10">
        <v>3477.2129715506026</v>
      </c>
      <c r="K285" s="10">
        <v>6906.5900715449279</v>
      </c>
      <c r="L285" s="10">
        <v>2264.4265887509127</v>
      </c>
      <c r="M285" s="10">
        <v>1371.8042366691016</v>
      </c>
      <c r="N285" s="10">
        <v>3197.2242512783055</v>
      </c>
      <c r="O285" s="10">
        <v>-232.2863403944485</v>
      </c>
      <c r="P285" s="10">
        <v>502.55661066471879</v>
      </c>
      <c r="Q285" s="10">
        <v>0</v>
      </c>
      <c r="R285" s="10">
        <v>229.18230410185018</v>
      </c>
      <c r="S285" s="10">
        <v>78544.465865117134</v>
      </c>
      <c r="T285" s="11">
        <f>($S$359-S285)/$S$360</f>
        <v>-0.65766431221721267</v>
      </c>
      <c r="U285" s="9">
        <v>284</v>
      </c>
      <c r="V285" s="12">
        <v>1369</v>
      </c>
    </row>
    <row r="286" spans="1:22" x14ac:dyDescent="0.3">
      <c r="A286" s="9" t="s">
        <v>651</v>
      </c>
      <c r="B286" s="9" t="s">
        <v>54</v>
      </c>
      <c r="C286" s="10">
        <v>9586.6625500287537</v>
      </c>
      <c r="D286" s="10">
        <v>16561.726586680848</v>
      </c>
      <c r="E286" s="10">
        <v>2110.9375</v>
      </c>
      <c r="F286" s="10">
        <v>1122.265625</v>
      </c>
      <c r="G286" s="10">
        <v>23841.648120984246</v>
      </c>
      <c r="H286" s="10">
        <v>4158.5790534199405</v>
      </c>
      <c r="I286" s="10">
        <v>2686.4218356983624</v>
      </c>
      <c r="J286" s="10">
        <v>3707.3778528861449</v>
      </c>
      <c r="K286" s="10">
        <v>7204.4192261263315</v>
      </c>
      <c r="L286" s="10">
        <v>1704.6875</v>
      </c>
      <c r="M286" s="10">
        <v>1909.375</v>
      </c>
      <c r="N286" s="10">
        <v>3401.953125</v>
      </c>
      <c r="O286" s="10">
        <v>599.21875</v>
      </c>
      <c r="P286" s="10">
        <v>-9993.75</v>
      </c>
      <c r="Q286" s="10">
        <v>0</v>
      </c>
      <c r="R286" s="10">
        <v>134.66843979051595</v>
      </c>
      <c r="S286" s="10">
        <v>78729.94116561515</v>
      </c>
      <c r="T286" s="11">
        <f>($S$359-S286)/$S$360</f>
        <v>-0.67248143689344697</v>
      </c>
      <c r="U286" s="9">
        <v>285</v>
      </c>
      <c r="V286" s="12">
        <v>2560</v>
      </c>
    </row>
    <row r="287" spans="1:22" x14ac:dyDescent="0.3">
      <c r="A287" s="9" t="s">
        <v>694</v>
      </c>
      <c r="B287" s="9" t="s">
        <v>296</v>
      </c>
      <c r="C287" s="10">
        <v>8471.9785818131895</v>
      </c>
      <c r="D287" s="10">
        <v>16611.593714905946</v>
      </c>
      <c r="E287" s="10">
        <v>2906.4982973893302</v>
      </c>
      <c r="F287" s="10">
        <v>634.93189557321227</v>
      </c>
      <c r="G287" s="10">
        <v>28662.766130642507</v>
      </c>
      <c r="H287" s="10">
        <v>6520.62890620083</v>
      </c>
      <c r="I287" s="10">
        <v>3487.8334340094279</v>
      </c>
      <c r="J287" s="10">
        <v>1646.7365767770943</v>
      </c>
      <c r="K287" s="10">
        <v>5509.0241471391546</v>
      </c>
      <c r="L287" s="10">
        <v>1210.2251229663261</v>
      </c>
      <c r="M287" s="10">
        <v>699.1108588724934</v>
      </c>
      <c r="N287" s="10">
        <v>1206.9617858494134</v>
      </c>
      <c r="O287" s="10">
        <v>1063.2803632236096</v>
      </c>
      <c r="P287" s="10">
        <v>69.381384790011353</v>
      </c>
      <c r="Q287" s="10">
        <v>0</v>
      </c>
      <c r="R287" s="10">
        <v>165.0393939590171</v>
      </c>
      <c r="S287" s="10">
        <v>78796.609209321541</v>
      </c>
      <c r="T287" s="11">
        <f>($S$359-S287)/$S$360</f>
        <v>-0.67780736823236842</v>
      </c>
      <c r="U287" s="9">
        <v>286</v>
      </c>
      <c r="V287" s="12">
        <v>21144</v>
      </c>
    </row>
    <row r="288" spans="1:22" x14ac:dyDescent="0.3">
      <c r="A288" s="9" t="s">
        <v>674</v>
      </c>
      <c r="B288" s="9" t="s">
        <v>85</v>
      </c>
      <c r="C288" s="10">
        <v>10355.103997530514</v>
      </c>
      <c r="D288" s="10">
        <v>17827.38792204608</v>
      </c>
      <c r="E288" s="10">
        <v>2814.2573132632774</v>
      </c>
      <c r="F288" s="10">
        <v>1303.0389094007385</v>
      </c>
      <c r="G288" s="10">
        <v>22577.975889763937</v>
      </c>
      <c r="H288" s="10">
        <v>4593.4896145422163</v>
      </c>
      <c r="I288" s="10">
        <v>1484.7700783518835</v>
      </c>
      <c r="J288" s="10">
        <v>3843.7614156571954</v>
      </c>
      <c r="K288" s="10">
        <v>5882.6703580070443</v>
      </c>
      <c r="L288" s="10">
        <v>2131.2127236580513</v>
      </c>
      <c r="M288" s="10">
        <v>368.36126100539622</v>
      </c>
      <c r="N288" s="10">
        <v>2729.6222664015904</v>
      </c>
      <c r="O288" s="10">
        <v>3245.6688440783869</v>
      </c>
      <c r="P288" s="10">
        <v>-2031.8091451292246</v>
      </c>
      <c r="Q288" s="10">
        <v>0</v>
      </c>
      <c r="R288" s="10">
        <v>0</v>
      </c>
      <c r="S288" s="10">
        <v>79157.320593706318</v>
      </c>
      <c r="T288" s="11">
        <f>($S$359-S288)/$S$360</f>
        <v>-0.70662363401123696</v>
      </c>
      <c r="U288" s="9">
        <v>287</v>
      </c>
      <c r="V288" s="12">
        <v>3521</v>
      </c>
    </row>
    <row r="289" spans="1:22" x14ac:dyDescent="0.3">
      <c r="A289" s="9" t="s">
        <v>677</v>
      </c>
      <c r="B289" s="9" t="s">
        <v>95</v>
      </c>
      <c r="C289" s="10">
        <v>10536.711542560222</v>
      </c>
      <c r="D289" s="10">
        <v>19201.751550713725</v>
      </c>
      <c r="E289" s="10">
        <v>2647.0037453183522</v>
      </c>
      <c r="F289" s="10">
        <v>1651.685393258427</v>
      </c>
      <c r="G289" s="10">
        <v>22165.161669529654</v>
      </c>
      <c r="H289" s="10">
        <v>3491.3800796202663</v>
      </c>
      <c r="I289" s="10">
        <v>3062.9809387084097</v>
      </c>
      <c r="J289" s="10">
        <v>3469.6778140794222</v>
      </c>
      <c r="K289" s="10">
        <v>5419.3686247316673</v>
      </c>
      <c r="L289" s="10">
        <v>1830.5243445692884</v>
      </c>
      <c r="M289" s="10">
        <v>828.6516853932585</v>
      </c>
      <c r="N289" s="10">
        <v>4159.1760299625475</v>
      </c>
      <c r="O289" s="10">
        <v>789.32584269662925</v>
      </c>
      <c r="P289" s="10">
        <v>4017.7902621722842</v>
      </c>
      <c r="Q289" s="10">
        <v>0</v>
      </c>
      <c r="R289" s="10">
        <v>93.040202143734263</v>
      </c>
      <c r="S289" s="10">
        <v>79346.439463285598</v>
      </c>
      <c r="T289" s="11">
        <f>($S$359-S289)/$S$360</f>
        <v>-0.72173183365647597</v>
      </c>
      <c r="U289" s="9">
        <v>288</v>
      </c>
      <c r="V289" s="12">
        <v>1068</v>
      </c>
    </row>
    <row r="290" spans="1:22" x14ac:dyDescent="0.3">
      <c r="A290" s="9" t="s">
        <v>688</v>
      </c>
      <c r="B290" s="9" t="s">
        <v>267</v>
      </c>
      <c r="C290" s="10">
        <v>10128.05664933019</v>
      </c>
      <c r="D290" s="10">
        <v>16820.456580321512</v>
      </c>
      <c r="E290" s="10">
        <v>2623.7517831669043</v>
      </c>
      <c r="F290" s="10">
        <v>1151.925820256776</v>
      </c>
      <c r="G290" s="10">
        <v>24057.117163951079</v>
      </c>
      <c r="H290" s="10">
        <v>4987.9113077380198</v>
      </c>
      <c r="I290" s="10">
        <v>3592.8202162762545</v>
      </c>
      <c r="J290" s="10">
        <v>4286.6405586254295</v>
      </c>
      <c r="K290" s="10">
        <v>6692.1394226142993</v>
      </c>
      <c r="L290" s="10">
        <v>1846.6476462196863</v>
      </c>
      <c r="M290" s="10">
        <v>791.01283880171184</v>
      </c>
      <c r="N290" s="10">
        <v>2738.5877318116973</v>
      </c>
      <c r="O290" s="10">
        <v>-361.26961483594869</v>
      </c>
      <c r="P290" s="10">
        <v>263.5520684736091</v>
      </c>
      <c r="Q290" s="10">
        <v>0</v>
      </c>
      <c r="R290" s="10">
        <v>81.838108860413101</v>
      </c>
      <c r="S290" s="10">
        <v>79437.63621313803</v>
      </c>
      <c r="T290" s="11">
        <f>($S$359-S290)/$S$360</f>
        <v>-0.72901729759157974</v>
      </c>
      <c r="U290" s="9">
        <v>289</v>
      </c>
      <c r="V290" s="12">
        <v>2804</v>
      </c>
    </row>
    <row r="291" spans="1:22" x14ac:dyDescent="0.3">
      <c r="A291" s="9" t="s">
        <v>622</v>
      </c>
      <c r="B291" s="9" t="s">
        <v>307</v>
      </c>
      <c r="C291" s="10">
        <v>11523.618283172445</v>
      </c>
      <c r="D291" s="10">
        <v>17835.277459729154</v>
      </c>
      <c r="E291" s="10">
        <v>1741.7040358744396</v>
      </c>
      <c r="F291" s="10">
        <v>1366.3677130044844</v>
      </c>
      <c r="G291" s="10">
        <v>25090.637247167921</v>
      </c>
      <c r="H291" s="10">
        <v>3011.5397608878166</v>
      </c>
      <c r="I291" s="10">
        <v>2242.0770308111014</v>
      </c>
      <c r="J291" s="10">
        <v>1556.5282171021761</v>
      </c>
      <c r="K291" s="10">
        <v>7216.581373052597</v>
      </c>
      <c r="L291" s="10">
        <v>2057.3991031390137</v>
      </c>
      <c r="M291" s="10">
        <v>1521.5246636771301</v>
      </c>
      <c r="N291" s="10">
        <v>3631.8385650224218</v>
      </c>
      <c r="O291" s="10">
        <v>893.72197309417038</v>
      </c>
      <c r="P291" s="10">
        <v>-6473.5426008968616</v>
      </c>
      <c r="Q291" s="10">
        <v>0</v>
      </c>
      <c r="R291" s="10">
        <v>117.81725731965777</v>
      </c>
      <c r="S291" s="10">
        <v>79806.632683054544</v>
      </c>
      <c r="T291" s="11">
        <f>($S$359-S291)/$S$360</f>
        <v>-0.75849543664924823</v>
      </c>
      <c r="U291" s="9">
        <v>290</v>
      </c>
      <c r="V291" s="12">
        <v>2230</v>
      </c>
    </row>
    <row r="292" spans="1:22" x14ac:dyDescent="0.3">
      <c r="A292" s="9" t="s">
        <v>668</v>
      </c>
      <c r="B292" s="9" t="s">
        <v>370</v>
      </c>
      <c r="C292" s="10">
        <v>15026.167742766056</v>
      </c>
      <c r="D292" s="10">
        <v>17112.158199377471</v>
      </c>
      <c r="E292" s="10">
        <v>4893.3333333333339</v>
      </c>
      <c r="F292" s="10">
        <v>1806.6666666666667</v>
      </c>
      <c r="G292" s="10">
        <v>21122.911636169789</v>
      </c>
      <c r="H292" s="10">
        <v>4334.1214104185838</v>
      </c>
      <c r="I292" s="10">
        <v>598.91558144039948</v>
      </c>
      <c r="J292" s="10">
        <v>993.6337288345054</v>
      </c>
      <c r="K292" s="10">
        <v>5901.787220176112</v>
      </c>
      <c r="L292" s="10">
        <v>1833.3333333333333</v>
      </c>
      <c r="M292" s="10">
        <v>2777.7777777777778</v>
      </c>
      <c r="N292" s="10">
        <v>2915.5555555555557</v>
      </c>
      <c r="O292" s="10">
        <v>482.22222222222217</v>
      </c>
      <c r="P292" s="10">
        <v>-4793.333333333333</v>
      </c>
      <c r="Q292" s="10">
        <v>0</v>
      </c>
      <c r="R292" s="10">
        <v>50.532200753928848</v>
      </c>
      <c r="S292" s="10">
        <v>79849.116608825731</v>
      </c>
      <c r="T292" s="11">
        <f>($S$359-S292)/$S$360</f>
        <v>-0.76188936362064186</v>
      </c>
      <c r="U292" s="9">
        <v>291</v>
      </c>
      <c r="V292" s="12">
        <v>450</v>
      </c>
    </row>
    <row r="293" spans="1:22" x14ac:dyDescent="0.3">
      <c r="A293" s="9" t="s">
        <v>718</v>
      </c>
      <c r="B293" s="9" t="s">
        <v>368</v>
      </c>
      <c r="C293" s="10">
        <v>9019.2793622539939</v>
      </c>
      <c r="D293" s="10">
        <v>17661.78014159279</v>
      </c>
      <c r="E293" s="10">
        <v>1270.5592105263156</v>
      </c>
      <c r="F293" s="10">
        <v>1128.2894736842104</v>
      </c>
      <c r="G293" s="10">
        <v>22302.34280530407</v>
      </c>
      <c r="H293" s="10">
        <v>5809.8976961126154</v>
      </c>
      <c r="I293" s="10">
        <v>1489.2827880800655</v>
      </c>
      <c r="J293" s="10">
        <v>5671.3588950503417</v>
      </c>
      <c r="K293" s="10">
        <v>7647.8699772161226</v>
      </c>
      <c r="L293" s="10">
        <v>1984.375</v>
      </c>
      <c r="M293" s="10">
        <v>1989.3092105263158</v>
      </c>
      <c r="N293" s="10">
        <v>4041.1184210526317</v>
      </c>
      <c r="O293" s="10">
        <v>373.35526315789474</v>
      </c>
      <c r="P293" s="10">
        <v>451.48026315789474</v>
      </c>
      <c r="Q293" s="10">
        <v>0</v>
      </c>
      <c r="R293" s="10">
        <v>0</v>
      </c>
      <c r="S293" s="10">
        <v>80388.818244557362</v>
      </c>
      <c r="T293" s="11">
        <f>($S$359-S293)/$S$360</f>
        <v>-0.80500468087922628</v>
      </c>
      <c r="U293" s="9">
        <v>292</v>
      </c>
      <c r="V293" s="12">
        <v>1216</v>
      </c>
    </row>
    <row r="294" spans="1:22" x14ac:dyDescent="0.3">
      <c r="A294" s="9" t="s">
        <v>686</v>
      </c>
      <c r="B294" s="9" t="s">
        <v>121</v>
      </c>
      <c r="C294" s="10">
        <v>10449.937679994784</v>
      </c>
      <c r="D294" s="10">
        <v>18894.698002579378</v>
      </c>
      <c r="E294" s="10">
        <v>5110.7714016933214</v>
      </c>
      <c r="F294" s="10">
        <v>1193.0856067732832</v>
      </c>
      <c r="G294" s="10">
        <v>22562.118615875632</v>
      </c>
      <c r="H294" s="10">
        <v>3741.6404675707854</v>
      </c>
      <c r="I294" s="10">
        <v>2375.231816933926</v>
      </c>
      <c r="J294" s="10">
        <v>2602.277140664205</v>
      </c>
      <c r="K294" s="10">
        <v>9430.8332112518474</v>
      </c>
      <c r="L294" s="10">
        <v>1343.1326434619004</v>
      </c>
      <c r="M294" s="10">
        <v>633.81937911571026</v>
      </c>
      <c r="N294" s="10">
        <v>2381.2323612417686</v>
      </c>
      <c r="O294" s="10">
        <v>-328.31608654750704</v>
      </c>
      <c r="P294" s="10">
        <v>2672.8598306679214</v>
      </c>
      <c r="Q294" s="10">
        <v>0</v>
      </c>
      <c r="R294" s="10">
        <v>179.00153223113986</v>
      </c>
      <c r="S294" s="10">
        <v>80569.463772840158</v>
      </c>
      <c r="T294" s="11">
        <f>($S$359-S294)/$S$360</f>
        <v>-0.8194359679971519</v>
      </c>
      <c r="U294" s="9">
        <v>293</v>
      </c>
      <c r="V294" s="12">
        <v>4252</v>
      </c>
    </row>
    <row r="295" spans="1:22" x14ac:dyDescent="0.3">
      <c r="A295" s="9" t="s">
        <v>705</v>
      </c>
      <c r="B295" s="9" t="s">
        <v>327</v>
      </c>
      <c r="C295" s="10">
        <v>8926.33585793573</v>
      </c>
      <c r="D295" s="10">
        <v>18970.105212337559</v>
      </c>
      <c r="E295" s="10">
        <v>1307.9891933616364</v>
      </c>
      <c r="F295" s="10">
        <v>1091.8564260903124</v>
      </c>
      <c r="G295" s="10">
        <v>23208.660805179421</v>
      </c>
      <c r="H295" s="10">
        <v>3891.6681992181034</v>
      </c>
      <c r="I295" s="10">
        <v>4858.3666983950934</v>
      </c>
      <c r="J295" s="10">
        <v>6392.5144271272493</v>
      </c>
      <c r="K295" s="10">
        <v>8266.8370375952054</v>
      </c>
      <c r="L295" s="10">
        <v>1252.4121960632961</v>
      </c>
      <c r="M295" s="10">
        <v>1104.9787726746431</v>
      </c>
      <c r="N295" s="10">
        <v>1877.2674642994982</v>
      </c>
      <c r="O295" s="10">
        <v>-644.9247394828252</v>
      </c>
      <c r="P295" s="10">
        <v>256.65766113469704</v>
      </c>
      <c r="Q295" s="10">
        <v>0</v>
      </c>
      <c r="R295" s="10">
        <v>72.023779605892372</v>
      </c>
      <c r="S295" s="10">
        <v>80576.091330400799</v>
      </c>
      <c r="T295" s="11">
        <f>($S$359-S295)/$S$360</f>
        <v>-0.81996542580857623</v>
      </c>
      <c r="U295" s="9">
        <v>294</v>
      </c>
      <c r="V295" s="12">
        <v>2591</v>
      </c>
    </row>
    <row r="296" spans="1:22" x14ac:dyDescent="0.3">
      <c r="A296" s="9" t="s">
        <v>671</v>
      </c>
      <c r="B296" s="9" t="s">
        <v>292</v>
      </c>
      <c r="C296" s="10">
        <v>9663.3352260988067</v>
      </c>
      <c r="D296" s="10">
        <v>16116.348992554622</v>
      </c>
      <c r="E296" s="10">
        <v>4072.8534258456198</v>
      </c>
      <c r="F296" s="10">
        <v>2014.7441457068517</v>
      </c>
      <c r="G296" s="10">
        <v>23648.091233529245</v>
      </c>
      <c r="H296" s="10">
        <v>4685.5311978611971</v>
      </c>
      <c r="I296" s="10">
        <v>4109.3261317229335</v>
      </c>
      <c r="J296" s="10">
        <v>2287.2635749030946</v>
      </c>
      <c r="K296" s="10">
        <v>8729.488759459733</v>
      </c>
      <c r="L296" s="10">
        <v>817.86643538594967</v>
      </c>
      <c r="M296" s="10">
        <v>-137.90112749349521</v>
      </c>
      <c r="N296" s="10">
        <v>4005.2038161318301</v>
      </c>
      <c r="O296" s="10">
        <v>614.91760624457936</v>
      </c>
      <c r="P296" s="10">
        <v>2862.9661751951435</v>
      </c>
      <c r="Q296" s="10">
        <v>0</v>
      </c>
      <c r="R296" s="10">
        <v>45.441675254019081</v>
      </c>
      <c r="S296" s="10">
        <v>80672.511093204987</v>
      </c>
      <c r="T296" s="11">
        <f>($S$359-S296)/$S$360</f>
        <v>-0.82766814225053109</v>
      </c>
      <c r="U296" s="9">
        <v>295</v>
      </c>
      <c r="V296" s="12">
        <v>1153</v>
      </c>
    </row>
    <row r="297" spans="1:22" x14ac:dyDescent="0.3">
      <c r="A297" s="9" t="s">
        <v>704</v>
      </c>
      <c r="B297" s="9" t="s">
        <v>318</v>
      </c>
      <c r="C297" s="10">
        <v>10959.51254274747</v>
      </c>
      <c r="D297" s="10">
        <v>21245.397593336951</v>
      </c>
      <c r="E297" s="10">
        <v>3314.8229121119371</v>
      </c>
      <c r="F297" s="10">
        <v>1102.3174464363797</v>
      </c>
      <c r="G297" s="10">
        <v>18911.041929096784</v>
      </c>
      <c r="H297" s="10">
        <v>5562.2190784060076</v>
      </c>
      <c r="I297" s="10">
        <v>2979.0496847338623</v>
      </c>
      <c r="J297" s="10">
        <v>5328.6010774076021</v>
      </c>
      <c r="K297" s="10">
        <v>6071.4636565113351</v>
      </c>
      <c r="L297" s="10">
        <v>1381.7227809357237</v>
      </c>
      <c r="M297" s="10">
        <v>1072.5841714035855</v>
      </c>
      <c r="N297" s="10">
        <v>2305.6405771753389</v>
      </c>
      <c r="O297" s="10">
        <v>479.66768692610401</v>
      </c>
      <c r="P297" s="10">
        <v>700.91823349365973</v>
      </c>
      <c r="Q297" s="10">
        <v>0</v>
      </c>
      <c r="R297" s="10">
        <v>138.43403873100405</v>
      </c>
      <c r="S297" s="10">
        <v>80852.475175960091</v>
      </c>
      <c r="T297" s="11">
        <f>($S$359-S297)/$S$360</f>
        <v>-0.84204499051154835</v>
      </c>
      <c r="U297" s="9">
        <v>296</v>
      </c>
      <c r="V297" s="12">
        <v>2287</v>
      </c>
    </row>
    <row r="298" spans="1:22" x14ac:dyDescent="0.3">
      <c r="A298" s="9" t="s">
        <v>561</v>
      </c>
      <c r="B298" s="9" t="s">
        <v>20</v>
      </c>
      <c r="C298" s="10">
        <v>12147.384473500784</v>
      </c>
      <c r="D298" s="10">
        <v>20696.339951197911</v>
      </c>
      <c r="E298" s="10">
        <v>2349.2176386913229</v>
      </c>
      <c r="F298" s="10">
        <v>1537.6955903271692</v>
      </c>
      <c r="G298" s="10">
        <v>24256.466413603681</v>
      </c>
      <c r="H298" s="10">
        <v>4756.2598065842913</v>
      </c>
      <c r="I298" s="10">
        <v>1493.0143561944992</v>
      </c>
      <c r="J298" s="10">
        <v>2036.5272980681871</v>
      </c>
      <c r="K298" s="10">
        <v>7401.5730784342813</v>
      </c>
      <c r="L298" s="10">
        <v>1962.3044096728306</v>
      </c>
      <c r="M298" s="10">
        <v>-83.926031294452329</v>
      </c>
      <c r="N298" s="10">
        <v>1992.8876244665721</v>
      </c>
      <c r="O298" s="10">
        <v>165.00711237553341</v>
      </c>
      <c r="P298" s="10">
        <v>-4098.8620199146517</v>
      </c>
      <c r="Q298" s="10">
        <v>0</v>
      </c>
      <c r="R298" s="10">
        <v>155.79940859137292</v>
      </c>
      <c r="S298" s="10">
        <v>80866.551130413965</v>
      </c>
      <c r="T298" s="11">
        <f>($S$359-S298)/$S$360</f>
        <v>-0.84316948078879839</v>
      </c>
      <c r="U298" s="9">
        <v>297</v>
      </c>
      <c r="V298" s="12">
        <v>1406</v>
      </c>
    </row>
    <row r="299" spans="1:22" x14ac:dyDescent="0.3">
      <c r="A299" s="9" t="s">
        <v>702</v>
      </c>
      <c r="B299" s="9" t="s">
        <v>281</v>
      </c>
      <c r="C299" s="10">
        <v>11196.374676757967</v>
      </c>
      <c r="D299" s="10">
        <v>14771.473524055091</v>
      </c>
      <c r="E299" s="10">
        <v>1891.6934373565857</v>
      </c>
      <c r="F299" s="10">
        <v>882.51491509866912</v>
      </c>
      <c r="G299" s="10">
        <v>22574.466436667317</v>
      </c>
      <c r="H299" s="10">
        <v>4216.6345046142542</v>
      </c>
      <c r="I299" s="10">
        <v>2169.363763337642</v>
      </c>
      <c r="J299" s="10">
        <v>4698.9811241186562</v>
      </c>
      <c r="K299" s="10">
        <v>10990.98926580734</v>
      </c>
      <c r="L299" s="10">
        <v>2475.9063790729697</v>
      </c>
      <c r="M299" s="10">
        <v>1340.0642496558055</v>
      </c>
      <c r="N299" s="10">
        <v>4136.3010555300598</v>
      </c>
      <c r="O299" s="10">
        <v>-344.65351078476363</v>
      </c>
      <c r="P299" s="10">
        <v>1817.3474070674622</v>
      </c>
      <c r="Q299" s="10">
        <v>0</v>
      </c>
      <c r="R299" s="10">
        <v>53.526543948598309</v>
      </c>
      <c r="S299" s="10">
        <v>81053.636365236191</v>
      </c>
      <c r="T299" s="11">
        <f>($S$359-S299)/$S$360</f>
        <v>-0.85811521880351138</v>
      </c>
      <c r="U299" s="9">
        <v>298</v>
      </c>
      <c r="V299" s="12">
        <v>2179</v>
      </c>
    </row>
    <row r="300" spans="1:22" x14ac:dyDescent="0.3">
      <c r="A300" s="9" t="s">
        <v>695</v>
      </c>
      <c r="B300" s="9" t="s">
        <v>257</v>
      </c>
      <c r="C300" s="10">
        <v>12531.702552423758</v>
      </c>
      <c r="D300" s="10">
        <v>15974.972462269925</v>
      </c>
      <c r="E300" s="10">
        <v>6703.125</v>
      </c>
      <c r="F300" s="10">
        <v>2669.2708333333335</v>
      </c>
      <c r="G300" s="10">
        <v>18278.505267589095</v>
      </c>
      <c r="H300" s="10">
        <v>4198.2496812064028</v>
      </c>
      <c r="I300" s="10">
        <v>3577.3432159651065</v>
      </c>
      <c r="J300" s="10">
        <v>1302.3216971390261</v>
      </c>
      <c r="K300" s="10">
        <v>5767.1115206312079</v>
      </c>
      <c r="L300" s="10">
        <v>2757.8125</v>
      </c>
      <c r="M300" s="10">
        <v>2894.5312499999995</v>
      </c>
      <c r="N300" s="10">
        <v>4359.375</v>
      </c>
      <c r="O300" s="10">
        <v>42.96875</v>
      </c>
      <c r="P300" s="10">
        <v>3833.3333333333335</v>
      </c>
      <c r="Q300" s="10">
        <v>0</v>
      </c>
      <c r="R300" s="10">
        <v>26.507741136838749</v>
      </c>
      <c r="S300" s="10">
        <v>81083.797471694706</v>
      </c>
      <c r="T300" s="11">
        <f>($S$359-S300)/$S$360</f>
        <v>-0.86052470876561971</v>
      </c>
      <c r="U300" s="9">
        <v>299</v>
      </c>
      <c r="V300" s="12">
        <v>768</v>
      </c>
    </row>
    <row r="301" spans="1:22" x14ac:dyDescent="0.3">
      <c r="A301" s="9" t="s">
        <v>715</v>
      </c>
      <c r="B301" s="9" t="s">
        <v>364</v>
      </c>
      <c r="C301" s="10">
        <v>10074.189861507639</v>
      </c>
      <c r="D301" s="10">
        <v>17811.020141484343</v>
      </c>
      <c r="E301" s="10">
        <v>2491.4027149321269</v>
      </c>
      <c r="F301" s="10">
        <v>1118.552036199095</v>
      </c>
      <c r="G301" s="10">
        <v>22261.457683667264</v>
      </c>
      <c r="H301" s="10">
        <v>4290.3595093668391</v>
      </c>
      <c r="I301" s="10">
        <v>3918.935761574508</v>
      </c>
      <c r="J301" s="10">
        <v>3816.0283139671601</v>
      </c>
      <c r="K301" s="10">
        <v>7133.5112127257053</v>
      </c>
      <c r="L301" s="10">
        <v>1067.8733031674208</v>
      </c>
      <c r="M301" s="10">
        <v>788.23529411764707</v>
      </c>
      <c r="N301" s="10">
        <v>3572.3981900452486</v>
      </c>
      <c r="O301" s="10">
        <v>2628.2805429864252</v>
      </c>
      <c r="P301" s="10">
        <v>-2555.429864253394</v>
      </c>
      <c r="Q301" s="10">
        <v>0</v>
      </c>
      <c r="R301" s="10">
        <v>119.74580178048835</v>
      </c>
      <c r="S301" s="10">
        <v>81091.990367521925</v>
      </c>
      <c r="T301" s="11">
        <f>($S$359-S301)/$S$360</f>
        <v>-0.86117921725599733</v>
      </c>
      <c r="U301" s="9">
        <v>300</v>
      </c>
      <c r="V301" s="12">
        <v>4420</v>
      </c>
    </row>
    <row r="302" spans="1:22" x14ac:dyDescent="0.3">
      <c r="A302" s="9" t="s">
        <v>706</v>
      </c>
      <c r="B302" s="9" t="s">
        <v>312</v>
      </c>
      <c r="C302" s="10">
        <v>10375.107082856408</v>
      </c>
      <c r="D302" s="10">
        <v>18848.490054056947</v>
      </c>
      <c r="E302" s="10">
        <v>5416.3346613545827</v>
      </c>
      <c r="F302" s="10">
        <v>2541.8326693227091</v>
      </c>
      <c r="G302" s="10">
        <v>19978.026203955233</v>
      </c>
      <c r="H302" s="10">
        <v>4941.2912022605124</v>
      </c>
      <c r="I302" s="10">
        <v>2996.7306218974336</v>
      </c>
      <c r="J302" s="10">
        <v>3442.4595340798624</v>
      </c>
      <c r="K302" s="10">
        <v>6505.4781787216662</v>
      </c>
      <c r="L302" s="10">
        <v>1426.2948207171314</v>
      </c>
      <c r="M302" s="10">
        <v>2790.8366533864541</v>
      </c>
      <c r="N302" s="10">
        <v>2137.4501992031869</v>
      </c>
      <c r="O302" s="10">
        <v>-352.58964143426294</v>
      </c>
      <c r="P302" s="10">
        <v>-173.30677290836655</v>
      </c>
      <c r="Q302" s="10">
        <v>0</v>
      </c>
      <c r="R302" s="10">
        <v>101.13751512773486</v>
      </c>
      <c r="S302" s="10">
        <v>81148.879755505593</v>
      </c>
      <c r="T302" s="11">
        <f>($S$359-S302)/$S$360</f>
        <v>-0.86572395799638346</v>
      </c>
      <c r="U302" s="9">
        <v>301</v>
      </c>
      <c r="V302" s="12">
        <v>502</v>
      </c>
    </row>
    <row r="303" spans="1:22" x14ac:dyDescent="0.3">
      <c r="A303" s="9" t="s">
        <v>698</v>
      </c>
      <c r="B303" s="9" t="s">
        <v>198</v>
      </c>
      <c r="C303" s="10">
        <v>10905.948178867875</v>
      </c>
      <c r="D303" s="10">
        <v>19886.140752918651</v>
      </c>
      <c r="E303" s="10">
        <v>3749.5029821073563</v>
      </c>
      <c r="F303" s="10">
        <v>1638.1709741550696</v>
      </c>
      <c r="G303" s="10">
        <v>24240.360229921265</v>
      </c>
      <c r="H303" s="10">
        <v>3771.3083895835034</v>
      </c>
      <c r="I303" s="10">
        <v>1742.2957366482472</v>
      </c>
      <c r="J303" s="10">
        <v>1260.4689194644818</v>
      </c>
      <c r="K303" s="10">
        <v>7696.4576544856609</v>
      </c>
      <c r="L303" s="10">
        <v>1743.5387673956261</v>
      </c>
      <c r="M303" s="10">
        <v>937.87276341948314</v>
      </c>
      <c r="N303" s="10">
        <v>3538.7673956262429</v>
      </c>
      <c r="O303" s="10">
        <v>-149.60238568588471</v>
      </c>
      <c r="P303" s="10">
        <v>-333.99602385685876</v>
      </c>
      <c r="Q303" s="10">
        <v>0</v>
      </c>
      <c r="R303" s="10">
        <v>248.95980815789207</v>
      </c>
      <c r="S303" s="10">
        <v>81210.190167065477</v>
      </c>
      <c r="T303" s="11">
        <f>($S$359-S303)/$S$360</f>
        <v>-0.87062188246176941</v>
      </c>
      <c r="U303" s="9">
        <v>302</v>
      </c>
      <c r="V303" s="12">
        <v>2012</v>
      </c>
    </row>
    <row r="304" spans="1:22" x14ac:dyDescent="0.3">
      <c r="A304" s="9" t="s">
        <v>689</v>
      </c>
      <c r="B304" s="9" t="s">
        <v>117</v>
      </c>
      <c r="C304" s="10">
        <v>12208.877142095818</v>
      </c>
      <c r="D304" s="10">
        <v>18201.396965933829</v>
      </c>
      <c r="E304" s="10">
        <v>3653.6082474226805</v>
      </c>
      <c r="F304" s="10">
        <v>1028.8659793814431</v>
      </c>
      <c r="G304" s="10">
        <v>20596.945780383685</v>
      </c>
      <c r="H304" s="10">
        <v>3685.666610072306</v>
      </c>
      <c r="I304" s="10">
        <v>3487.6842353355582</v>
      </c>
      <c r="J304" s="10">
        <v>4871.3833508252255</v>
      </c>
      <c r="K304" s="10">
        <v>6396.2286918692298</v>
      </c>
      <c r="L304" s="10">
        <v>2175.2577319587626</v>
      </c>
      <c r="M304" s="10">
        <v>989.69072164948454</v>
      </c>
      <c r="N304" s="10">
        <v>2337.1134020618556</v>
      </c>
      <c r="O304" s="10">
        <v>1595.8762886597938</v>
      </c>
      <c r="P304" s="10">
        <v>1601.0309278350517</v>
      </c>
      <c r="Q304" s="10">
        <v>0</v>
      </c>
      <c r="R304" s="10">
        <v>-12.846237032118955</v>
      </c>
      <c r="S304" s="10">
        <v>81215.748910617564</v>
      </c>
      <c r="T304" s="11">
        <f>($S$359-S304)/$S$360</f>
        <v>-0.87106595558651068</v>
      </c>
      <c r="U304" s="9">
        <v>303</v>
      </c>
      <c r="V304" s="12">
        <v>970</v>
      </c>
    </row>
    <row r="305" spans="1:22" x14ac:dyDescent="0.3">
      <c r="A305" s="9" t="s">
        <v>690</v>
      </c>
      <c r="B305" s="9" t="s">
        <v>115</v>
      </c>
      <c r="C305" s="10">
        <v>10729.098321293399</v>
      </c>
      <c r="D305" s="10">
        <v>21329.046860361501</v>
      </c>
      <c r="E305" s="10">
        <v>3679.7361670941737</v>
      </c>
      <c r="F305" s="10">
        <v>1389.1535360938071</v>
      </c>
      <c r="G305" s="10">
        <v>16948.995391770197</v>
      </c>
      <c r="H305" s="10">
        <v>5084.0182374721662</v>
      </c>
      <c r="I305" s="10">
        <v>2431.4277333145969</v>
      </c>
      <c r="J305" s="10">
        <v>3372.1294272537202</v>
      </c>
      <c r="K305" s="10">
        <v>8426.9964041819785</v>
      </c>
      <c r="L305" s="10">
        <v>1857.4569439355075</v>
      </c>
      <c r="M305" s="10">
        <v>1213.6313668010262</v>
      </c>
      <c r="N305" s="10">
        <v>3470.5020153902524</v>
      </c>
      <c r="O305" s="10">
        <v>1537.5595456211063</v>
      </c>
      <c r="P305" s="10">
        <v>-161.23122022718951</v>
      </c>
      <c r="Q305" s="10">
        <v>0</v>
      </c>
      <c r="R305" s="10">
        <v>168.43178588781822</v>
      </c>
      <c r="S305" s="10">
        <v>81638.183736471256</v>
      </c>
      <c r="T305" s="11">
        <f>($S$359-S305)/$S$360</f>
        <v>-0.90481314168326255</v>
      </c>
      <c r="U305" s="9">
        <v>304</v>
      </c>
      <c r="V305" s="12">
        <v>2729</v>
      </c>
    </row>
    <row r="306" spans="1:22" x14ac:dyDescent="0.3">
      <c r="A306" s="9" t="s">
        <v>714</v>
      </c>
      <c r="B306" s="9" t="s">
        <v>356</v>
      </c>
      <c r="C306" s="10">
        <v>9372.8547742429837</v>
      </c>
      <c r="D306" s="10">
        <v>18895.762739891212</v>
      </c>
      <c r="E306" s="10">
        <v>4387.8057426444529</v>
      </c>
      <c r="F306" s="10">
        <v>1381.4250265863168</v>
      </c>
      <c r="G306" s="10">
        <v>23378.014893237756</v>
      </c>
      <c r="H306" s="10">
        <v>4352.2687446420923</v>
      </c>
      <c r="I306" s="10">
        <v>3324.8727030683835</v>
      </c>
      <c r="J306" s="10">
        <v>2749.3840990380986</v>
      </c>
      <c r="K306" s="10">
        <v>8326.1170474190676</v>
      </c>
      <c r="L306" s="10">
        <v>1534.5622119815669</v>
      </c>
      <c r="M306" s="10">
        <v>1818.8585607940447</v>
      </c>
      <c r="N306" s="10">
        <v>2214.8174406238923</v>
      </c>
      <c r="O306" s="10">
        <v>-168.0255228642327</v>
      </c>
      <c r="P306" s="10">
        <v>361.92839418645872</v>
      </c>
      <c r="Q306" s="10">
        <v>0</v>
      </c>
      <c r="R306" s="10">
        <v>73.168303627643326</v>
      </c>
      <c r="S306" s="10">
        <v>81641.886764933282</v>
      </c>
      <c r="T306" s="11">
        <f>($S$359-S306)/$S$360</f>
        <v>-0.90510896670284291</v>
      </c>
      <c r="U306" s="9">
        <v>305</v>
      </c>
      <c r="V306" s="12">
        <v>2821</v>
      </c>
    </row>
    <row r="307" spans="1:22" x14ac:dyDescent="0.3">
      <c r="A307" s="9" t="s">
        <v>645</v>
      </c>
      <c r="B307" s="9" t="s">
        <v>235</v>
      </c>
      <c r="C307" s="10">
        <v>13089.465288772273</v>
      </c>
      <c r="D307" s="10">
        <v>17454.214300432963</v>
      </c>
      <c r="E307" s="10">
        <v>3740.9368635437877</v>
      </c>
      <c r="F307" s="10">
        <v>1845.6211812627291</v>
      </c>
      <c r="G307" s="10">
        <v>22015.91513823382</v>
      </c>
      <c r="H307" s="10">
        <v>3989.0619673546585</v>
      </c>
      <c r="I307" s="10">
        <v>2328.4775800448683</v>
      </c>
      <c r="J307" s="10">
        <v>3707.4087959594149</v>
      </c>
      <c r="K307" s="10">
        <v>7805.1401241276526</v>
      </c>
      <c r="L307" s="10">
        <v>1284.7250509164969</v>
      </c>
      <c r="M307" s="10">
        <v>-573.11608961303455</v>
      </c>
      <c r="N307" s="10">
        <v>3928.3095723014258</v>
      </c>
      <c r="O307" s="10">
        <v>1065.9877800407332</v>
      </c>
      <c r="P307" s="10">
        <v>-9289.2057026476577</v>
      </c>
      <c r="Q307" s="10">
        <v>0</v>
      </c>
      <c r="R307" s="10">
        <v>258.73274507883838</v>
      </c>
      <c r="S307" s="10">
        <v>81940.880298456643</v>
      </c>
      <c r="T307" s="11">
        <f>($S$359-S307)/$S$360</f>
        <v>-0.92899475878247828</v>
      </c>
      <c r="U307" s="9">
        <v>306</v>
      </c>
      <c r="V307" s="12">
        <v>2455</v>
      </c>
    </row>
    <row r="308" spans="1:22" x14ac:dyDescent="0.3">
      <c r="A308" s="9" t="s">
        <v>594</v>
      </c>
      <c r="B308" s="9" t="s">
        <v>315</v>
      </c>
      <c r="C308" s="10">
        <v>8573.0775473506092</v>
      </c>
      <c r="D308" s="10">
        <v>17368.041189574305</v>
      </c>
      <c r="E308" s="10">
        <v>3861.1585944919279</v>
      </c>
      <c r="F308" s="10">
        <v>853.18138651471986</v>
      </c>
      <c r="G308" s="10">
        <v>22194.797816480877</v>
      </c>
      <c r="H308" s="10">
        <v>5855.9367649118885</v>
      </c>
      <c r="I308" s="10">
        <v>3338.9462866867898</v>
      </c>
      <c r="J308" s="10">
        <v>2903.8799188289822</v>
      </c>
      <c r="K308" s="10">
        <v>9259.7256653181103</v>
      </c>
      <c r="L308" s="10">
        <v>1695.3466286799619</v>
      </c>
      <c r="M308" s="10">
        <v>2134.0930674264005</v>
      </c>
      <c r="N308" s="10">
        <v>4043.4947768281099</v>
      </c>
      <c r="O308" s="10">
        <v>-26.78062678062679</v>
      </c>
      <c r="P308" s="10">
        <v>1012.1557454890789</v>
      </c>
      <c r="Q308" s="10">
        <v>0</v>
      </c>
      <c r="R308" s="10">
        <v>-10.401481029854569</v>
      </c>
      <c r="S308" s="10">
        <v>82044.497535282208</v>
      </c>
      <c r="T308" s="11">
        <f>($S$359-S308)/$S$360</f>
        <v>-0.93727246213450877</v>
      </c>
      <c r="U308" s="9">
        <v>307</v>
      </c>
      <c r="V308" s="12">
        <v>5265</v>
      </c>
    </row>
    <row r="309" spans="1:22" x14ac:dyDescent="0.3">
      <c r="A309" s="9" t="s">
        <v>592</v>
      </c>
      <c r="B309" s="9" t="s">
        <v>71</v>
      </c>
      <c r="C309" s="10">
        <v>12498.531948542544</v>
      </c>
      <c r="D309" s="10">
        <v>18889.106066872864</v>
      </c>
      <c r="E309" s="10">
        <v>3399.7632202052091</v>
      </c>
      <c r="F309" s="10">
        <v>1485.7932123125493</v>
      </c>
      <c r="G309" s="10">
        <v>22337.785893946912</v>
      </c>
      <c r="H309" s="10">
        <v>3314.6391164232855</v>
      </c>
      <c r="I309" s="10">
        <v>2515.8654214279486</v>
      </c>
      <c r="J309" s="10">
        <v>4159.1554920272501</v>
      </c>
      <c r="K309" s="10">
        <v>7606.484383594965</v>
      </c>
      <c r="L309" s="10">
        <v>1971.9810576164168</v>
      </c>
      <c r="M309" s="10">
        <v>470.79715864246248</v>
      </c>
      <c r="N309" s="10">
        <v>2297.9479084451459</v>
      </c>
      <c r="O309" s="10">
        <v>1126.6771902131018</v>
      </c>
      <c r="P309" s="10">
        <v>-9508.2872928176803</v>
      </c>
      <c r="Q309" s="10">
        <v>0</v>
      </c>
      <c r="R309" s="10">
        <v>79.158513881897676</v>
      </c>
      <c r="S309" s="10">
        <v>82153.686584152543</v>
      </c>
      <c r="T309" s="11">
        <f>($S$359-S309)/$S$360</f>
        <v>-0.94599528261813715</v>
      </c>
      <c r="U309" s="9">
        <v>308</v>
      </c>
      <c r="V309" s="12">
        <v>2534</v>
      </c>
    </row>
    <row r="310" spans="1:22" x14ac:dyDescent="0.3">
      <c r="A310" s="9" t="s">
        <v>646</v>
      </c>
      <c r="B310" s="9" t="s">
        <v>300</v>
      </c>
      <c r="C310" s="10">
        <v>10683.651535435976</v>
      </c>
      <c r="D310" s="10">
        <v>20941.133602575679</v>
      </c>
      <c r="E310" s="10">
        <v>3346.425765907306</v>
      </c>
      <c r="F310" s="10">
        <v>1048.7038491751766</v>
      </c>
      <c r="G310" s="10">
        <v>22975.601518399766</v>
      </c>
      <c r="H310" s="10">
        <v>3050.8368524670136</v>
      </c>
      <c r="I310" s="10">
        <v>3038.6900421739442</v>
      </c>
      <c r="J310" s="10">
        <v>1486.1200207863105</v>
      </c>
      <c r="K310" s="10">
        <v>5775.0436531242176</v>
      </c>
      <c r="L310" s="10">
        <v>1199.5286724273369</v>
      </c>
      <c r="M310" s="10">
        <v>1523.959151610369</v>
      </c>
      <c r="N310" s="10">
        <v>6813.8256087981154</v>
      </c>
      <c r="O310" s="10">
        <v>479.18303220738409</v>
      </c>
      <c r="P310" s="10">
        <v>-5032.9929300864105</v>
      </c>
      <c r="Q310" s="10">
        <v>0</v>
      </c>
      <c r="R310" s="10">
        <v>220.9112834414388</v>
      </c>
      <c r="S310" s="10">
        <v>82583.614588530021</v>
      </c>
      <c r="T310" s="11">
        <f>($S$359-S310)/$S$360</f>
        <v>-0.98034107866516329</v>
      </c>
      <c r="U310" s="9">
        <v>309</v>
      </c>
      <c r="V310" s="12">
        <v>1273</v>
      </c>
    </row>
    <row r="311" spans="1:22" x14ac:dyDescent="0.3">
      <c r="A311" s="9" t="s">
        <v>712</v>
      </c>
      <c r="B311" s="9" t="s">
        <v>282</v>
      </c>
      <c r="C311" s="10">
        <v>10455.194737376152</v>
      </c>
      <c r="D311" s="10">
        <v>18795.326536663688</v>
      </c>
      <c r="E311" s="10">
        <v>3737.6993552765521</v>
      </c>
      <c r="F311" s="10">
        <v>1340.346114692908</v>
      </c>
      <c r="G311" s="10">
        <v>20361.361317914943</v>
      </c>
      <c r="H311" s="10">
        <v>4174.6790961136085</v>
      </c>
      <c r="I311" s="10">
        <v>1871.9948252669094</v>
      </c>
      <c r="J311" s="10">
        <v>6358.0682228557671</v>
      </c>
      <c r="K311" s="10">
        <v>8723.5762637793596</v>
      </c>
      <c r="L311" s="10">
        <v>2039.3620631150322</v>
      </c>
      <c r="M311" s="10">
        <v>2201.5609093993894</v>
      </c>
      <c r="N311" s="10">
        <v>3299.6267390566682</v>
      </c>
      <c r="O311" s="10">
        <v>-161.18086189345098</v>
      </c>
      <c r="P311" s="10">
        <v>2737.699355276553</v>
      </c>
      <c r="Q311" s="10">
        <v>0</v>
      </c>
      <c r="R311" s="10">
        <v>0</v>
      </c>
      <c r="S311" s="10">
        <v>83197.615319617515</v>
      </c>
      <c r="T311" s="11">
        <f>($S$359-S311)/$S$360</f>
        <v>-1.0293919515274492</v>
      </c>
      <c r="U311" s="9">
        <v>310</v>
      </c>
      <c r="V311" s="12">
        <v>2947</v>
      </c>
    </row>
    <row r="312" spans="1:22" x14ac:dyDescent="0.3">
      <c r="A312" s="9" t="s">
        <v>713</v>
      </c>
      <c r="B312" s="9" t="s">
        <v>289</v>
      </c>
      <c r="C312" s="10">
        <v>11704.983114991297</v>
      </c>
      <c r="D312" s="10">
        <v>16815.824587264466</v>
      </c>
      <c r="E312" s="10">
        <v>2594.7368421052633</v>
      </c>
      <c r="F312" s="10">
        <v>1505.2631578947371</v>
      </c>
      <c r="G312" s="10">
        <v>24780.238922021912</v>
      </c>
      <c r="H312" s="10">
        <v>3868.6253051309805</v>
      </c>
      <c r="I312" s="10">
        <v>2254.4720623262883</v>
      </c>
      <c r="J312" s="10">
        <v>2165.5343635238441</v>
      </c>
      <c r="K312" s="10">
        <v>9939.2533761707309</v>
      </c>
      <c r="L312" s="10">
        <v>1656.140350877193</v>
      </c>
      <c r="M312" s="10">
        <v>1908.7719298245615</v>
      </c>
      <c r="N312" s="10">
        <v>2991.2280701754389</v>
      </c>
      <c r="O312" s="10">
        <v>856.14035087719299</v>
      </c>
      <c r="P312" s="10">
        <v>9966.6666666666679</v>
      </c>
      <c r="Q312" s="10">
        <v>0</v>
      </c>
      <c r="R312" s="10">
        <v>166.10578422102873</v>
      </c>
      <c r="S312" s="10">
        <v>83207.318217404929</v>
      </c>
      <c r="T312" s="11">
        <f>($S$359-S312)/$S$360</f>
        <v>-1.0301670900275668</v>
      </c>
      <c r="U312" s="9">
        <v>311</v>
      </c>
      <c r="V312" s="12">
        <v>570</v>
      </c>
    </row>
    <row r="313" spans="1:22" x14ac:dyDescent="0.3">
      <c r="A313" s="9" t="s">
        <v>703</v>
      </c>
      <c r="B313" s="9" t="s">
        <v>190</v>
      </c>
      <c r="C313" s="10">
        <v>10544.544394910721</v>
      </c>
      <c r="D313" s="10">
        <v>17747.11583342779</v>
      </c>
      <c r="E313" s="10">
        <v>5843.6317780580084</v>
      </c>
      <c r="F313" s="10">
        <v>1165.4476670870113</v>
      </c>
      <c r="G313" s="10">
        <v>24615.535350284001</v>
      </c>
      <c r="H313" s="10">
        <v>5217.7877697052309</v>
      </c>
      <c r="I313" s="10">
        <v>2006.0368611193176</v>
      </c>
      <c r="J313" s="10">
        <v>1746.0819925703504</v>
      </c>
      <c r="K313" s="10">
        <v>7919.9251093587109</v>
      </c>
      <c r="L313" s="10">
        <v>1810.0882723833545</v>
      </c>
      <c r="M313" s="10">
        <v>1402.7742749054225</v>
      </c>
      <c r="N313" s="10">
        <v>2825.47288776797</v>
      </c>
      <c r="O313" s="10">
        <v>294.32534678436321</v>
      </c>
      <c r="P313" s="10">
        <v>-8042.622950819673</v>
      </c>
      <c r="Q313" s="10">
        <v>0</v>
      </c>
      <c r="R313" s="10">
        <v>147.64371644657888</v>
      </c>
      <c r="S313" s="10">
        <v>83286.411254808816</v>
      </c>
      <c r="T313" s="11">
        <f>($S$359-S313)/$S$360</f>
        <v>-1.036485620813546</v>
      </c>
      <c r="U313" s="9">
        <v>312</v>
      </c>
      <c r="V313" s="12">
        <v>3965</v>
      </c>
    </row>
    <row r="314" spans="1:22" x14ac:dyDescent="0.3">
      <c r="A314" s="9" t="s">
        <v>719</v>
      </c>
      <c r="B314" s="9" t="s">
        <v>351</v>
      </c>
      <c r="C314" s="10">
        <v>10359.126868625299</v>
      </c>
      <c r="D314" s="10">
        <v>14324.997697427323</v>
      </c>
      <c r="E314" s="10">
        <v>2922.8504122497061</v>
      </c>
      <c r="F314" s="10">
        <v>722.02591283863376</v>
      </c>
      <c r="G314" s="10">
        <v>27810.003210496056</v>
      </c>
      <c r="H314" s="10">
        <v>4227.8605572207125</v>
      </c>
      <c r="I314" s="10">
        <v>3116.7178532673415</v>
      </c>
      <c r="J314" s="10">
        <v>7870.9980665595049</v>
      </c>
      <c r="K314" s="10">
        <v>7289.8422035776039</v>
      </c>
      <c r="L314" s="10">
        <v>1260.3062426383981</v>
      </c>
      <c r="M314" s="10">
        <v>847.4676089517078</v>
      </c>
      <c r="N314" s="10">
        <v>1071.2603062426385</v>
      </c>
      <c r="O314" s="10">
        <v>1428.150765606596</v>
      </c>
      <c r="P314" s="10">
        <v>393.9929328621908</v>
      </c>
      <c r="Q314" s="10">
        <v>0</v>
      </c>
      <c r="R314" s="10">
        <v>113.43201433824838</v>
      </c>
      <c r="S314" s="10">
        <v>83365.039720039771</v>
      </c>
      <c r="T314" s="11">
        <f>($S$359-S314)/$S$360</f>
        <v>-1.0427670381737</v>
      </c>
      <c r="U314" s="9">
        <v>313</v>
      </c>
      <c r="V314" s="12">
        <v>1698</v>
      </c>
    </row>
    <row r="315" spans="1:22" x14ac:dyDescent="0.3">
      <c r="A315" s="9" t="s">
        <v>685</v>
      </c>
      <c r="B315" s="9" t="s">
        <v>326</v>
      </c>
      <c r="C315" s="10">
        <v>12005.423705330802</v>
      </c>
      <c r="D315" s="10">
        <v>18020.786177815698</v>
      </c>
      <c r="E315" s="10">
        <v>4140.5867970660147</v>
      </c>
      <c r="F315" s="10">
        <v>1305.6234718826404</v>
      </c>
      <c r="G315" s="10">
        <v>20538.652758707496</v>
      </c>
      <c r="H315" s="10">
        <v>3494.8616607553977</v>
      </c>
      <c r="I315" s="10">
        <v>2864.9398930067405</v>
      </c>
      <c r="J315" s="10">
        <v>4620.448270060655</v>
      </c>
      <c r="K315" s="10">
        <v>6599.1421342759313</v>
      </c>
      <c r="L315" s="10">
        <v>2359.4132029339853</v>
      </c>
      <c r="M315" s="10">
        <v>1852.0782396088018</v>
      </c>
      <c r="N315" s="10">
        <v>5639.3643031784841</v>
      </c>
      <c r="O315" s="10">
        <v>557.45721271393643</v>
      </c>
      <c r="P315" s="10">
        <v>47.677261613692053</v>
      </c>
      <c r="Q315" s="10">
        <v>0</v>
      </c>
      <c r="R315" s="10">
        <v>115.26875505427701</v>
      </c>
      <c r="S315" s="10">
        <v>84114.04658239086</v>
      </c>
      <c r="T315" s="11">
        <f>($S$359-S315)/$S$360</f>
        <v>-1.1026031890412917</v>
      </c>
      <c r="U315" s="9">
        <v>314</v>
      </c>
      <c r="V315" s="12">
        <v>818</v>
      </c>
    </row>
    <row r="316" spans="1:22" x14ac:dyDescent="0.3">
      <c r="A316" s="9" t="s">
        <v>710</v>
      </c>
      <c r="B316" s="9" t="s">
        <v>232</v>
      </c>
      <c r="C316" s="10">
        <v>12135.435426049275</v>
      </c>
      <c r="D316" s="10">
        <v>18221.398637916205</v>
      </c>
      <c r="E316" s="10">
        <v>3296.3537626066718</v>
      </c>
      <c r="F316" s="10">
        <v>1545.3840186190846</v>
      </c>
      <c r="G316" s="10">
        <v>24946.343163163438</v>
      </c>
      <c r="H316" s="10">
        <v>3987.7719163290394</v>
      </c>
      <c r="I316" s="10">
        <v>2551.5654368354176</v>
      </c>
      <c r="J316" s="10">
        <v>2208.2516492703894</v>
      </c>
      <c r="K316" s="10">
        <v>8641.6077525912515</v>
      </c>
      <c r="L316" s="10">
        <v>1824.6702870442202</v>
      </c>
      <c r="M316" s="10">
        <v>615.98138091543831</v>
      </c>
      <c r="N316" s="10">
        <v>3936.3847944142744</v>
      </c>
      <c r="O316" s="10">
        <v>233.51435221101627</v>
      </c>
      <c r="P316" s="10">
        <v>1578.7432117920871</v>
      </c>
      <c r="Q316" s="10">
        <v>0</v>
      </c>
      <c r="R316" s="10">
        <v>128.83049451635802</v>
      </c>
      <c r="S316" s="10">
        <v>84273.493072482088</v>
      </c>
      <c r="T316" s="11">
        <f>($S$359-S316)/$S$360</f>
        <v>-1.1153409418122866</v>
      </c>
      <c r="U316" s="9">
        <v>315</v>
      </c>
      <c r="V316" s="12">
        <v>1289</v>
      </c>
    </row>
    <row r="317" spans="1:22" x14ac:dyDescent="0.3">
      <c r="A317" s="9" t="s">
        <v>709</v>
      </c>
      <c r="B317" s="9" t="s">
        <v>329</v>
      </c>
      <c r="C317" s="10">
        <v>9024.118633387734</v>
      </c>
      <c r="D317" s="10">
        <v>17626.756046615807</v>
      </c>
      <c r="E317" s="10">
        <v>4893.4348239771643</v>
      </c>
      <c r="F317" s="10">
        <v>1593.72026641294</v>
      </c>
      <c r="G317" s="10">
        <v>24186.009856561825</v>
      </c>
      <c r="H317" s="10">
        <v>3373.8578886995106</v>
      </c>
      <c r="I317" s="10">
        <v>4382.7349371309947</v>
      </c>
      <c r="J317" s="10">
        <v>4392.9997148709917</v>
      </c>
      <c r="K317" s="10">
        <v>8222.0621585110475</v>
      </c>
      <c r="L317" s="10">
        <v>1639.3910561370121</v>
      </c>
      <c r="M317" s="10">
        <v>3035.2045670789726</v>
      </c>
      <c r="N317" s="10">
        <v>2333.0161750713605</v>
      </c>
      <c r="O317" s="10">
        <v>-338.72502378686966</v>
      </c>
      <c r="P317" s="10">
        <v>-9098.0019029495706</v>
      </c>
      <c r="Q317" s="10">
        <v>0</v>
      </c>
      <c r="R317" s="10">
        <v>98.79990945823242</v>
      </c>
      <c r="S317" s="10">
        <v>84463.381010126715</v>
      </c>
      <c r="T317" s="11">
        <f>($S$359-S317)/$S$360</f>
        <v>-1.1305105802441358</v>
      </c>
      <c r="U317" s="9">
        <v>316</v>
      </c>
      <c r="V317" s="12">
        <v>1051</v>
      </c>
    </row>
    <row r="318" spans="1:22" x14ac:dyDescent="0.3">
      <c r="A318" s="9" t="s">
        <v>708</v>
      </c>
      <c r="B318" s="9" t="s">
        <v>216</v>
      </c>
      <c r="C318" s="10">
        <v>12887.884150753229</v>
      </c>
      <c r="D318" s="10">
        <v>21667.467556608757</v>
      </c>
      <c r="E318" s="10">
        <v>2566.5813060179257</v>
      </c>
      <c r="F318" s="10">
        <v>1693.9820742637644</v>
      </c>
      <c r="G318" s="10">
        <v>23548.29243259217</v>
      </c>
      <c r="H318" s="10">
        <v>4639.54313697211</v>
      </c>
      <c r="I318" s="10">
        <v>3684.7669917840044</v>
      </c>
      <c r="J318" s="10">
        <v>1990.2424646382942</v>
      </c>
      <c r="K318" s="10">
        <v>8025.3126459265286</v>
      </c>
      <c r="L318" s="10">
        <v>1449.423815620999</v>
      </c>
      <c r="M318" s="10">
        <v>24.327784891165322</v>
      </c>
      <c r="N318" s="10">
        <v>1491.6773367477595</v>
      </c>
      <c r="O318" s="10">
        <v>887.32394366197184</v>
      </c>
      <c r="P318" s="10">
        <v>-4778.4891165172858</v>
      </c>
      <c r="Q318" s="10">
        <v>0</v>
      </c>
      <c r="R318" s="10">
        <v>89.291667106384111</v>
      </c>
      <c r="S318" s="10">
        <v>84646.117307585097</v>
      </c>
      <c r="T318" s="11">
        <f>($S$359-S318)/$S$360</f>
        <v>-1.1451088933081615</v>
      </c>
      <c r="U318" s="9">
        <v>317</v>
      </c>
      <c r="V318" s="12">
        <v>1562</v>
      </c>
    </row>
    <row r="319" spans="1:22" x14ac:dyDescent="0.3">
      <c r="A319" s="9" t="s">
        <v>716</v>
      </c>
      <c r="B319" s="9" t="s">
        <v>306</v>
      </c>
      <c r="C319" s="10">
        <v>9442.9223635493399</v>
      </c>
      <c r="D319" s="10">
        <v>19912.065974094825</v>
      </c>
      <c r="E319" s="10">
        <v>3329.2025862068967</v>
      </c>
      <c r="F319" s="10">
        <v>492.27729885057477</v>
      </c>
      <c r="G319" s="10">
        <v>23495.876247470755</v>
      </c>
      <c r="H319" s="10">
        <v>5431.2107762800206</v>
      </c>
      <c r="I319" s="10">
        <v>2029.9461806377526</v>
      </c>
      <c r="J319" s="10">
        <v>4894.4599160724929</v>
      </c>
      <c r="K319" s="10">
        <v>10486.25671820398</v>
      </c>
      <c r="L319" s="10">
        <v>1419.3606321839081</v>
      </c>
      <c r="M319" s="10">
        <v>688.39798850574709</v>
      </c>
      <c r="N319" s="10">
        <v>2905.7112068965516</v>
      </c>
      <c r="O319" s="10">
        <v>511.67385057471267</v>
      </c>
      <c r="P319" s="10">
        <v>156.07040229885058</v>
      </c>
      <c r="Q319" s="10">
        <v>0</v>
      </c>
      <c r="R319" s="10">
        <v>0</v>
      </c>
      <c r="S319" s="10">
        <v>85039.361739527565</v>
      </c>
      <c r="T319" s="11">
        <f>($S$359-S319)/$S$360</f>
        <v>-1.1765241370666633</v>
      </c>
      <c r="U319" s="9">
        <v>318</v>
      </c>
      <c r="V319" s="12">
        <v>5568</v>
      </c>
    </row>
    <row r="320" spans="1:22" x14ac:dyDescent="0.3">
      <c r="A320" s="9" t="s">
        <v>700</v>
      </c>
      <c r="B320" s="9" t="s">
        <v>27</v>
      </c>
      <c r="C320" s="10">
        <v>9632.8593424883929</v>
      </c>
      <c r="D320" s="10">
        <v>18661.623036623867</v>
      </c>
      <c r="E320" s="10">
        <v>5625.220458553792</v>
      </c>
      <c r="F320" s="10">
        <v>1573.1922398589065</v>
      </c>
      <c r="G320" s="10">
        <v>25284.177016899335</v>
      </c>
      <c r="H320" s="10">
        <v>2923.750041455989</v>
      </c>
      <c r="I320" s="10">
        <v>2248.1699819203764</v>
      </c>
      <c r="J320" s="10">
        <v>3882.160056870503</v>
      </c>
      <c r="K320" s="10">
        <v>5448.7454684640543</v>
      </c>
      <c r="L320" s="10">
        <v>3067.9012345679016</v>
      </c>
      <c r="M320" s="10">
        <v>3622.5749559082897</v>
      </c>
      <c r="N320" s="10">
        <v>2318.3421516754852</v>
      </c>
      <c r="O320" s="10">
        <v>1355.3791887125219</v>
      </c>
      <c r="P320" s="10">
        <v>-7770.7231040564366</v>
      </c>
      <c r="Q320" s="10">
        <v>0</v>
      </c>
      <c r="R320" s="10">
        <v>92.200873079867335</v>
      </c>
      <c r="S320" s="10">
        <v>85736.296047079304</v>
      </c>
      <c r="T320" s="11">
        <f>($S$359-S320)/$S$360</f>
        <v>-1.232200351087676</v>
      </c>
      <c r="U320" s="9">
        <v>319</v>
      </c>
      <c r="V320" s="12">
        <v>1134</v>
      </c>
    </row>
    <row r="321" spans="1:22" x14ac:dyDescent="0.3">
      <c r="A321" s="9" t="s">
        <v>711</v>
      </c>
      <c r="B321" s="9" t="s">
        <v>206</v>
      </c>
      <c r="C321" s="10">
        <v>10623.035924684616</v>
      </c>
      <c r="D321" s="10">
        <v>17760.073870165063</v>
      </c>
      <c r="E321" s="10">
        <v>3494.4510685132536</v>
      </c>
      <c r="F321" s="10">
        <v>1219.9394662019627</v>
      </c>
      <c r="G321" s="10">
        <v>23200.324640538449</v>
      </c>
      <c r="H321" s="10">
        <v>4714.4270018734123</v>
      </c>
      <c r="I321" s="10">
        <v>4327.434324938793</v>
      </c>
      <c r="J321" s="10">
        <v>3493.8633111269928</v>
      </c>
      <c r="K321" s="10">
        <v>11092.198387019889</v>
      </c>
      <c r="L321" s="10">
        <v>1497.294322663487</v>
      </c>
      <c r="M321" s="10">
        <v>1400.531963679721</v>
      </c>
      <c r="N321" s="10">
        <v>2908.3738420618179</v>
      </c>
      <c r="O321" s="10">
        <v>54.480418233513731</v>
      </c>
      <c r="P321" s="10">
        <v>-10312.666238649912</v>
      </c>
      <c r="Q321" s="10">
        <v>0</v>
      </c>
      <c r="R321" s="10">
        <v>102.36440295048287</v>
      </c>
      <c r="S321" s="10">
        <v>85888.792944651432</v>
      </c>
      <c r="T321" s="11">
        <f>($S$359-S321)/$S$360</f>
        <v>-1.2443829195374807</v>
      </c>
      <c r="U321" s="9">
        <v>320</v>
      </c>
      <c r="V321" s="12">
        <v>10903</v>
      </c>
    </row>
    <row r="322" spans="1:22" x14ac:dyDescent="0.3">
      <c r="A322" s="9" t="s">
        <v>691</v>
      </c>
      <c r="B322" s="9" t="s">
        <v>348</v>
      </c>
      <c r="C322" s="10">
        <v>9499.6354801582384</v>
      </c>
      <c r="D322" s="10">
        <v>17935.05577404072</v>
      </c>
      <c r="E322" s="10">
        <v>1767.6348547717844</v>
      </c>
      <c r="F322" s="10">
        <v>2295.6431535269708</v>
      </c>
      <c r="G322" s="10">
        <v>27639.29239346605</v>
      </c>
      <c r="H322" s="10">
        <v>5681.3846795763666</v>
      </c>
      <c r="I322" s="10">
        <v>2316.608572432312</v>
      </c>
      <c r="J322" s="10">
        <v>3624.0133623441438</v>
      </c>
      <c r="K322" s="10">
        <v>6419.7884753834223</v>
      </c>
      <c r="L322" s="10">
        <v>1551.8672199170126</v>
      </c>
      <c r="M322" s="10">
        <v>1797.7178423236514</v>
      </c>
      <c r="N322" s="10">
        <v>4177.3858921161827</v>
      </c>
      <c r="O322" s="10">
        <v>1091.286307053942</v>
      </c>
      <c r="P322" s="10">
        <v>-1023.8589211618257</v>
      </c>
      <c r="Q322" s="10">
        <v>0</v>
      </c>
      <c r="R322" s="10">
        <v>178.5313319909159</v>
      </c>
      <c r="S322" s="10">
        <v>85975.845339101725</v>
      </c>
      <c r="T322" s="11">
        <f>($S$359-S322)/$S$360</f>
        <v>-1.2513373020265308</v>
      </c>
      <c r="U322" s="9">
        <v>321</v>
      </c>
      <c r="V322" s="12">
        <v>964</v>
      </c>
    </row>
    <row r="323" spans="1:22" x14ac:dyDescent="0.3">
      <c r="A323" s="9" t="s">
        <v>725</v>
      </c>
      <c r="B323" s="9" t="s">
        <v>361</v>
      </c>
      <c r="C323" s="10">
        <v>9644.2264114856771</v>
      </c>
      <c r="D323" s="10">
        <v>19157.170800337135</v>
      </c>
      <c r="E323" s="10">
        <v>2443.3537174122948</v>
      </c>
      <c r="F323" s="10">
        <v>801.5770840038623</v>
      </c>
      <c r="G323" s="10">
        <v>29096.617212734862</v>
      </c>
      <c r="H323" s="10">
        <v>4713.2667948002472</v>
      </c>
      <c r="I323" s="10">
        <v>4452.624338092859</v>
      </c>
      <c r="J323" s="10">
        <v>1496.4628572431566</v>
      </c>
      <c r="K323" s="10">
        <v>9522.2938672456512</v>
      </c>
      <c r="L323" s="10">
        <v>1196.6527196652719</v>
      </c>
      <c r="M323" s="10">
        <v>653.52429996781461</v>
      </c>
      <c r="N323" s="10">
        <v>2720.1480527840358</v>
      </c>
      <c r="O323" s="10">
        <v>166.5593820405536</v>
      </c>
      <c r="P323" s="10">
        <v>-5413.9040875442552</v>
      </c>
      <c r="Q323" s="10">
        <v>0</v>
      </c>
      <c r="R323" s="10">
        <v>130.65715313462499</v>
      </c>
      <c r="S323" s="10">
        <v>86195.134690948049</v>
      </c>
      <c r="T323" s="11">
        <f>($S$359-S323)/$S$360</f>
        <v>-1.2688557406420942</v>
      </c>
      <c r="U323" s="9">
        <v>322</v>
      </c>
      <c r="V323" s="12">
        <v>6214</v>
      </c>
    </row>
    <row r="324" spans="1:22" x14ac:dyDescent="0.3">
      <c r="A324" s="9" t="s">
        <v>632</v>
      </c>
      <c r="B324" s="9" t="s">
        <v>224</v>
      </c>
      <c r="C324" s="10">
        <v>13395.09542965541</v>
      </c>
      <c r="D324" s="10">
        <v>17215.094694971292</v>
      </c>
      <c r="E324" s="10">
        <v>4099.9637155297532</v>
      </c>
      <c r="F324" s="10">
        <v>1353.4107402031932</v>
      </c>
      <c r="G324" s="10">
        <v>24798.652391480227</v>
      </c>
      <c r="H324" s="10">
        <v>6118.5190674099194</v>
      </c>
      <c r="I324" s="10">
        <v>3029.22227097823</v>
      </c>
      <c r="J324" s="10">
        <v>1824.6421150414012</v>
      </c>
      <c r="K324" s="10">
        <v>7522.1243330266061</v>
      </c>
      <c r="L324" s="10">
        <v>2615.9288824383166</v>
      </c>
      <c r="M324" s="10">
        <v>826.01596516690859</v>
      </c>
      <c r="N324" s="10">
        <v>3026.3062409288827</v>
      </c>
      <c r="O324" s="10">
        <v>630.98693759071125</v>
      </c>
      <c r="P324" s="10">
        <v>-9383.708272859214</v>
      </c>
      <c r="Q324" s="10">
        <v>0</v>
      </c>
      <c r="R324" s="10">
        <v>222.96280418459426</v>
      </c>
      <c r="S324" s="10">
        <v>86678.925588605431</v>
      </c>
      <c r="T324" s="11">
        <f>($S$359-S324)/$S$360</f>
        <v>-1.3075044988787383</v>
      </c>
      <c r="U324" s="9">
        <v>323</v>
      </c>
      <c r="V324" s="12">
        <v>5512</v>
      </c>
    </row>
    <row r="325" spans="1:22" x14ac:dyDescent="0.3">
      <c r="A325" s="9" t="s">
        <v>670</v>
      </c>
      <c r="B325" s="9" t="s">
        <v>239</v>
      </c>
      <c r="C325" s="10">
        <v>12864.520272539652</v>
      </c>
      <c r="D325" s="10">
        <v>19388.558080524708</v>
      </c>
      <c r="E325" s="10">
        <v>7333.8898163606009</v>
      </c>
      <c r="F325" s="10">
        <v>2062.6043405676128</v>
      </c>
      <c r="G325" s="10">
        <v>22207.22839182532</v>
      </c>
      <c r="H325" s="10">
        <v>4741.5526407470034</v>
      </c>
      <c r="I325" s="10">
        <v>2209.0972962663595</v>
      </c>
      <c r="J325" s="10">
        <v>3848.7826634703697</v>
      </c>
      <c r="K325" s="10">
        <v>6876.2412507932067</v>
      </c>
      <c r="L325" s="10">
        <v>1746.2437395659431</v>
      </c>
      <c r="M325" s="10">
        <v>1802.1702838063438</v>
      </c>
      <c r="N325" s="10">
        <v>1729.5492487479132</v>
      </c>
      <c r="O325" s="10">
        <v>-105.17529215358931</v>
      </c>
      <c r="P325" s="10">
        <v>-17239.565943238733</v>
      </c>
      <c r="Q325" s="10">
        <v>0</v>
      </c>
      <c r="R325" s="10">
        <v>160.12646147139844</v>
      </c>
      <c r="S325" s="10">
        <v>86865.389194532836</v>
      </c>
      <c r="T325" s="11">
        <f>($S$359-S325)/$S$360</f>
        <v>-1.3224005766270321</v>
      </c>
      <c r="U325" s="9">
        <v>324</v>
      </c>
      <c r="V325" s="12">
        <v>1198</v>
      </c>
    </row>
    <row r="326" spans="1:22" x14ac:dyDescent="0.3">
      <c r="A326" s="9" t="s">
        <v>680</v>
      </c>
      <c r="B326" s="9" t="s">
        <v>264</v>
      </c>
      <c r="C326" s="10">
        <v>14039.670752826774</v>
      </c>
      <c r="D326" s="10">
        <v>15901.436111059127</v>
      </c>
      <c r="E326" s="10">
        <v>4325.0988142292481</v>
      </c>
      <c r="F326" s="10">
        <v>1576.086956521739</v>
      </c>
      <c r="G326" s="10">
        <v>25239.846061205553</v>
      </c>
      <c r="H326" s="10">
        <v>3805.0445414015062</v>
      </c>
      <c r="I326" s="10">
        <v>3606.4353343658936</v>
      </c>
      <c r="J326" s="10">
        <v>1232.8378373132919</v>
      </c>
      <c r="K326" s="10">
        <v>6932.2864458751146</v>
      </c>
      <c r="L326" s="10">
        <v>1697.6284584980237</v>
      </c>
      <c r="M326" s="10">
        <v>2779.6442687747035</v>
      </c>
      <c r="N326" s="10">
        <v>4819.169960474308</v>
      </c>
      <c r="O326" s="10">
        <v>1601.7786561264822</v>
      </c>
      <c r="P326" s="10">
        <v>-2625.494071146245</v>
      </c>
      <c r="Q326" s="10">
        <v>0</v>
      </c>
      <c r="R326" s="10">
        <v>31.286489164037683</v>
      </c>
      <c r="S326" s="10">
        <v>87588.250687835782</v>
      </c>
      <c r="T326" s="11">
        <f>($S$359-S326)/$S$360</f>
        <v>-1.3801480440319081</v>
      </c>
      <c r="U326" s="9">
        <v>325</v>
      </c>
      <c r="V326" s="12">
        <v>1012</v>
      </c>
    </row>
    <row r="327" spans="1:22" x14ac:dyDescent="0.3">
      <c r="A327" s="9" t="s">
        <v>723</v>
      </c>
      <c r="B327" s="9" t="s">
        <v>304</v>
      </c>
      <c r="C327" s="10">
        <v>9014.6054051462743</v>
      </c>
      <c r="D327" s="10">
        <v>22201.957368835767</v>
      </c>
      <c r="E327" s="10">
        <v>4051.4861460957181</v>
      </c>
      <c r="F327" s="10">
        <v>581.76322418136021</v>
      </c>
      <c r="G327" s="10">
        <v>29719.465845293966</v>
      </c>
      <c r="H327" s="10">
        <v>5807.2049542512659</v>
      </c>
      <c r="I327" s="10">
        <v>2388.5032250208933</v>
      </c>
      <c r="J327" s="10">
        <v>3605.397413583994</v>
      </c>
      <c r="K327" s="10">
        <v>6298.6115047776984</v>
      </c>
      <c r="L327" s="10">
        <v>1507.0025188916875</v>
      </c>
      <c r="M327" s="10">
        <v>849.67254408060455</v>
      </c>
      <c r="N327" s="10">
        <v>1891.2846347607053</v>
      </c>
      <c r="O327" s="10">
        <v>-229.72292191435767</v>
      </c>
      <c r="P327" s="10">
        <v>-434.65994962216621</v>
      </c>
      <c r="Q327" s="10">
        <v>0</v>
      </c>
      <c r="R327" s="10">
        <v>273.15959192782861</v>
      </c>
      <c r="S327" s="10">
        <v>87960.391454933415</v>
      </c>
      <c r="T327" s="11">
        <f>($S$359-S327)/$S$360</f>
        <v>-1.4098773725645453</v>
      </c>
      <c r="U327" s="9">
        <v>326</v>
      </c>
      <c r="V327" s="12">
        <v>9925</v>
      </c>
    </row>
    <row r="328" spans="1:22" x14ac:dyDescent="0.3">
      <c r="A328" s="9" t="s">
        <v>724</v>
      </c>
      <c r="B328" s="9" t="s">
        <v>367</v>
      </c>
      <c r="C328" s="10">
        <v>12191.329980627566</v>
      </c>
      <c r="D328" s="10">
        <v>17877.136434309839</v>
      </c>
      <c r="E328" s="10">
        <v>3758.862629246677</v>
      </c>
      <c r="F328" s="10">
        <v>2200.1477104874448</v>
      </c>
      <c r="G328" s="10">
        <v>21390.806850066605</v>
      </c>
      <c r="H328" s="10">
        <v>5808.3364051664821</v>
      </c>
      <c r="I328" s="10">
        <v>4338.060181422079</v>
      </c>
      <c r="J328" s="10">
        <v>7251.5766742321239</v>
      </c>
      <c r="K328" s="10">
        <v>9116.3313968983348</v>
      </c>
      <c r="L328" s="10">
        <v>1346.0118168389956</v>
      </c>
      <c r="M328" s="10">
        <v>705.68685376661745</v>
      </c>
      <c r="N328" s="10">
        <v>2427.2525849335302</v>
      </c>
      <c r="O328" s="10">
        <v>-174.29837518463813</v>
      </c>
      <c r="P328" s="10">
        <v>-4043.5745937961592</v>
      </c>
      <c r="Q328" s="10">
        <v>0</v>
      </c>
      <c r="R328" s="10">
        <v>113.0467226120853</v>
      </c>
      <c r="S328" s="10">
        <v>88350.287865423757</v>
      </c>
      <c r="T328" s="11">
        <f>($S$359-S328)/$S$360</f>
        <v>-1.441025151862056</v>
      </c>
      <c r="U328" s="9">
        <v>327</v>
      </c>
      <c r="V328" s="12">
        <v>2708</v>
      </c>
    </row>
    <row r="329" spans="1:22" x14ac:dyDescent="0.3">
      <c r="A329" s="9" t="s">
        <v>717</v>
      </c>
      <c r="B329" s="9" t="s">
        <v>309</v>
      </c>
      <c r="C329" s="10">
        <v>12130.953889006449</v>
      </c>
      <c r="D329" s="10">
        <v>20283.920378426927</v>
      </c>
      <c r="E329" s="10">
        <v>2368.4210526315787</v>
      </c>
      <c r="F329" s="10">
        <v>1323.5547886108716</v>
      </c>
      <c r="G329" s="10">
        <v>24092.290462443336</v>
      </c>
      <c r="H329" s="10">
        <v>5207.1065032296065</v>
      </c>
      <c r="I329" s="10">
        <v>1634.6457646878789</v>
      </c>
      <c r="J329" s="10">
        <v>2641.7659487773299</v>
      </c>
      <c r="K329" s="10">
        <v>8243.1669820357019</v>
      </c>
      <c r="L329" s="10">
        <v>2219.1544434857637</v>
      </c>
      <c r="M329" s="10">
        <v>2917.1699741156167</v>
      </c>
      <c r="N329" s="10">
        <v>5079.3787748058667</v>
      </c>
      <c r="O329" s="10">
        <v>335.6341673856773</v>
      </c>
      <c r="P329" s="10">
        <v>-1442.622950819672</v>
      </c>
      <c r="Q329" s="10">
        <v>0</v>
      </c>
      <c r="R329" s="10">
        <v>2.444942810524934</v>
      </c>
      <c r="S329" s="10">
        <v>88479.608072453149</v>
      </c>
      <c r="T329" s="11">
        <f>($S$359-S329)/$S$360</f>
        <v>-1.4513561966187751</v>
      </c>
      <c r="U329" s="9">
        <v>328</v>
      </c>
      <c r="V329" s="12">
        <v>1159</v>
      </c>
    </row>
    <row r="330" spans="1:22" x14ac:dyDescent="0.3">
      <c r="A330" s="9" t="s">
        <v>616</v>
      </c>
      <c r="B330" s="9" t="s">
        <v>28</v>
      </c>
      <c r="C330" s="10">
        <v>15723.097988709076</v>
      </c>
      <c r="D330" s="10">
        <v>16805.85064730814</v>
      </c>
      <c r="E330" s="10">
        <v>13021.276595744683</v>
      </c>
      <c r="F330" s="10">
        <v>4000</v>
      </c>
      <c r="G330" s="10">
        <v>16805.894499542115</v>
      </c>
      <c r="H330" s="10">
        <v>2025.7446047056142</v>
      </c>
      <c r="I330" s="10">
        <v>953.4199240199199</v>
      </c>
      <c r="J330" s="10">
        <v>0</v>
      </c>
      <c r="K330" s="10">
        <v>5387.2832443786583</v>
      </c>
      <c r="L330" s="10">
        <v>3250</v>
      </c>
      <c r="M330" s="10">
        <v>1255.3191489361702</v>
      </c>
      <c r="N330" s="10">
        <v>3021.2765957446809</v>
      </c>
      <c r="O330" s="10">
        <v>6377.6595744680853</v>
      </c>
      <c r="P330" s="10">
        <v>3212.7659574468084</v>
      </c>
      <c r="Q330" s="10">
        <v>0</v>
      </c>
      <c r="R330" s="10">
        <v>10.423081165930196</v>
      </c>
      <c r="S330" s="10">
        <v>88637.24590472308</v>
      </c>
      <c r="T330" s="11">
        <f>($S$359-S330)/$S$360</f>
        <v>-1.4639494605636953</v>
      </c>
      <c r="U330" s="9">
        <v>329</v>
      </c>
      <c r="V330" s="12">
        <v>188</v>
      </c>
    </row>
    <row r="331" spans="1:22" x14ac:dyDescent="0.3">
      <c r="A331" s="9" t="s">
        <v>586</v>
      </c>
      <c r="B331" s="9" t="s">
        <v>129</v>
      </c>
      <c r="C331" s="10">
        <v>11803.83182498586</v>
      </c>
      <c r="D331" s="10">
        <v>19481.85824233462</v>
      </c>
      <c r="E331" s="10">
        <v>4456.8367989918079</v>
      </c>
      <c r="F331" s="10">
        <v>2154.3793320730938</v>
      </c>
      <c r="G331" s="10">
        <v>26711.279652589052</v>
      </c>
      <c r="H331" s="10">
        <v>5933.4767197234369</v>
      </c>
      <c r="I331" s="10">
        <v>2748.480128514509</v>
      </c>
      <c r="J331" s="10">
        <v>2691.5437686531204</v>
      </c>
      <c r="K331" s="10">
        <v>6805.833024966907</v>
      </c>
      <c r="L331" s="10">
        <v>1980.4662885948333</v>
      </c>
      <c r="M331" s="10">
        <v>1582.8607435412725</v>
      </c>
      <c r="N331" s="10">
        <v>2017.643352236925</v>
      </c>
      <c r="O331" s="10">
        <v>208.56962822936356</v>
      </c>
      <c r="P331" s="10">
        <v>-32943.919344675487</v>
      </c>
      <c r="Q331" s="10">
        <v>0</v>
      </c>
      <c r="R331" s="10">
        <v>217.56028146961364</v>
      </c>
      <c r="S331" s="10">
        <v>88794.619786904397</v>
      </c>
      <c r="T331" s="11">
        <f>($S$359-S331)/$S$360</f>
        <v>-1.4765216382434319</v>
      </c>
      <c r="U331" s="9">
        <v>330</v>
      </c>
      <c r="V331" s="12">
        <v>1587</v>
      </c>
    </row>
    <row r="332" spans="1:22" x14ac:dyDescent="0.3">
      <c r="A332" s="9" t="s">
        <v>727</v>
      </c>
      <c r="B332" s="9" t="s">
        <v>352</v>
      </c>
      <c r="C332" s="10">
        <v>8770.7015274194346</v>
      </c>
      <c r="D332" s="10">
        <v>17170.307260586651</v>
      </c>
      <c r="E332" s="10">
        <v>3167.4550614947966</v>
      </c>
      <c r="F332" s="10">
        <v>1319.7729422894986</v>
      </c>
      <c r="G332" s="10">
        <v>28900.570014730776</v>
      </c>
      <c r="H332" s="10">
        <v>4145.6012168524348</v>
      </c>
      <c r="I332" s="10">
        <v>1729.8960695411988</v>
      </c>
      <c r="J332" s="10">
        <v>4593.973296953488</v>
      </c>
      <c r="K332" s="10">
        <v>10411.412865968137</v>
      </c>
      <c r="L332" s="10">
        <v>2355.7237464522232</v>
      </c>
      <c r="M332" s="10">
        <v>1122.0435193945127</v>
      </c>
      <c r="N332" s="10">
        <v>4759.6972563859981</v>
      </c>
      <c r="O332" s="10">
        <v>384.10596026490066</v>
      </c>
      <c r="P332" s="10">
        <v>-517.50236518448423</v>
      </c>
      <c r="Q332" s="10">
        <v>0</v>
      </c>
      <c r="R332" s="10">
        <v>72.789819494336598</v>
      </c>
      <c r="S332" s="10">
        <v>88904.050557828392</v>
      </c>
      <c r="T332" s="11">
        <f>($S$359-S332)/$S$360</f>
        <v>-1.4852637692541031</v>
      </c>
      <c r="U332" s="9">
        <v>331</v>
      </c>
      <c r="V332" s="12">
        <v>1057</v>
      </c>
    </row>
    <row r="333" spans="1:22" x14ac:dyDescent="0.3">
      <c r="A333" s="9" t="s">
        <v>721</v>
      </c>
      <c r="B333" s="9" t="s">
        <v>270</v>
      </c>
      <c r="C333" s="10">
        <v>11342.46837300812</v>
      </c>
      <c r="D333" s="10">
        <v>18976.707536557613</v>
      </c>
      <c r="E333" s="10">
        <v>3395.9694989106752</v>
      </c>
      <c r="F333" s="10">
        <v>1174.8366013071895</v>
      </c>
      <c r="G333" s="10">
        <v>23550.625020441301</v>
      </c>
      <c r="H333" s="10">
        <v>3651.5596624310269</v>
      </c>
      <c r="I333" s="10">
        <v>6740.7775897218016</v>
      </c>
      <c r="J333" s="10">
        <v>3786.4727575916299</v>
      </c>
      <c r="K333" s="10">
        <v>8139.9406418604358</v>
      </c>
      <c r="L333" s="10">
        <v>2475.4901960784309</v>
      </c>
      <c r="M333" s="10">
        <v>1790.8496732026144</v>
      </c>
      <c r="N333" s="10">
        <v>3290.8496732026142</v>
      </c>
      <c r="O333" s="10">
        <v>558.27886710239648</v>
      </c>
      <c r="P333" s="10">
        <v>-2330.6100217864928</v>
      </c>
      <c r="Q333" s="10">
        <v>0</v>
      </c>
      <c r="R333" s="10">
        <v>92.714944808519789</v>
      </c>
      <c r="S333" s="10">
        <v>88967.541036224371</v>
      </c>
      <c r="T333" s="11">
        <f>($S$359-S333)/$S$360</f>
        <v>-1.4903358534163664</v>
      </c>
      <c r="U333" s="9">
        <v>332</v>
      </c>
      <c r="V333" s="12">
        <v>1836</v>
      </c>
    </row>
    <row r="334" spans="1:22" x14ac:dyDescent="0.3">
      <c r="A334" s="9" t="s">
        <v>731</v>
      </c>
      <c r="B334" s="9" t="s">
        <v>371</v>
      </c>
      <c r="C334" s="10">
        <v>11233.282602299047</v>
      </c>
      <c r="D334" s="10">
        <v>19693.874250318251</v>
      </c>
      <c r="E334" s="10">
        <v>3712.2401847575056</v>
      </c>
      <c r="F334" s="10">
        <v>951.5011547344111</v>
      </c>
      <c r="G334" s="10">
        <v>26869.689388035789</v>
      </c>
      <c r="H334" s="10">
        <v>7011.8462473657573</v>
      </c>
      <c r="I334" s="10">
        <v>1270.8132424680218</v>
      </c>
      <c r="J334" s="10">
        <v>3992.5364446270091</v>
      </c>
      <c r="K334" s="10">
        <v>6505.4150811568325</v>
      </c>
      <c r="L334" s="10">
        <v>1567.6674364896073</v>
      </c>
      <c r="M334" s="10">
        <v>1382.4480369515013</v>
      </c>
      <c r="N334" s="10">
        <v>4818.9376443418014</v>
      </c>
      <c r="O334" s="10">
        <v>400.46189376443419</v>
      </c>
      <c r="P334" s="10">
        <v>-162.12471131639722</v>
      </c>
      <c r="Q334" s="10">
        <v>0</v>
      </c>
      <c r="R334" s="10">
        <v>0</v>
      </c>
      <c r="S334" s="10">
        <v>89410.713607309983</v>
      </c>
      <c r="T334" s="11">
        <f>($S$359-S334)/$S$360</f>
        <v>-1.5257397224017848</v>
      </c>
      <c r="U334" s="9">
        <v>333</v>
      </c>
      <c r="V334" s="12">
        <v>2165</v>
      </c>
    </row>
    <row r="335" spans="1:22" x14ac:dyDescent="0.3">
      <c r="A335" s="9" t="s">
        <v>687</v>
      </c>
      <c r="B335" s="9" t="s">
        <v>331</v>
      </c>
      <c r="C335" s="10">
        <v>10334.231571999093</v>
      </c>
      <c r="D335" s="10">
        <v>18639.628529164871</v>
      </c>
      <c r="E335" s="10">
        <v>3619.6714031971583</v>
      </c>
      <c r="F335" s="10">
        <v>1495.7815275310834</v>
      </c>
      <c r="G335" s="10">
        <v>26542.018787173998</v>
      </c>
      <c r="H335" s="10">
        <v>5848.5488153734277</v>
      </c>
      <c r="I335" s="10">
        <v>1717.6999023599296</v>
      </c>
      <c r="J335" s="10">
        <v>2530.3604053451654</v>
      </c>
      <c r="K335" s="10">
        <v>7961.9746280854561</v>
      </c>
      <c r="L335" s="10">
        <v>2203.8188277087033</v>
      </c>
      <c r="M335" s="10">
        <v>3982.2380106571932</v>
      </c>
      <c r="N335" s="10">
        <v>3317.717584369449</v>
      </c>
      <c r="O335" s="10">
        <v>1614.5648312611013</v>
      </c>
      <c r="P335" s="10">
        <v>-19833.037300177621</v>
      </c>
      <c r="Q335" s="10">
        <v>0</v>
      </c>
      <c r="R335" s="10">
        <v>139.79389578593569</v>
      </c>
      <c r="S335" s="10">
        <v>89948.048720012564</v>
      </c>
      <c r="T335" s="11">
        <f>($S$359-S335)/$S$360</f>
        <v>-1.568665984477946</v>
      </c>
      <c r="U335" s="9">
        <v>334</v>
      </c>
      <c r="V335" s="12">
        <v>4504</v>
      </c>
    </row>
    <row r="336" spans="1:22" x14ac:dyDescent="0.3">
      <c r="A336" s="9" t="s">
        <v>720</v>
      </c>
      <c r="B336" s="9" t="s">
        <v>334</v>
      </c>
      <c r="C336" s="10">
        <v>11456.353368556076</v>
      </c>
      <c r="D336" s="10">
        <v>21125.7122185927</v>
      </c>
      <c r="E336" s="10">
        <v>3999.4720168954595</v>
      </c>
      <c r="F336" s="10">
        <v>1540.1267159450897</v>
      </c>
      <c r="G336" s="10">
        <v>22390.868250797947</v>
      </c>
      <c r="H336" s="10">
        <v>4024.4186750309291</v>
      </c>
      <c r="I336" s="10">
        <v>3969.3224685127843</v>
      </c>
      <c r="J336" s="10">
        <v>5166.1390321665631</v>
      </c>
      <c r="K336" s="10">
        <v>8579.9920220771946</v>
      </c>
      <c r="L336" s="10">
        <v>1661.5628299894402</v>
      </c>
      <c r="M336" s="10">
        <v>1392.2914466737066</v>
      </c>
      <c r="N336" s="10">
        <v>4605.0686378035898</v>
      </c>
      <c r="O336" s="10">
        <v>1015.8394931362196</v>
      </c>
      <c r="P336" s="10">
        <v>-275.07919746568132</v>
      </c>
      <c r="Q336" s="10">
        <v>0</v>
      </c>
      <c r="R336" s="10">
        <v>-11.705082587643442</v>
      </c>
      <c r="S336" s="10">
        <v>90915.462093590046</v>
      </c>
      <c r="T336" s="11">
        <f>($S$359-S336)/$S$360</f>
        <v>-1.6459500461900196</v>
      </c>
      <c r="U336" s="9">
        <v>335</v>
      </c>
      <c r="V336" s="12">
        <v>1894</v>
      </c>
    </row>
    <row r="337" spans="1:22" x14ac:dyDescent="0.3">
      <c r="A337" s="9" t="s">
        <v>729</v>
      </c>
      <c r="B337" s="9" t="s">
        <v>358</v>
      </c>
      <c r="C337" s="10">
        <v>6937.0581646791152</v>
      </c>
      <c r="D337" s="10">
        <v>20238.418994348591</v>
      </c>
      <c r="E337" s="10">
        <v>1259.674134419552</v>
      </c>
      <c r="F337" s="10">
        <v>1130.346232179226</v>
      </c>
      <c r="G337" s="10">
        <v>38227.618539816358</v>
      </c>
      <c r="H337" s="10">
        <v>6944.4456626272959</v>
      </c>
      <c r="I337" s="10">
        <v>1055.4709271410582</v>
      </c>
      <c r="J337" s="10">
        <v>2504.4913849467621</v>
      </c>
      <c r="K337" s="10">
        <v>7207.3060019960312</v>
      </c>
      <c r="L337" s="10">
        <v>1939.9185336048879</v>
      </c>
      <c r="M337" s="10">
        <v>1077.3930753564155</v>
      </c>
      <c r="N337" s="10">
        <v>2226.0692464358453</v>
      </c>
      <c r="O337" s="10">
        <v>188.39103869653775</v>
      </c>
      <c r="P337" s="10">
        <v>2423.6252545824846</v>
      </c>
      <c r="Q337" s="10">
        <v>0</v>
      </c>
      <c r="R337" s="10">
        <v>11.123249572256327</v>
      </c>
      <c r="S337" s="10">
        <v>90947.725185819916</v>
      </c>
      <c r="T337" s="11">
        <f>($S$359-S337)/$S$360</f>
        <v>-1.6485274581620033</v>
      </c>
      <c r="U337" s="9">
        <v>336</v>
      </c>
      <c r="V337" s="12">
        <v>982</v>
      </c>
    </row>
    <row r="338" spans="1:22" x14ac:dyDescent="0.3">
      <c r="A338" s="9" t="s">
        <v>693</v>
      </c>
      <c r="B338" s="9" t="s">
        <v>144</v>
      </c>
      <c r="C338" s="10">
        <v>12700.157033005835</v>
      </c>
      <c r="D338" s="10">
        <v>18634.165683313611</v>
      </c>
      <c r="E338" s="10">
        <v>6203.9946737683094</v>
      </c>
      <c r="F338" s="10">
        <v>1451.1318242343543</v>
      </c>
      <c r="G338" s="10">
        <v>28958.113398071539</v>
      </c>
      <c r="H338" s="10">
        <v>6214.2560296077208</v>
      </c>
      <c r="I338" s="10">
        <v>2752.6457933605234</v>
      </c>
      <c r="J338" s="10">
        <v>2033.3276618024793</v>
      </c>
      <c r="K338" s="10">
        <v>6713.3586317662403</v>
      </c>
      <c r="L338" s="10">
        <v>1588.0159786950733</v>
      </c>
      <c r="M338" s="10">
        <v>647.93608521970714</v>
      </c>
      <c r="N338" s="10">
        <v>3422.9027962716382</v>
      </c>
      <c r="O338" s="10">
        <v>-586.6844207723035</v>
      </c>
      <c r="P338" s="10">
        <v>-24592.809587217045</v>
      </c>
      <c r="Q338" s="10">
        <v>0</v>
      </c>
      <c r="R338" s="10">
        <v>221.67181236680599</v>
      </c>
      <c r="S338" s="10">
        <v>90954.99298071154</v>
      </c>
      <c r="T338" s="11">
        <f>($S$359-S338)/$S$360</f>
        <v>-1.6491080628179404</v>
      </c>
      <c r="U338" s="9">
        <v>337</v>
      </c>
      <c r="V338" s="12">
        <v>3755</v>
      </c>
    </row>
    <row r="339" spans="1:22" x14ac:dyDescent="0.3">
      <c r="A339" s="9" t="s">
        <v>676</v>
      </c>
      <c r="B339" s="9" t="s">
        <v>130</v>
      </c>
      <c r="C339" s="10">
        <v>13115.396891260814</v>
      </c>
      <c r="D339" s="10">
        <v>18105.085071210709</v>
      </c>
      <c r="E339" s="10">
        <v>8644.8598130841128</v>
      </c>
      <c r="F339" s="10">
        <v>1950</v>
      </c>
      <c r="G339" s="10">
        <v>23603.821403272839</v>
      </c>
      <c r="H339" s="10">
        <v>6046.2894181345991</v>
      </c>
      <c r="I339" s="10">
        <v>2033.7589003056628</v>
      </c>
      <c r="J339" s="10">
        <v>3374.259321624319</v>
      </c>
      <c r="K339" s="10">
        <v>7941.6290745206979</v>
      </c>
      <c r="L339" s="10">
        <v>2464.4859813084113</v>
      </c>
      <c r="M339" s="10">
        <v>1393.9252336448599</v>
      </c>
      <c r="N339" s="10">
        <v>2966.3551401869158</v>
      </c>
      <c r="O339" s="10">
        <v>240.65420560747663</v>
      </c>
      <c r="P339" s="10">
        <v>-12919.626168224297</v>
      </c>
      <c r="Q339" s="10">
        <v>0</v>
      </c>
      <c r="R339" s="10">
        <v>169.96444887277582</v>
      </c>
      <c r="S339" s="10">
        <v>92050.484903034201</v>
      </c>
      <c r="T339" s="11">
        <f>($S$359-S339)/$S$360</f>
        <v>-1.7366239765340969</v>
      </c>
      <c r="U339" s="9">
        <v>338</v>
      </c>
      <c r="V339" s="12">
        <v>2140</v>
      </c>
    </row>
    <row r="340" spans="1:22" x14ac:dyDescent="0.3">
      <c r="A340" s="9" t="s">
        <v>722</v>
      </c>
      <c r="B340" s="9" t="s">
        <v>360</v>
      </c>
      <c r="C340" s="10">
        <v>11185.578311046476</v>
      </c>
      <c r="D340" s="10">
        <v>20805.357913490505</v>
      </c>
      <c r="E340" s="10">
        <v>4608.4337349397583</v>
      </c>
      <c r="F340" s="10">
        <v>1621.342512908778</v>
      </c>
      <c r="G340" s="10">
        <v>22951.54746413435</v>
      </c>
      <c r="H340" s="10">
        <v>5888.394197417867</v>
      </c>
      <c r="I340" s="10">
        <v>1786.659157466531</v>
      </c>
      <c r="J340" s="10">
        <v>2875.0151977811674</v>
      </c>
      <c r="K340" s="10">
        <v>8964.2555060603518</v>
      </c>
      <c r="L340" s="10">
        <v>2775.3872633390706</v>
      </c>
      <c r="M340" s="10">
        <v>2703.9586919104991</v>
      </c>
      <c r="N340" s="10">
        <v>5957.8313253012047</v>
      </c>
      <c r="O340" s="10">
        <v>226.33390705679861</v>
      </c>
      <c r="P340" s="10">
        <v>2709.1222030981066</v>
      </c>
      <c r="Q340" s="10">
        <v>0</v>
      </c>
      <c r="R340" s="10">
        <v>53.273968465394304</v>
      </c>
      <c r="S340" s="10">
        <v>92403.369151318751</v>
      </c>
      <c r="T340" s="11">
        <f>($S$359-S340)/$S$360</f>
        <v>-1.764814953386928</v>
      </c>
      <c r="U340" s="9">
        <v>339</v>
      </c>
      <c r="V340" s="12">
        <v>1162</v>
      </c>
    </row>
    <row r="341" spans="1:22" x14ac:dyDescent="0.3">
      <c r="A341" s="9" t="s">
        <v>453</v>
      </c>
      <c r="B341" s="9" t="s">
        <v>133</v>
      </c>
      <c r="C341" s="10">
        <v>11252.247249219941</v>
      </c>
      <c r="D341" s="10">
        <v>18062.066431383417</v>
      </c>
      <c r="E341" s="10">
        <v>7486.5221987315008</v>
      </c>
      <c r="F341" s="10">
        <v>1362.0507399577166</v>
      </c>
      <c r="G341" s="10">
        <v>26268.884643205598</v>
      </c>
      <c r="H341" s="10">
        <v>4803.4038838550487</v>
      </c>
      <c r="I341" s="10">
        <v>3893.9547247831688</v>
      </c>
      <c r="J341" s="10">
        <v>2999.8919285551005</v>
      </c>
      <c r="K341" s="10">
        <v>8756.0647651740946</v>
      </c>
      <c r="L341" s="10">
        <v>1582.1881606765328</v>
      </c>
      <c r="M341" s="10">
        <v>1972.7801268498943</v>
      </c>
      <c r="N341" s="10">
        <v>4292.0190274841434</v>
      </c>
      <c r="O341" s="10">
        <v>1261.3636363636365</v>
      </c>
      <c r="P341" s="10">
        <v>-26683.40380549683</v>
      </c>
      <c r="Q341" s="10">
        <v>0</v>
      </c>
      <c r="R341" s="10">
        <v>142.48586084359863</v>
      </c>
      <c r="S341" s="10">
        <v>94135.923377083382</v>
      </c>
      <c r="T341" s="11">
        <f>($S$359-S341)/$S$360</f>
        <v>-1.9032240671749165</v>
      </c>
      <c r="U341" s="9">
        <v>340</v>
      </c>
      <c r="V341" s="12">
        <v>3784</v>
      </c>
    </row>
    <row r="342" spans="1:22" x14ac:dyDescent="0.3">
      <c r="A342" s="9" t="s">
        <v>728</v>
      </c>
      <c r="B342" s="9" t="s">
        <v>313</v>
      </c>
      <c r="C342" s="10">
        <v>15183.765937725955</v>
      </c>
      <c r="D342" s="10">
        <v>22616.652583928604</v>
      </c>
      <c r="E342" s="10">
        <v>4059.7189695550355</v>
      </c>
      <c r="F342" s="10">
        <v>1599.5316159250585</v>
      </c>
      <c r="G342" s="10">
        <v>23959.793624129648</v>
      </c>
      <c r="H342" s="10">
        <v>3590.2089449221899</v>
      </c>
      <c r="I342" s="10">
        <v>5823.0657399096362</v>
      </c>
      <c r="J342" s="10">
        <v>3963.7782714338659</v>
      </c>
      <c r="K342" s="10">
        <v>6737.8693657904842</v>
      </c>
      <c r="L342" s="10">
        <v>1907.4941451990633</v>
      </c>
      <c r="M342" s="10">
        <v>1419.2037470725995</v>
      </c>
      <c r="N342" s="10">
        <v>2831.3817330210773</v>
      </c>
      <c r="O342" s="10">
        <v>1278.688524590164</v>
      </c>
      <c r="P342" s="10">
        <v>990.63231850117108</v>
      </c>
      <c r="Q342" s="10">
        <v>0</v>
      </c>
      <c r="R342" s="10">
        <v>59.367753600965784</v>
      </c>
      <c r="S342" s="10">
        <v>95030.52095680435</v>
      </c>
      <c r="T342" s="11">
        <f>($S$359-S342)/$S$360</f>
        <v>-1.9746910702647695</v>
      </c>
      <c r="U342" s="9">
        <v>341</v>
      </c>
      <c r="V342" s="12">
        <v>854</v>
      </c>
    </row>
    <row r="343" spans="1:22" x14ac:dyDescent="0.3">
      <c r="A343" s="9" t="s">
        <v>697</v>
      </c>
      <c r="B343" s="9" t="s">
        <v>172</v>
      </c>
      <c r="C343" s="10">
        <v>10740.210394102087</v>
      </c>
      <c r="D343" s="10">
        <v>18071.652318656117</v>
      </c>
      <c r="E343" s="10">
        <v>7221.3333333333339</v>
      </c>
      <c r="F343" s="10">
        <v>1700</v>
      </c>
      <c r="G343" s="10">
        <v>24700.040804838158</v>
      </c>
      <c r="H343" s="10">
        <v>3846.646390585629</v>
      </c>
      <c r="I343" s="10">
        <v>3073.0094721385472</v>
      </c>
      <c r="J343" s="10">
        <v>5602.6107352457166</v>
      </c>
      <c r="K343" s="10">
        <v>7746.1272451859013</v>
      </c>
      <c r="L343" s="10">
        <v>2409.3333333333335</v>
      </c>
      <c r="M343" s="10">
        <v>3968.0000000000005</v>
      </c>
      <c r="N343" s="10">
        <v>3716</v>
      </c>
      <c r="O343" s="10">
        <v>2132</v>
      </c>
      <c r="P343" s="10">
        <v>-5086.666666666667</v>
      </c>
      <c r="Q343" s="10">
        <v>0</v>
      </c>
      <c r="R343" s="10">
        <v>235.31740420939968</v>
      </c>
      <c r="S343" s="10">
        <v>95162.281431628217</v>
      </c>
      <c r="T343" s="11">
        <f>($S$359-S343)/$S$360</f>
        <v>-1.9852170614755829</v>
      </c>
      <c r="U343" s="9">
        <v>342</v>
      </c>
      <c r="V343" s="12">
        <v>750</v>
      </c>
    </row>
    <row r="344" spans="1:22" x14ac:dyDescent="0.3">
      <c r="A344" s="9" t="s">
        <v>590</v>
      </c>
      <c r="B344" s="9" t="s">
        <v>30</v>
      </c>
      <c r="C344" s="10">
        <v>12017.995066451611</v>
      </c>
      <c r="D344" s="10">
        <v>21007.674523526272</v>
      </c>
      <c r="E344" s="10">
        <v>7750</v>
      </c>
      <c r="F344" s="10">
        <v>1457.2368421052631</v>
      </c>
      <c r="G344" s="10">
        <v>19358.598308881425</v>
      </c>
      <c r="H344" s="10">
        <v>3404.0148266571805</v>
      </c>
      <c r="I344" s="10">
        <v>4193.9297780302713</v>
      </c>
      <c r="J344" s="10">
        <v>3956.9733158986628</v>
      </c>
      <c r="K344" s="10">
        <v>13165.251188086491</v>
      </c>
      <c r="L344" s="10">
        <v>1734.6491228070174</v>
      </c>
      <c r="M344" s="10">
        <v>2061.4035087719303</v>
      </c>
      <c r="N344" s="10">
        <v>4509.8684210526317</v>
      </c>
      <c r="O344" s="10">
        <v>938.59649122807025</v>
      </c>
      <c r="P344" s="10">
        <v>-15939.692982456141</v>
      </c>
      <c r="Q344" s="10">
        <v>0</v>
      </c>
      <c r="R344" s="10">
        <v>202.02645688407517</v>
      </c>
      <c r="S344" s="10">
        <v>95758.217850380897</v>
      </c>
      <c r="T344" s="11">
        <f>($S$359-S344)/$S$360</f>
        <v>-2.0328248248384546</v>
      </c>
      <c r="U344" s="9">
        <v>343</v>
      </c>
      <c r="V344" s="12">
        <v>912</v>
      </c>
    </row>
    <row r="345" spans="1:22" x14ac:dyDescent="0.3">
      <c r="A345" s="9" t="s">
        <v>735</v>
      </c>
      <c r="B345" s="9" t="s">
        <v>372</v>
      </c>
      <c r="C345" s="10">
        <v>11661.675217786857</v>
      </c>
      <c r="D345" s="10">
        <v>19433.138479417081</v>
      </c>
      <c r="E345" s="10">
        <v>5303.030303030303</v>
      </c>
      <c r="F345" s="10">
        <v>2234.234234234234</v>
      </c>
      <c r="G345" s="10">
        <v>25427.829752483285</v>
      </c>
      <c r="H345" s="10">
        <v>3609.1531574935966</v>
      </c>
      <c r="I345" s="10">
        <v>3373.2427614311764</v>
      </c>
      <c r="J345" s="10">
        <v>2781.3351143216587</v>
      </c>
      <c r="K345" s="10">
        <v>10379.01207570786</v>
      </c>
      <c r="L345" s="10">
        <v>3562.6535626535629</v>
      </c>
      <c r="M345" s="10">
        <v>1902.5389025389024</v>
      </c>
      <c r="N345" s="10">
        <v>5564.291564291565</v>
      </c>
      <c r="O345" s="10">
        <v>1000.8190008190008</v>
      </c>
      <c r="P345" s="10">
        <v>-754.29975429975411</v>
      </c>
      <c r="Q345" s="10">
        <v>0</v>
      </c>
      <c r="R345" s="10">
        <v>268.79409614544994</v>
      </c>
      <c r="S345" s="10">
        <v>96501.748222354508</v>
      </c>
      <c r="T345" s="11">
        <f>($S$359-S345)/$S$360</f>
        <v>-2.0922234735669836</v>
      </c>
      <c r="U345" s="9">
        <v>344</v>
      </c>
      <c r="V345" s="12">
        <v>1221</v>
      </c>
    </row>
    <row r="346" spans="1:22" x14ac:dyDescent="0.3">
      <c r="A346" s="9" t="s">
        <v>726</v>
      </c>
      <c r="B346" s="9" t="s">
        <v>349</v>
      </c>
      <c r="C346" s="10">
        <v>9716.0100960114924</v>
      </c>
      <c r="D346" s="10">
        <v>21490.030299700291</v>
      </c>
      <c r="E346" s="10">
        <v>3264.260768335273</v>
      </c>
      <c r="F346" s="10">
        <v>2088.4749708963909</v>
      </c>
      <c r="G346" s="10">
        <v>26441.551278285144</v>
      </c>
      <c r="H346" s="10">
        <v>6014.5540321759199</v>
      </c>
      <c r="I346" s="10">
        <v>2430.8034625655514</v>
      </c>
      <c r="J346" s="10">
        <v>3672.2866184064442</v>
      </c>
      <c r="K346" s="10">
        <v>8501.970774956977</v>
      </c>
      <c r="L346" s="10">
        <v>2606.5192083818392</v>
      </c>
      <c r="M346" s="10">
        <v>1667.0547147846332</v>
      </c>
      <c r="N346" s="10">
        <v>6445.867287543655</v>
      </c>
      <c r="O346" s="10">
        <v>3667.0547147846332</v>
      </c>
      <c r="P346" s="10">
        <v>5469.1501746216527</v>
      </c>
      <c r="Q346" s="10">
        <v>0</v>
      </c>
      <c r="R346" s="10">
        <v>48.930366063871077</v>
      </c>
      <c r="S346" s="10">
        <v>98055.368592892148</v>
      </c>
      <c r="T346" s="11">
        <f>($S$359-S346)/$S$360</f>
        <v>-2.2163380412101286</v>
      </c>
      <c r="U346" s="9">
        <v>345</v>
      </c>
      <c r="V346" s="12">
        <v>859</v>
      </c>
    </row>
    <row r="347" spans="1:22" x14ac:dyDescent="0.3">
      <c r="A347" s="9" t="s">
        <v>734</v>
      </c>
      <c r="B347" s="9" t="s">
        <v>285</v>
      </c>
      <c r="C347" s="10">
        <v>11792.697056702824</v>
      </c>
      <c r="D347" s="10">
        <v>26032.879098935195</v>
      </c>
      <c r="E347" s="10">
        <v>4630.8186195826647</v>
      </c>
      <c r="F347" s="10">
        <v>2136.4365971107545</v>
      </c>
      <c r="G347" s="10">
        <v>27044.591506960933</v>
      </c>
      <c r="H347" s="10">
        <v>4298.6324866144541</v>
      </c>
      <c r="I347" s="10">
        <v>3106.0553605327332</v>
      </c>
      <c r="J347" s="10">
        <v>2626.6436973093264</v>
      </c>
      <c r="K347" s="10">
        <v>9524.9700551364349</v>
      </c>
      <c r="L347" s="10">
        <v>1500.2675227394327</v>
      </c>
      <c r="M347" s="10">
        <v>972.17763509898339</v>
      </c>
      <c r="N347" s="10">
        <v>4257.3568753344043</v>
      </c>
      <c r="O347" s="10">
        <v>157.83841626538256</v>
      </c>
      <c r="P347" s="10">
        <v>-5540.3959336543612</v>
      </c>
      <c r="Q347" s="10">
        <v>0</v>
      </c>
      <c r="R347" s="10">
        <v>103.38122906772472</v>
      </c>
      <c r="S347" s="10">
        <v>98184.746157391244</v>
      </c>
      <c r="T347" s="11">
        <f>($S$359-S347)/$S$360</f>
        <v>-2.2266736681013826</v>
      </c>
      <c r="U347" s="9">
        <v>346</v>
      </c>
      <c r="V347" s="12">
        <v>1869</v>
      </c>
    </row>
    <row r="348" spans="1:22" x14ac:dyDescent="0.3">
      <c r="A348" s="9" t="s">
        <v>736</v>
      </c>
      <c r="B348" s="9" t="s">
        <v>328</v>
      </c>
      <c r="C348" s="10">
        <v>10760.807358199414</v>
      </c>
      <c r="D348" s="10">
        <v>21418.901740913429</v>
      </c>
      <c r="E348" s="10">
        <v>5463.9879368458405</v>
      </c>
      <c r="F348" s="10">
        <v>811.24711726095438</v>
      </c>
      <c r="G348" s="10">
        <v>28132.590794151161</v>
      </c>
      <c r="H348" s="10">
        <v>5666.3593616450999</v>
      </c>
      <c r="I348" s="10">
        <v>4140.7558762047365</v>
      </c>
      <c r="J348" s="10">
        <v>3356.7569344830063</v>
      </c>
      <c r="K348" s="10">
        <v>11912.088171711055</v>
      </c>
      <c r="L348" s="10">
        <v>2556.6790846194785</v>
      </c>
      <c r="M348" s="10">
        <v>1280.8231328720949</v>
      </c>
      <c r="N348" s="10">
        <v>3536.6329607947487</v>
      </c>
      <c r="O348" s="10">
        <v>-27.940393826503453</v>
      </c>
      <c r="P348" s="10">
        <v>948.73159481993969</v>
      </c>
      <c r="Q348" s="10">
        <v>0</v>
      </c>
      <c r="R348" s="10">
        <v>171.39618119797774</v>
      </c>
      <c r="S348" s="10">
        <v>99181.086257072515</v>
      </c>
      <c r="T348" s="11">
        <f>($S$359-S348)/$S$360</f>
        <v>-2.3062686084372097</v>
      </c>
      <c r="U348" s="9">
        <v>347</v>
      </c>
      <c r="V348" s="12">
        <v>11274</v>
      </c>
    </row>
    <row r="349" spans="1:22" x14ac:dyDescent="0.3">
      <c r="A349" s="9" t="s">
        <v>733</v>
      </c>
      <c r="B349" s="9" t="s">
        <v>303</v>
      </c>
      <c r="C349" s="10">
        <v>11274.724801106095</v>
      </c>
      <c r="D349" s="10">
        <v>17642.132552433828</v>
      </c>
      <c r="E349" s="10">
        <v>11011.337868480729</v>
      </c>
      <c r="F349" s="10">
        <v>1521.5419501133786</v>
      </c>
      <c r="G349" s="10">
        <v>27287.158927246874</v>
      </c>
      <c r="H349" s="10">
        <v>4276.6048141725614</v>
      </c>
      <c r="I349" s="10">
        <v>2665.8259143286705</v>
      </c>
      <c r="J349" s="10">
        <v>5936.6713305879857</v>
      </c>
      <c r="K349" s="10">
        <v>7001.7428642793848</v>
      </c>
      <c r="L349" s="10">
        <v>5183.6734693877543</v>
      </c>
      <c r="M349" s="10">
        <v>1115.646258503401</v>
      </c>
      <c r="N349" s="10">
        <v>3308.3900226757369</v>
      </c>
      <c r="O349" s="10">
        <v>1433.1065759637188</v>
      </c>
      <c r="P349" s="10">
        <v>-20235.827664399094</v>
      </c>
      <c r="Q349" s="10">
        <v>0</v>
      </c>
      <c r="R349" s="10">
        <v>114.76821594142906</v>
      </c>
      <c r="S349" s="10">
        <v>99773.32556522153</v>
      </c>
      <c r="T349" s="11">
        <f>($S$359-S349)/$S$360</f>
        <v>-2.3535810195423457</v>
      </c>
      <c r="U349" s="9">
        <v>348</v>
      </c>
      <c r="V349" s="12">
        <v>441</v>
      </c>
    </row>
    <row r="350" spans="1:22" x14ac:dyDescent="0.3">
      <c r="A350" s="9" t="s">
        <v>707</v>
      </c>
      <c r="B350" s="9" t="s">
        <v>280</v>
      </c>
      <c r="C350" s="10">
        <v>12908.091626692902</v>
      </c>
      <c r="D350" s="10">
        <v>18520.609847875789</v>
      </c>
      <c r="E350" s="10">
        <v>6171.574178935447</v>
      </c>
      <c r="F350" s="10">
        <v>1496.0362400906004</v>
      </c>
      <c r="G350" s="10">
        <v>25285.845299930013</v>
      </c>
      <c r="H350" s="10">
        <v>6596.4929447779796</v>
      </c>
      <c r="I350" s="10">
        <v>2850.2870479205535</v>
      </c>
      <c r="J350" s="10">
        <v>1579.0227281916075</v>
      </c>
      <c r="K350" s="10">
        <v>7075.6723870734595</v>
      </c>
      <c r="L350" s="10">
        <v>3075.3114382785957</v>
      </c>
      <c r="M350" s="10">
        <v>3291.0532276330691</v>
      </c>
      <c r="N350" s="10">
        <v>10483.012457531144</v>
      </c>
      <c r="O350" s="10">
        <v>550.96262740656846</v>
      </c>
      <c r="P350" s="10">
        <v>-23143.261608154022</v>
      </c>
      <c r="Q350" s="10">
        <v>0</v>
      </c>
      <c r="R350" s="10">
        <v>143.44734814421685</v>
      </c>
      <c r="S350" s="10">
        <v>100027.41940048194</v>
      </c>
      <c r="T350" s="11">
        <f>($S$359-S350)/$S$360</f>
        <v>-2.3738798950605786</v>
      </c>
      <c r="U350" s="9">
        <v>349</v>
      </c>
      <c r="V350" s="12">
        <v>1766</v>
      </c>
    </row>
    <row r="351" spans="1:22" x14ac:dyDescent="0.3">
      <c r="A351" s="9" t="s">
        <v>511</v>
      </c>
      <c r="B351" s="9" t="s">
        <v>90</v>
      </c>
      <c r="C351" s="10">
        <v>11531.71147905112</v>
      </c>
      <c r="D351" s="10">
        <v>18279.227447024812</v>
      </c>
      <c r="E351" s="10">
        <v>3412.4502558271743</v>
      </c>
      <c r="F351" s="10">
        <v>1180.7845366685617</v>
      </c>
      <c r="G351" s="10">
        <v>26413.222826314628</v>
      </c>
      <c r="H351" s="10">
        <v>4766.2912700911602</v>
      </c>
      <c r="I351" s="10">
        <v>6790.0117560910085</v>
      </c>
      <c r="J351" s="10">
        <v>2207.0680994173254</v>
      </c>
      <c r="K351" s="10">
        <v>26871.420614204631</v>
      </c>
      <c r="L351" s="10">
        <v>2100.9096077316658</v>
      </c>
      <c r="M351" s="10">
        <v>1241.6145537237066</v>
      </c>
      <c r="N351" s="10">
        <v>3629.9033541785102</v>
      </c>
      <c r="O351" s="10">
        <v>-374.36043206367253</v>
      </c>
      <c r="P351" s="10">
        <v>588.40250142126206</v>
      </c>
      <c r="Q351" s="10">
        <v>0</v>
      </c>
      <c r="R351" s="10">
        <v>71.815390684040096</v>
      </c>
      <c r="S351" s="10">
        <v>108122.07075894468</v>
      </c>
      <c r="T351" s="11">
        <f>($S$359-S351)/$S$360</f>
        <v>-3.0205398981280789</v>
      </c>
      <c r="U351" s="9">
        <v>350</v>
      </c>
      <c r="V351" s="12">
        <v>3518</v>
      </c>
    </row>
    <row r="352" spans="1:22" x14ac:dyDescent="0.3">
      <c r="A352" s="9" t="s">
        <v>739</v>
      </c>
      <c r="B352" s="9" t="s">
        <v>335</v>
      </c>
      <c r="C352" s="10">
        <v>12301.364044562089</v>
      </c>
      <c r="D352" s="10">
        <v>29069.169887548072</v>
      </c>
      <c r="E352" s="10">
        <v>11176.600441501103</v>
      </c>
      <c r="F352" s="10">
        <v>2139.0728476821191</v>
      </c>
      <c r="G352" s="10">
        <v>29837.891071001566</v>
      </c>
      <c r="H352" s="10">
        <v>4888.2716515842476</v>
      </c>
      <c r="I352" s="10">
        <v>2330.3567123512739</v>
      </c>
      <c r="J352" s="10">
        <v>6864.6995376411378</v>
      </c>
      <c r="K352" s="10">
        <v>7062.1549778098606</v>
      </c>
      <c r="L352" s="10">
        <v>1338.8520971302428</v>
      </c>
      <c r="M352" s="10">
        <v>1069.5364238410598</v>
      </c>
      <c r="N352" s="10">
        <v>4370.8609271523183</v>
      </c>
      <c r="O352" s="10">
        <v>-801.32450331125824</v>
      </c>
      <c r="P352" s="10">
        <v>961.36865342163355</v>
      </c>
      <c r="Q352" s="10">
        <v>0</v>
      </c>
      <c r="R352" s="10">
        <v>30.162239496898614</v>
      </c>
      <c r="S352" s="10">
        <v>111677.66835599073</v>
      </c>
      <c r="T352" s="11">
        <f>($S$359-S352)/$S$360</f>
        <v>-3.3045870610251904</v>
      </c>
      <c r="U352" s="9">
        <v>351</v>
      </c>
      <c r="V352" s="12">
        <v>906</v>
      </c>
    </row>
    <row r="353" spans="1:22" x14ac:dyDescent="0.3">
      <c r="A353" s="9" t="s">
        <v>738</v>
      </c>
      <c r="B353" s="9" t="s">
        <v>73</v>
      </c>
      <c r="C353" s="10">
        <v>11336.045040374735</v>
      </c>
      <c r="D353" s="10">
        <v>18520.691211716192</v>
      </c>
      <c r="E353" s="10">
        <v>10796.407185628743</v>
      </c>
      <c r="F353" s="10">
        <v>3044.4824636441399</v>
      </c>
      <c r="G353" s="10">
        <v>23745.101658033269</v>
      </c>
      <c r="H353" s="10">
        <v>7276.7013667286465</v>
      </c>
      <c r="I353" s="10">
        <v>2608.4752778407724</v>
      </c>
      <c r="J353" s="10">
        <v>1942.491965763292</v>
      </c>
      <c r="K353" s="10">
        <v>8546.1688406871144</v>
      </c>
      <c r="L353" s="10">
        <v>3863.1308810949531</v>
      </c>
      <c r="M353" s="10">
        <v>2545.7656116338744</v>
      </c>
      <c r="N353" s="10">
        <v>17427.71599657827</v>
      </c>
      <c r="O353" s="10">
        <v>944.39692044482456</v>
      </c>
      <c r="P353" s="10">
        <v>-20408.896492728825</v>
      </c>
      <c r="Q353" s="10">
        <v>0</v>
      </c>
      <c r="R353" s="10">
        <v>145.09529217386148</v>
      </c>
      <c r="S353" s="10">
        <v>112742.6697123427</v>
      </c>
      <c r="T353" s="11">
        <f>($S$359-S353)/$S$360</f>
        <v>-3.3896671651417747</v>
      </c>
      <c r="U353" s="9">
        <v>352</v>
      </c>
      <c r="V353" s="12">
        <v>1169</v>
      </c>
    </row>
    <row r="354" spans="1:22" x14ac:dyDescent="0.3">
      <c r="A354" s="9" t="s">
        <v>737</v>
      </c>
      <c r="B354" s="9" t="s">
        <v>162</v>
      </c>
      <c r="C354" s="10">
        <v>16755.442036806671</v>
      </c>
      <c r="D354" s="10">
        <v>17772.938954360034</v>
      </c>
      <c r="E354" s="10">
        <v>13068.783068783068</v>
      </c>
      <c r="F354" s="10">
        <v>3089.9470899470898</v>
      </c>
      <c r="G354" s="10">
        <v>32856.235920787018</v>
      </c>
      <c r="H354" s="10">
        <v>3689.5134211638815</v>
      </c>
      <c r="I354" s="10">
        <v>3107.9163126968278</v>
      </c>
      <c r="J354" s="10">
        <v>871.93023496033356</v>
      </c>
      <c r="K354" s="10">
        <v>7190.8683803220729</v>
      </c>
      <c r="L354" s="10">
        <v>5248.6772486772488</v>
      </c>
      <c r="M354" s="10">
        <v>6746.0317460317465</v>
      </c>
      <c r="N354" s="10">
        <v>6243.3862433862432</v>
      </c>
      <c r="O354" s="10">
        <v>2097.8835978835978</v>
      </c>
      <c r="P354" s="10">
        <v>-24224.867724867727</v>
      </c>
      <c r="Q354" s="10">
        <v>0</v>
      </c>
      <c r="R354" s="10">
        <v>514.54380432866515</v>
      </c>
      <c r="S354" s="10">
        <v>119254.09806013452</v>
      </c>
      <c r="T354" s="11">
        <f>($S$359-S354)/$S$360</f>
        <v>-3.9098477249820345</v>
      </c>
      <c r="U354" s="9">
        <v>353</v>
      </c>
      <c r="V354" s="12">
        <v>378</v>
      </c>
    </row>
    <row r="355" spans="1:22" x14ac:dyDescent="0.3">
      <c r="A355" s="9" t="s">
        <v>730</v>
      </c>
      <c r="B355" s="9" t="s">
        <v>343</v>
      </c>
      <c r="C355" s="10">
        <v>12033.288590935879</v>
      </c>
      <c r="D355" s="10">
        <v>22373.413970257137</v>
      </c>
      <c r="E355" s="10">
        <v>12605.464480874316</v>
      </c>
      <c r="F355" s="10">
        <v>3034.9726775956283</v>
      </c>
      <c r="G355" s="10">
        <v>31523.777108805167</v>
      </c>
      <c r="H355" s="10">
        <v>4779.9070634219952</v>
      </c>
      <c r="I355" s="10">
        <v>1961.9538026875994</v>
      </c>
      <c r="J355" s="10">
        <v>3186.1630949597265</v>
      </c>
      <c r="K355" s="10">
        <v>10754.084653168857</v>
      </c>
      <c r="L355" s="10">
        <v>4433.8797814207646</v>
      </c>
      <c r="M355" s="10">
        <v>7140.9836065573763</v>
      </c>
      <c r="N355" s="10">
        <v>7120.2185792349728</v>
      </c>
      <c r="O355" s="10">
        <v>-195.62841530054644</v>
      </c>
      <c r="P355" s="10">
        <v>-24888.524590163935</v>
      </c>
      <c r="Q355" s="10">
        <v>0</v>
      </c>
      <c r="R355" s="10">
        <v>105.09122147048049</v>
      </c>
      <c r="S355" s="10">
        <v>120857.57021608937</v>
      </c>
      <c r="T355" s="11">
        <f>($S$359-S355)/$S$360</f>
        <v>-4.0379448181575626</v>
      </c>
      <c r="U355" s="9">
        <v>354</v>
      </c>
      <c r="V355" s="12">
        <v>915</v>
      </c>
    </row>
    <row r="356" spans="1:22" x14ac:dyDescent="0.3">
      <c r="A356" s="9" t="s">
        <v>732</v>
      </c>
      <c r="B356" s="9" t="s">
        <v>34</v>
      </c>
      <c r="C356" s="10">
        <v>12510.350396014979</v>
      </c>
      <c r="D356" s="10">
        <v>20848.031513440579</v>
      </c>
      <c r="E356" s="10">
        <v>9813.2596685082863</v>
      </c>
      <c r="F356" s="10">
        <v>2589.5027624309396</v>
      </c>
      <c r="G356" s="10">
        <v>28755.871700326548</v>
      </c>
      <c r="H356" s="10">
        <v>8566.1778297838664</v>
      </c>
      <c r="I356" s="10">
        <v>6836.4102478229697</v>
      </c>
      <c r="J356" s="10">
        <v>2572.5340849178792</v>
      </c>
      <c r="K356" s="10">
        <v>17463.438792462479</v>
      </c>
      <c r="L356" s="10">
        <v>3557.4585635359117</v>
      </c>
      <c r="M356" s="10">
        <v>2808.8397790055251</v>
      </c>
      <c r="N356" s="10">
        <v>5262.4309392265186</v>
      </c>
      <c r="O356" s="10">
        <v>1811.6022099447514</v>
      </c>
      <c r="P356" s="10">
        <v>-17666.850828729283</v>
      </c>
      <c r="Q356" s="10">
        <v>0</v>
      </c>
      <c r="R356" s="10">
        <v>156.93197630182357</v>
      </c>
      <c r="S356" s="10">
        <v>123552.84046372306</v>
      </c>
      <c r="T356" s="11">
        <f>($S$359-S356)/$S$360</f>
        <v>-4.253262734818712</v>
      </c>
      <c r="U356" s="9">
        <v>355</v>
      </c>
      <c r="V356" s="12">
        <v>1810</v>
      </c>
    </row>
    <row r="357" spans="1:22" x14ac:dyDescent="0.3">
      <c r="A357" s="9" t="s">
        <v>740</v>
      </c>
      <c r="B357" s="9" t="s">
        <v>16</v>
      </c>
      <c r="C357" s="10">
        <v>17351.006768332329</v>
      </c>
      <c r="D357" s="10">
        <v>24874.880039734122</v>
      </c>
      <c r="E357" s="10">
        <v>22494.117647058822</v>
      </c>
      <c r="F357" s="10">
        <v>2224.5989304812838</v>
      </c>
      <c r="G357" s="10">
        <v>32091.745581071569</v>
      </c>
      <c r="H357" s="10">
        <v>7223.1549799127451</v>
      </c>
      <c r="I357" s="10">
        <v>2672.0866002576031</v>
      </c>
      <c r="J357" s="10">
        <v>1894.7488256274785</v>
      </c>
      <c r="K357" s="10">
        <v>14790.628931328463</v>
      </c>
      <c r="L357" s="10">
        <v>4406.4171122994649</v>
      </c>
      <c r="M357" s="10">
        <v>9470.5882352941171</v>
      </c>
      <c r="N357" s="10">
        <v>8764.7058823529424</v>
      </c>
      <c r="O357" s="10">
        <v>4886.6310160427811</v>
      </c>
      <c r="P357" s="10">
        <v>-61560.427807486638</v>
      </c>
      <c r="Q357" s="10">
        <v>0</v>
      </c>
      <c r="R357" s="10">
        <v>206.5597215264757</v>
      </c>
      <c r="S357" s="10">
        <v>153351.87027132019</v>
      </c>
      <c r="T357" s="11">
        <f>($S$359-S357)/$S$360</f>
        <v>-6.6338273636638077</v>
      </c>
      <c r="U357" s="9">
        <v>356</v>
      </c>
      <c r="V357" s="12">
        <v>935</v>
      </c>
    </row>
    <row r="359" spans="1:22" x14ac:dyDescent="0.3">
      <c r="B359" s="9" t="s">
        <v>373</v>
      </c>
      <c r="S359" s="10">
        <v>70312.066624328101</v>
      </c>
    </row>
    <row r="360" spans="1:22" x14ac:dyDescent="0.3">
      <c r="B360" s="9" t="s">
        <v>753</v>
      </c>
      <c r="S360" s="10">
        <v>12517.631089080664</v>
      </c>
    </row>
  </sheetData>
  <autoFilter ref="A1:V361" xr:uid="{15070D4A-A019-4EA0-9E67-D96B8275705D}"/>
  <sortState xmlns:xlrd2="http://schemas.microsoft.com/office/spreadsheetml/2017/richdata2" ref="A2:V360">
    <sortCondition ref="U2:U36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E0CBA-A4CC-4886-B918-EBD3837581AB}">
  <dimension ref="A1:H357"/>
  <sheetViews>
    <sheetView workbookViewId="0">
      <selection activeCell="J15" sqref="J15"/>
    </sheetView>
  </sheetViews>
  <sheetFormatPr baseColWidth="10" defaultRowHeight="14.4" x14ac:dyDescent="0.3"/>
  <cols>
    <col min="2" max="2" width="26" customWidth="1"/>
    <col min="3" max="5" width="11.5546875" style="4"/>
    <col min="7" max="7" width="11.5546875" style="5"/>
    <col min="8" max="8" width="11.5546875" style="4"/>
  </cols>
  <sheetData>
    <row r="1" spans="1:8" ht="28.8" x14ac:dyDescent="0.3">
      <c r="A1" s="1" t="s">
        <v>376</v>
      </c>
      <c r="B1" s="1" t="s">
        <v>377</v>
      </c>
      <c r="C1" s="2" t="s">
        <v>378</v>
      </c>
      <c r="D1" s="2" t="s">
        <v>379</v>
      </c>
      <c r="E1" s="2" t="s">
        <v>382</v>
      </c>
      <c r="F1" s="1" t="s">
        <v>384</v>
      </c>
      <c r="G1" s="3" t="s">
        <v>15</v>
      </c>
      <c r="H1" s="2" t="s">
        <v>378</v>
      </c>
    </row>
    <row r="2" spans="1:8" x14ac:dyDescent="0.3">
      <c r="A2" t="s">
        <v>386</v>
      </c>
      <c r="B2" t="s">
        <v>291</v>
      </c>
      <c r="C2" s="4">
        <v>-0.13926157451913007</v>
      </c>
      <c r="D2" s="4">
        <v>1.584403521424224</v>
      </c>
      <c r="E2" s="4">
        <v>0.72257097345254695</v>
      </c>
      <c r="F2" s="5">
        <v>1</v>
      </c>
      <c r="G2" s="5">
        <v>11249</v>
      </c>
      <c r="H2" s="4">
        <v>-0.13926157451913007</v>
      </c>
    </row>
    <row r="3" spans="1:8" x14ac:dyDescent="0.3">
      <c r="A3" t="s">
        <v>388</v>
      </c>
      <c r="B3" t="s">
        <v>75</v>
      </c>
      <c r="C3" s="4">
        <v>0.17623487470945925</v>
      </c>
      <c r="D3" s="4">
        <v>1.26097069774962</v>
      </c>
      <c r="E3" s="4">
        <v>0.71860278622953966</v>
      </c>
      <c r="F3" s="5">
        <v>2</v>
      </c>
      <c r="G3" s="5">
        <v>10480</v>
      </c>
      <c r="H3" s="4">
        <v>0.17623487470945925</v>
      </c>
    </row>
    <row r="4" spans="1:8" x14ac:dyDescent="0.3">
      <c r="A4" t="s">
        <v>390</v>
      </c>
      <c r="B4" t="s">
        <v>200</v>
      </c>
      <c r="C4" s="4">
        <v>2.3392460784092208E-2</v>
      </c>
      <c r="D4" s="4">
        <v>1.4055217528931738</v>
      </c>
      <c r="E4" s="4">
        <v>0.71445710683863306</v>
      </c>
      <c r="F4" s="5">
        <v>3</v>
      </c>
      <c r="G4" s="5">
        <v>19296</v>
      </c>
      <c r="H4" s="4">
        <v>2.3392460784092208E-2</v>
      </c>
    </row>
    <row r="5" spans="1:8" x14ac:dyDescent="0.3">
      <c r="A5" t="s">
        <v>392</v>
      </c>
      <c r="B5" t="s">
        <v>167</v>
      </c>
      <c r="C5" s="4">
        <v>6.2378529080730161E-2</v>
      </c>
      <c r="D5" s="4">
        <v>1.3648480005594306</v>
      </c>
      <c r="E5" s="4">
        <v>0.71361326482008036</v>
      </c>
      <c r="F5" s="5">
        <v>4</v>
      </c>
      <c r="G5" s="5">
        <v>6098</v>
      </c>
      <c r="H5" s="4">
        <v>6.2378529080730161E-2</v>
      </c>
    </row>
    <row r="6" spans="1:8" x14ac:dyDescent="0.3">
      <c r="A6" t="s">
        <v>393</v>
      </c>
      <c r="B6" t="s">
        <v>142</v>
      </c>
      <c r="C6" s="4">
        <v>9.3058612807520411E-2</v>
      </c>
      <c r="D6" s="4">
        <v>1.3274575458318485</v>
      </c>
      <c r="E6" s="4">
        <v>0.71025807931968443</v>
      </c>
      <c r="F6" s="5">
        <v>5</v>
      </c>
      <c r="G6" s="5">
        <v>20163</v>
      </c>
      <c r="H6" s="4">
        <v>9.3058612807520411E-2</v>
      </c>
    </row>
    <row r="7" spans="1:8" x14ac:dyDescent="0.3">
      <c r="A7" t="s">
        <v>394</v>
      </c>
      <c r="B7" t="s">
        <v>39</v>
      </c>
      <c r="C7" s="4">
        <v>0.26791369042721597</v>
      </c>
      <c r="D7" s="4">
        <v>1.0925559350095657</v>
      </c>
      <c r="E7" s="4">
        <v>0.68023481271839081</v>
      </c>
      <c r="F7" s="5">
        <v>6</v>
      </c>
      <c r="G7" s="5">
        <v>9547</v>
      </c>
      <c r="H7" s="4">
        <v>0.26791369042721597</v>
      </c>
    </row>
    <row r="8" spans="1:8" x14ac:dyDescent="0.3">
      <c r="A8" t="s">
        <v>385</v>
      </c>
      <c r="B8" t="s">
        <v>305</v>
      </c>
      <c r="C8" s="4">
        <v>-0.18145191821482312</v>
      </c>
      <c r="D8" s="4">
        <v>1.5255842623604241</v>
      </c>
      <c r="E8" s="4">
        <v>0.67206617207280051</v>
      </c>
      <c r="F8" s="5">
        <v>7</v>
      </c>
      <c r="G8" s="5">
        <v>6989</v>
      </c>
      <c r="H8" s="4">
        <v>-0.18145191821482312</v>
      </c>
    </row>
    <row r="9" spans="1:8" x14ac:dyDescent="0.3">
      <c r="A9" t="s">
        <v>391</v>
      </c>
      <c r="B9" t="s">
        <v>53</v>
      </c>
      <c r="C9" s="4">
        <v>0.22423471017651944</v>
      </c>
      <c r="D9" s="4">
        <v>1.0793196679760209</v>
      </c>
      <c r="E9" s="4">
        <v>0.65177718907627014</v>
      </c>
      <c r="F9" s="5">
        <v>8</v>
      </c>
      <c r="G9" s="5">
        <v>64943</v>
      </c>
      <c r="H9" s="4">
        <v>0.22423471017651944</v>
      </c>
    </row>
    <row r="10" spans="1:8" x14ac:dyDescent="0.3">
      <c r="A10" t="s">
        <v>398</v>
      </c>
      <c r="B10" t="s">
        <v>62</v>
      </c>
      <c r="C10" s="4">
        <v>0.20565074904597799</v>
      </c>
      <c r="D10" s="4">
        <v>1.0900882621585015</v>
      </c>
      <c r="E10" s="4">
        <v>0.64786950560223977</v>
      </c>
      <c r="F10" s="5">
        <v>9</v>
      </c>
      <c r="G10" s="5">
        <v>19024</v>
      </c>
      <c r="H10" s="4">
        <v>0.20565074904597799</v>
      </c>
    </row>
    <row r="11" spans="1:8" x14ac:dyDescent="0.3">
      <c r="A11" t="s">
        <v>400</v>
      </c>
      <c r="B11" t="s">
        <v>43</v>
      </c>
      <c r="C11" s="4">
        <v>0.24740980478893959</v>
      </c>
      <c r="D11" s="4">
        <v>1.0246582249827674</v>
      </c>
      <c r="E11" s="4">
        <v>0.63603401488585343</v>
      </c>
      <c r="F11" s="5">
        <v>10</v>
      </c>
      <c r="G11" s="5">
        <v>27502</v>
      </c>
      <c r="H11" s="4">
        <v>0.24740980478893959</v>
      </c>
    </row>
    <row r="12" spans="1:8" x14ac:dyDescent="0.3">
      <c r="A12" t="s">
        <v>401</v>
      </c>
      <c r="B12" t="s">
        <v>265</v>
      </c>
      <c r="C12" s="4">
        <v>-8.8456184599061544E-2</v>
      </c>
      <c r="D12" s="4">
        <v>1.3577266457734991</v>
      </c>
      <c r="E12" s="4">
        <v>0.63463523058721882</v>
      </c>
      <c r="F12" s="5">
        <v>11</v>
      </c>
      <c r="G12" s="5">
        <v>15074</v>
      </c>
      <c r="H12" s="4">
        <v>-8.8456184599061544E-2</v>
      </c>
    </row>
    <row r="13" spans="1:8" x14ac:dyDescent="0.3">
      <c r="A13" t="s">
        <v>403</v>
      </c>
      <c r="B13" t="s">
        <v>68</v>
      </c>
      <c r="C13" s="4">
        <v>0.19023893223369148</v>
      </c>
      <c r="D13" s="4">
        <v>1.0640512719265882</v>
      </c>
      <c r="E13" s="4">
        <v>0.62714510208013985</v>
      </c>
      <c r="F13" s="5">
        <v>12</v>
      </c>
      <c r="G13" s="5">
        <v>47777</v>
      </c>
      <c r="H13" s="4">
        <v>0.19023893223369148</v>
      </c>
    </row>
    <row r="14" spans="1:8" x14ac:dyDescent="0.3">
      <c r="A14" t="s">
        <v>405</v>
      </c>
      <c r="B14" t="s">
        <v>199</v>
      </c>
      <c r="C14" s="4">
        <v>2.3900106288353207E-2</v>
      </c>
      <c r="D14" s="4">
        <v>1.2053082916760156</v>
      </c>
      <c r="E14" s="4">
        <v>0.61460419898218444</v>
      </c>
      <c r="F14" s="5">
        <v>13</v>
      </c>
      <c r="G14" s="5">
        <v>41565</v>
      </c>
      <c r="H14" s="4">
        <v>2.3900106288353207E-2</v>
      </c>
    </row>
    <row r="15" spans="1:8" x14ac:dyDescent="0.3">
      <c r="A15" t="s">
        <v>407</v>
      </c>
      <c r="B15" t="s">
        <v>98</v>
      </c>
      <c r="C15" s="4">
        <v>0.14129962516923342</v>
      </c>
      <c r="D15" s="4">
        <v>1.0836392394348484</v>
      </c>
      <c r="E15" s="4">
        <v>0.61246943230204087</v>
      </c>
      <c r="F15" s="5">
        <v>14</v>
      </c>
      <c r="G15" s="5">
        <v>2427</v>
      </c>
      <c r="H15" s="4">
        <v>0.14129962516923342</v>
      </c>
    </row>
    <row r="16" spans="1:8" x14ac:dyDescent="0.3">
      <c r="A16" t="s">
        <v>409</v>
      </c>
      <c r="B16" t="s">
        <v>197</v>
      </c>
      <c r="C16" s="4">
        <v>2.6457335837154497E-2</v>
      </c>
      <c r="D16" s="4">
        <v>1.1921315691197456</v>
      </c>
      <c r="E16" s="4">
        <v>0.60929445247845004</v>
      </c>
      <c r="F16" s="5">
        <v>15</v>
      </c>
      <c r="G16" s="5">
        <v>29816</v>
      </c>
      <c r="H16" s="4">
        <v>2.6457335837154497E-2</v>
      </c>
    </row>
    <row r="17" spans="1:8" x14ac:dyDescent="0.3">
      <c r="A17" t="s">
        <v>411</v>
      </c>
      <c r="B17" t="s">
        <v>100</v>
      </c>
      <c r="C17" s="4">
        <v>0.14077531078620364</v>
      </c>
      <c r="D17" s="4">
        <v>1.0678954019665299</v>
      </c>
      <c r="E17" s="4">
        <v>0.60433535637636671</v>
      </c>
      <c r="F17" s="5">
        <v>16</v>
      </c>
      <c r="G17" s="5">
        <v>19353</v>
      </c>
      <c r="H17" s="4">
        <v>0.14077531078620364</v>
      </c>
    </row>
    <row r="18" spans="1:8" x14ac:dyDescent="0.3">
      <c r="A18" t="s">
        <v>413</v>
      </c>
      <c r="B18" t="s">
        <v>50</v>
      </c>
      <c r="C18" s="4">
        <v>0.23020180283575312</v>
      </c>
      <c r="D18" s="4">
        <v>0.9741736034004097</v>
      </c>
      <c r="E18" s="4">
        <v>0.60218770311808145</v>
      </c>
      <c r="F18" s="5">
        <v>17</v>
      </c>
      <c r="G18" s="5">
        <v>20780</v>
      </c>
      <c r="H18" s="4">
        <v>0.23020180283575312</v>
      </c>
    </row>
    <row r="19" spans="1:8" x14ac:dyDescent="0.3">
      <c r="A19" t="s">
        <v>415</v>
      </c>
      <c r="B19" t="s">
        <v>76</v>
      </c>
      <c r="C19" s="4">
        <v>0.17525341206256209</v>
      </c>
      <c r="D19" s="4">
        <v>1.0278532450802098</v>
      </c>
      <c r="E19" s="4">
        <v>0.60155332857138599</v>
      </c>
      <c r="F19" s="5">
        <v>18</v>
      </c>
      <c r="G19" s="5">
        <v>8597</v>
      </c>
      <c r="H19" s="4">
        <v>0.17525341206256209</v>
      </c>
    </row>
    <row r="20" spans="1:8" x14ac:dyDescent="0.3">
      <c r="A20" t="s">
        <v>417</v>
      </c>
      <c r="B20" t="s">
        <v>47</v>
      </c>
      <c r="C20" s="4">
        <v>0.23864646871022988</v>
      </c>
      <c r="D20" s="4">
        <v>0.94751496994107764</v>
      </c>
      <c r="E20" s="4">
        <v>0.59308071932565376</v>
      </c>
      <c r="F20" s="5">
        <v>19</v>
      </c>
      <c r="G20" s="5">
        <v>6859</v>
      </c>
      <c r="H20" s="4">
        <v>0.23864646871022988</v>
      </c>
    </row>
    <row r="21" spans="1:8" x14ac:dyDescent="0.3">
      <c r="A21" t="s">
        <v>419</v>
      </c>
      <c r="B21" t="s">
        <v>51</v>
      </c>
      <c r="C21" s="4">
        <v>0.22859366313043866</v>
      </c>
      <c r="D21" s="4">
        <v>0.95205058020801958</v>
      </c>
      <c r="E21" s="4">
        <v>0.59032212166922915</v>
      </c>
      <c r="F21" s="5">
        <v>20</v>
      </c>
      <c r="G21" s="5">
        <v>45509</v>
      </c>
      <c r="H21" s="4">
        <v>0.22859366313043866</v>
      </c>
    </row>
    <row r="22" spans="1:8" x14ac:dyDescent="0.3">
      <c r="A22" t="s">
        <v>404</v>
      </c>
      <c r="B22" t="s">
        <v>118</v>
      </c>
      <c r="C22" s="4">
        <v>0.12008160421635254</v>
      </c>
      <c r="D22" s="4">
        <v>1.0597309063286522</v>
      </c>
      <c r="E22" s="4">
        <v>0.5899062552725024</v>
      </c>
      <c r="F22" s="5">
        <v>21</v>
      </c>
      <c r="G22" s="5">
        <v>6908</v>
      </c>
      <c r="H22" s="4">
        <v>0.12008160421635254</v>
      </c>
    </row>
    <row r="23" spans="1:8" x14ac:dyDescent="0.3">
      <c r="A23" t="s">
        <v>406</v>
      </c>
      <c r="B23" t="s">
        <v>186</v>
      </c>
      <c r="C23" s="4">
        <v>4.0065132261320205E-2</v>
      </c>
      <c r="D23" s="4">
        <v>1.1302340783453455</v>
      </c>
      <c r="E23" s="4">
        <v>0.58514960530333282</v>
      </c>
      <c r="F23" s="5">
        <v>22</v>
      </c>
      <c r="G23" s="5">
        <v>17754</v>
      </c>
      <c r="H23" s="4">
        <v>4.0065132261320205E-2</v>
      </c>
    </row>
    <row r="24" spans="1:8" x14ac:dyDescent="0.3">
      <c r="A24" t="s">
        <v>422</v>
      </c>
      <c r="B24" t="s">
        <v>67</v>
      </c>
      <c r="C24" s="4">
        <v>0.19239133250460244</v>
      </c>
      <c r="D24" s="4">
        <v>0.97155446584978666</v>
      </c>
      <c r="E24" s="4">
        <v>0.58197289917719452</v>
      </c>
      <c r="F24" s="5">
        <v>23</v>
      </c>
      <c r="G24" s="5">
        <v>81305</v>
      </c>
      <c r="H24" s="4">
        <v>0.19239133250460244</v>
      </c>
    </row>
    <row r="25" spans="1:8" x14ac:dyDescent="0.3">
      <c r="A25" t="s">
        <v>423</v>
      </c>
      <c r="B25" t="s">
        <v>108</v>
      </c>
      <c r="C25" s="4">
        <v>0.13391804983373928</v>
      </c>
      <c r="D25" s="4">
        <v>1.0207715420335448</v>
      </c>
      <c r="E25" s="4">
        <v>0.57734479593364207</v>
      </c>
      <c r="F25" s="5">
        <v>24</v>
      </c>
      <c r="G25" s="5">
        <v>20015</v>
      </c>
      <c r="H25" s="4">
        <v>0.13391804983373928</v>
      </c>
    </row>
    <row r="26" spans="1:8" x14ac:dyDescent="0.3">
      <c r="A26" t="s">
        <v>424</v>
      </c>
      <c r="B26" t="s">
        <v>81</v>
      </c>
      <c r="C26" s="4">
        <v>0.16401394319282114</v>
      </c>
      <c r="D26" s="4">
        <v>0.98512090129719498</v>
      </c>
      <c r="E26" s="4">
        <v>0.57456742224500812</v>
      </c>
      <c r="F26" s="5">
        <v>25</v>
      </c>
      <c r="G26" s="5">
        <v>27165</v>
      </c>
      <c r="H26" s="4">
        <v>0.16401394319282114</v>
      </c>
    </row>
    <row r="27" spans="1:8" x14ac:dyDescent="0.3">
      <c r="A27" t="s">
        <v>426</v>
      </c>
      <c r="B27" t="s">
        <v>42</v>
      </c>
      <c r="C27" s="4">
        <v>0.2555820226376409</v>
      </c>
      <c r="D27" s="4">
        <v>0.88455174768907185</v>
      </c>
      <c r="E27" s="4">
        <v>0.57006688516335635</v>
      </c>
      <c r="F27" s="5">
        <v>26</v>
      </c>
      <c r="G27" s="5">
        <v>14827</v>
      </c>
      <c r="H27" s="4">
        <v>0.2555820226376409</v>
      </c>
    </row>
    <row r="28" spans="1:8" x14ac:dyDescent="0.3">
      <c r="A28" t="s">
        <v>428</v>
      </c>
      <c r="B28" t="s">
        <v>59</v>
      </c>
      <c r="C28" s="4">
        <v>0.21183882574747789</v>
      </c>
      <c r="D28" s="4">
        <v>0.92793905186757897</v>
      </c>
      <c r="E28" s="4">
        <v>0.56988893880752844</v>
      </c>
      <c r="F28" s="5">
        <v>27</v>
      </c>
      <c r="G28" s="5">
        <v>14425</v>
      </c>
      <c r="H28" s="4">
        <v>0.21183882574747789</v>
      </c>
    </row>
    <row r="29" spans="1:8" x14ac:dyDescent="0.3">
      <c r="A29" t="s">
        <v>429</v>
      </c>
      <c r="B29" t="s">
        <v>146</v>
      </c>
      <c r="C29" s="4">
        <v>8.6119050051932863E-2</v>
      </c>
      <c r="D29" s="4">
        <v>1.0509975649626884</v>
      </c>
      <c r="E29" s="4">
        <v>0.56855830750731062</v>
      </c>
      <c r="F29" s="5">
        <v>28</v>
      </c>
      <c r="G29" s="5">
        <v>57794</v>
      </c>
      <c r="H29" s="4">
        <v>8.6119050051932863E-2</v>
      </c>
    </row>
    <row r="30" spans="1:8" x14ac:dyDescent="0.3">
      <c r="A30" t="s">
        <v>431</v>
      </c>
      <c r="B30" t="s">
        <v>41</v>
      </c>
      <c r="C30" s="4">
        <v>0.25796892033054092</v>
      </c>
      <c r="D30" s="4">
        <v>0.87215866279038945</v>
      </c>
      <c r="E30" s="4">
        <v>0.56506379156046516</v>
      </c>
      <c r="F30" s="5">
        <v>29</v>
      </c>
      <c r="G30" s="5">
        <v>24017</v>
      </c>
      <c r="H30" s="4">
        <v>0.25796892033054092</v>
      </c>
    </row>
    <row r="31" spans="1:8" x14ac:dyDescent="0.3">
      <c r="A31" t="s">
        <v>433</v>
      </c>
      <c r="B31" t="s">
        <v>103</v>
      </c>
      <c r="C31" s="4">
        <v>0.13887439148346276</v>
      </c>
      <c r="D31" s="4">
        <v>0.97282804342223717</v>
      </c>
      <c r="E31" s="4">
        <v>0.55585121745284993</v>
      </c>
      <c r="F31" s="5">
        <v>30</v>
      </c>
      <c r="G31" s="5">
        <v>113737</v>
      </c>
      <c r="H31" s="4">
        <v>0.13887439148346276</v>
      </c>
    </row>
    <row r="32" spans="1:8" x14ac:dyDescent="0.3">
      <c r="A32" t="s">
        <v>434</v>
      </c>
      <c r="B32" t="s">
        <v>152</v>
      </c>
      <c r="C32" s="4">
        <v>8.5155331025999523E-2</v>
      </c>
      <c r="D32" s="4">
        <v>1.0245343721459068</v>
      </c>
      <c r="E32" s="4">
        <v>0.5548448515859532</v>
      </c>
      <c r="F32" s="5">
        <v>31</v>
      </c>
      <c r="G32" s="5">
        <v>44693</v>
      </c>
      <c r="H32" s="4">
        <v>8.5155331025999523E-2</v>
      </c>
    </row>
    <row r="33" spans="1:8" x14ac:dyDescent="0.3">
      <c r="A33" t="s">
        <v>435</v>
      </c>
      <c r="B33" t="s">
        <v>168</v>
      </c>
      <c r="C33" s="4">
        <v>5.9979879087207949E-2</v>
      </c>
      <c r="D33" s="4">
        <v>1.0454237634953896</v>
      </c>
      <c r="E33" s="4">
        <v>0.55270182129129874</v>
      </c>
      <c r="F33" s="5">
        <v>32</v>
      </c>
      <c r="G33" s="5">
        <v>17123</v>
      </c>
      <c r="H33" s="4">
        <v>5.9979879087207949E-2</v>
      </c>
    </row>
    <row r="34" spans="1:8" x14ac:dyDescent="0.3">
      <c r="A34" t="s">
        <v>437</v>
      </c>
      <c r="B34" t="s">
        <v>276</v>
      </c>
      <c r="C34" s="4">
        <v>-0.10478512746510719</v>
      </c>
      <c r="D34" s="4">
        <v>1.2069561109995515</v>
      </c>
      <c r="E34" s="4">
        <v>0.5510854917672221</v>
      </c>
      <c r="F34" s="5">
        <v>33</v>
      </c>
      <c r="G34" s="5">
        <v>5913</v>
      </c>
      <c r="H34" s="4">
        <v>-0.10478512746510719</v>
      </c>
    </row>
    <row r="35" spans="1:8" x14ac:dyDescent="0.3">
      <c r="A35" t="s">
        <v>416</v>
      </c>
      <c r="B35" t="s">
        <v>150</v>
      </c>
      <c r="C35" s="4">
        <v>8.5473513687683272E-2</v>
      </c>
      <c r="D35" s="4">
        <v>1.0100062445520557</v>
      </c>
      <c r="E35" s="4">
        <v>0.54773987911986943</v>
      </c>
      <c r="F35" s="5">
        <v>34</v>
      </c>
      <c r="G35" s="5">
        <v>12131</v>
      </c>
      <c r="H35" s="4">
        <v>8.5473513687683272E-2</v>
      </c>
    </row>
    <row r="36" spans="1:8" x14ac:dyDescent="0.3">
      <c r="A36" t="s">
        <v>436</v>
      </c>
      <c r="B36" t="s">
        <v>40</v>
      </c>
      <c r="C36" s="4">
        <v>0.2677825982429119</v>
      </c>
      <c r="D36" s="4">
        <v>0.82758251794646964</v>
      </c>
      <c r="E36" s="4">
        <v>0.5476825580946908</v>
      </c>
      <c r="F36" s="5">
        <v>35</v>
      </c>
      <c r="G36" s="5">
        <v>21156</v>
      </c>
      <c r="H36" s="4">
        <v>0.2677825982429119</v>
      </c>
    </row>
    <row r="37" spans="1:8" x14ac:dyDescent="0.3">
      <c r="A37" t="s">
        <v>441</v>
      </c>
      <c r="B37" t="s">
        <v>184</v>
      </c>
      <c r="C37" s="4">
        <v>4.1035668115090129E-2</v>
      </c>
      <c r="D37" s="4">
        <v>1.0472566154360987</v>
      </c>
      <c r="E37" s="4">
        <v>0.54414614177559439</v>
      </c>
      <c r="F37" s="5">
        <v>36</v>
      </c>
      <c r="G37" s="5">
        <v>13633</v>
      </c>
      <c r="H37" s="4">
        <v>4.1035668115090129E-2</v>
      </c>
    </row>
    <row r="38" spans="1:8" x14ac:dyDescent="0.3">
      <c r="A38" t="s">
        <v>395</v>
      </c>
      <c r="B38" t="s">
        <v>58</v>
      </c>
      <c r="C38" s="4">
        <v>0.21397914137498972</v>
      </c>
      <c r="D38" s="4">
        <v>0.85611031373699331</v>
      </c>
      <c r="E38" s="4">
        <v>0.53504472755599153</v>
      </c>
      <c r="F38" s="5">
        <v>37</v>
      </c>
      <c r="G38" s="5">
        <v>2189</v>
      </c>
      <c r="H38" s="4">
        <v>0.21397914137498972</v>
      </c>
    </row>
    <row r="39" spans="1:8" x14ac:dyDescent="0.3">
      <c r="A39" t="s">
        <v>444</v>
      </c>
      <c r="B39" t="s">
        <v>72</v>
      </c>
      <c r="C39" s="4">
        <v>0.179809750127081</v>
      </c>
      <c r="D39" s="4">
        <v>0.87955356643589544</v>
      </c>
      <c r="E39" s="4">
        <v>0.52968165828148828</v>
      </c>
      <c r="F39" s="5">
        <v>38</v>
      </c>
      <c r="G39" s="5">
        <v>21435</v>
      </c>
      <c r="H39" s="4">
        <v>0.179809750127081</v>
      </c>
    </row>
    <row r="40" spans="1:8" x14ac:dyDescent="0.3">
      <c r="A40" t="s">
        <v>446</v>
      </c>
      <c r="B40" t="s">
        <v>84</v>
      </c>
      <c r="C40" s="4">
        <v>0.15764620570892321</v>
      </c>
      <c r="D40" s="4">
        <v>0.89644634839407722</v>
      </c>
      <c r="E40" s="4">
        <v>0.5270462770515002</v>
      </c>
      <c r="F40" s="5">
        <v>39</v>
      </c>
      <c r="G40" s="5">
        <v>27584</v>
      </c>
      <c r="H40" s="4">
        <v>0.15764620570892321</v>
      </c>
    </row>
    <row r="41" spans="1:8" x14ac:dyDescent="0.3">
      <c r="A41" t="s">
        <v>448</v>
      </c>
      <c r="B41" t="s">
        <v>161</v>
      </c>
      <c r="C41" s="4">
        <v>7.047592925018395E-2</v>
      </c>
      <c r="D41" s="4">
        <v>0.97858896052967936</v>
      </c>
      <c r="E41" s="4">
        <v>0.52453244488993167</v>
      </c>
      <c r="F41" s="5">
        <v>40</v>
      </c>
      <c r="G41" s="5">
        <v>19939</v>
      </c>
      <c r="H41" s="4">
        <v>7.047592925018395E-2</v>
      </c>
    </row>
    <row r="42" spans="1:8" x14ac:dyDescent="0.3">
      <c r="A42" t="s">
        <v>447</v>
      </c>
      <c r="B42" t="s">
        <v>64</v>
      </c>
      <c r="C42" s="4">
        <v>0.20257326675987344</v>
      </c>
      <c r="D42" s="4">
        <v>0.83977743479118383</v>
      </c>
      <c r="E42" s="4">
        <v>0.52117535077552868</v>
      </c>
      <c r="F42" s="5">
        <v>41</v>
      </c>
      <c r="G42" s="5">
        <v>9622</v>
      </c>
      <c r="H42" s="4">
        <v>0.20257326675987344</v>
      </c>
    </row>
    <row r="43" spans="1:8" x14ac:dyDescent="0.3">
      <c r="A43" t="s">
        <v>450</v>
      </c>
      <c r="B43" t="s">
        <v>29</v>
      </c>
      <c r="C43" s="4">
        <v>0.32489282101779682</v>
      </c>
      <c r="D43" s="4">
        <v>0.71550570525489776</v>
      </c>
      <c r="E43" s="4">
        <v>0.52019926313634723</v>
      </c>
      <c r="F43" s="5">
        <v>42</v>
      </c>
      <c r="G43" s="5">
        <v>58182</v>
      </c>
      <c r="H43" s="4">
        <v>0.32489282101779682</v>
      </c>
    </row>
    <row r="44" spans="1:8" x14ac:dyDescent="0.3">
      <c r="A44" t="s">
        <v>452</v>
      </c>
      <c r="B44" t="s">
        <v>63</v>
      </c>
      <c r="C44" s="4">
        <v>0.20499283306524099</v>
      </c>
      <c r="D44" s="4">
        <v>0.83497845792415049</v>
      </c>
      <c r="E44" s="4">
        <v>0.51998564549469573</v>
      </c>
      <c r="F44" s="5">
        <v>43</v>
      </c>
      <c r="G44" s="5">
        <v>8557</v>
      </c>
      <c r="H44" s="4">
        <v>0.20499283306524099</v>
      </c>
    </row>
    <row r="45" spans="1:8" x14ac:dyDescent="0.3">
      <c r="A45" t="s">
        <v>445</v>
      </c>
      <c r="B45" t="s">
        <v>255</v>
      </c>
      <c r="C45" s="4">
        <v>-6.9950611480855907E-2</v>
      </c>
      <c r="D45" s="4">
        <v>1.0973907988462575</v>
      </c>
      <c r="E45" s="4">
        <v>0.51372009368270077</v>
      </c>
      <c r="F45" s="5">
        <v>44</v>
      </c>
      <c r="G45" s="5">
        <v>18699</v>
      </c>
      <c r="H45" s="4">
        <v>-6.9950611480855907E-2</v>
      </c>
    </row>
    <row r="46" spans="1:8" x14ac:dyDescent="0.3">
      <c r="A46" t="s">
        <v>455</v>
      </c>
      <c r="B46" t="s">
        <v>111</v>
      </c>
      <c r="C46" s="4">
        <v>0.12979228925712644</v>
      </c>
      <c r="D46" s="4">
        <v>0.89378476987430111</v>
      </c>
      <c r="E46" s="4">
        <v>0.51178852956571375</v>
      </c>
      <c r="F46" s="5">
        <v>45</v>
      </c>
      <c r="G46" s="5">
        <v>61032</v>
      </c>
      <c r="H46" s="4">
        <v>0.12979228925712644</v>
      </c>
    </row>
    <row r="47" spans="1:8" x14ac:dyDescent="0.3">
      <c r="A47" t="s">
        <v>440</v>
      </c>
      <c r="B47" t="s">
        <v>113</v>
      </c>
      <c r="C47" s="4">
        <v>0.12651379759946824</v>
      </c>
      <c r="D47" s="4">
        <v>0.8774313698346754</v>
      </c>
      <c r="E47" s="4">
        <v>0.50197258371707187</v>
      </c>
      <c r="F47" s="5">
        <v>46</v>
      </c>
      <c r="G47" s="5">
        <v>5775</v>
      </c>
      <c r="H47" s="4">
        <v>0.12651379759946824</v>
      </c>
    </row>
    <row r="48" spans="1:8" x14ac:dyDescent="0.3">
      <c r="A48" t="s">
        <v>456</v>
      </c>
      <c r="B48" t="s">
        <v>180</v>
      </c>
      <c r="C48" s="4">
        <v>5.1384897174192548E-2</v>
      </c>
      <c r="D48" s="4">
        <v>0.94960731642578333</v>
      </c>
      <c r="E48" s="4">
        <v>0.50049610679998791</v>
      </c>
      <c r="F48" s="5">
        <v>47</v>
      </c>
      <c r="G48" s="5">
        <v>24947</v>
      </c>
      <c r="H48" s="4">
        <v>5.1384897174192548E-2</v>
      </c>
    </row>
    <row r="49" spans="1:8" x14ac:dyDescent="0.3">
      <c r="A49" t="s">
        <v>458</v>
      </c>
      <c r="B49" t="s">
        <v>60</v>
      </c>
      <c r="C49" s="4">
        <v>0.21060581175073773</v>
      </c>
      <c r="D49" s="4">
        <v>0.7791345036252344</v>
      </c>
      <c r="E49" s="4">
        <v>0.49487015768798603</v>
      </c>
      <c r="F49" s="5">
        <v>48</v>
      </c>
      <c r="G49" s="5">
        <v>55513</v>
      </c>
      <c r="H49" s="4">
        <v>0.21060581175073773</v>
      </c>
    </row>
    <row r="50" spans="1:8" x14ac:dyDescent="0.3">
      <c r="A50" t="s">
        <v>460</v>
      </c>
      <c r="B50" t="s">
        <v>112</v>
      </c>
      <c r="C50" s="4">
        <v>0.12679839745554317</v>
      </c>
      <c r="D50" s="4">
        <v>0.850696863950682</v>
      </c>
      <c r="E50" s="4">
        <v>0.48874763070311256</v>
      </c>
      <c r="F50" s="5">
        <v>49</v>
      </c>
      <c r="G50" s="5">
        <v>20171</v>
      </c>
      <c r="H50" s="4">
        <v>0.12679839745554317</v>
      </c>
    </row>
    <row r="51" spans="1:8" x14ac:dyDescent="0.3">
      <c r="A51" t="s">
        <v>461</v>
      </c>
      <c r="B51" t="s">
        <v>201</v>
      </c>
      <c r="C51" s="4">
        <v>2.2909576700663126E-2</v>
      </c>
      <c r="D51" s="4">
        <v>0.94287661234575149</v>
      </c>
      <c r="E51" s="4">
        <v>0.48289309452320728</v>
      </c>
      <c r="F51" s="5">
        <v>50</v>
      </c>
      <c r="G51" s="5">
        <v>9144</v>
      </c>
      <c r="H51" s="4">
        <v>2.2909576700663126E-2</v>
      </c>
    </row>
    <row r="52" spans="1:8" x14ac:dyDescent="0.3">
      <c r="A52" t="s">
        <v>443</v>
      </c>
      <c r="B52" t="s">
        <v>32</v>
      </c>
      <c r="C52" s="4">
        <v>0.31598981826353778</v>
      </c>
      <c r="D52" s="4">
        <v>0.64122600943948216</v>
      </c>
      <c r="E52" s="4">
        <v>0.47860791385150997</v>
      </c>
      <c r="F52" s="5">
        <v>51</v>
      </c>
      <c r="G52" s="5">
        <v>2349</v>
      </c>
      <c r="H52" s="4">
        <v>0.31598981826353778</v>
      </c>
    </row>
    <row r="53" spans="1:8" x14ac:dyDescent="0.3">
      <c r="A53" t="s">
        <v>463</v>
      </c>
      <c r="B53" t="s">
        <v>87</v>
      </c>
      <c r="C53" s="4">
        <v>0.15623035751055803</v>
      </c>
      <c r="D53" s="4">
        <v>0.79983113804389883</v>
      </c>
      <c r="E53" s="4">
        <v>0.47803074777722843</v>
      </c>
      <c r="F53" s="5">
        <v>52</v>
      </c>
      <c r="G53" s="5">
        <v>14273</v>
      </c>
      <c r="H53" s="4">
        <v>0.15623035751055803</v>
      </c>
    </row>
    <row r="54" spans="1:8" x14ac:dyDescent="0.3">
      <c r="A54" t="s">
        <v>432</v>
      </c>
      <c r="B54" t="s">
        <v>104</v>
      </c>
      <c r="C54" s="4">
        <v>0.13854915334790463</v>
      </c>
      <c r="D54" s="4">
        <v>0.80701623181911952</v>
      </c>
      <c r="E54" s="4">
        <v>0.47278269258351208</v>
      </c>
      <c r="F54" s="5">
        <v>53</v>
      </c>
      <c r="G54" s="5">
        <v>42541</v>
      </c>
      <c r="H54" s="4">
        <v>0.13854915334790463</v>
      </c>
    </row>
    <row r="55" spans="1:8" x14ac:dyDescent="0.3">
      <c r="A55" t="s">
        <v>421</v>
      </c>
      <c r="B55" t="s">
        <v>277</v>
      </c>
      <c r="C55" s="4">
        <v>-0.10539028223354999</v>
      </c>
      <c r="D55" s="4">
        <v>1.0436281843666231</v>
      </c>
      <c r="E55" s="4">
        <v>0.46911895106653656</v>
      </c>
      <c r="F55" s="5">
        <v>54</v>
      </c>
      <c r="G55" s="5">
        <v>3578</v>
      </c>
      <c r="H55" s="4">
        <v>-0.10539028223354999</v>
      </c>
    </row>
    <row r="56" spans="1:8" x14ac:dyDescent="0.3">
      <c r="A56" t="s">
        <v>408</v>
      </c>
      <c r="B56" t="s">
        <v>341</v>
      </c>
      <c r="C56" s="4">
        <v>-0.27891257583990248</v>
      </c>
      <c r="D56" s="4">
        <v>1.2164504781447911</v>
      </c>
      <c r="E56" s="4">
        <v>0.46876895115244432</v>
      </c>
      <c r="F56" s="5">
        <v>55</v>
      </c>
      <c r="G56" s="5">
        <v>23898</v>
      </c>
      <c r="H56" s="4">
        <v>-0.27891257583990248</v>
      </c>
    </row>
    <row r="57" spans="1:8" x14ac:dyDescent="0.3">
      <c r="A57" t="s">
        <v>467</v>
      </c>
      <c r="B57" t="s">
        <v>139</v>
      </c>
      <c r="C57" s="4">
        <v>9.8198288477666942E-2</v>
      </c>
      <c r="D57" s="4">
        <v>0.83707809100136232</v>
      </c>
      <c r="E57" s="4">
        <v>0.46763818973951465</v>
      </c>
      <c r="F57" s="5">
        <v>56</v>
      </c>
      <c r="G57" s="5">
        <v>11279</v>
      </c>
      <c r="H57" s="4">
        <v>9.8198288477666942E-2</v>
      </c>
    </row>
    <row r="58" spans="1:8" x14ac:dyDescent="0.3">
      <c r="A58" t="s">
        <v>468</v>
      </c>
      <c r="B58" t="s">
        <v>166</v>
      </c>
      <c r="C58" s="4">
        <v>6.413696024923303E-2</v>
      </c>
      <c r="D58" s="4">
        <v>0.85645866345603627</v>
      </c>
      <c r="E58" s="4">
        <v>0.46029781185263463</v>
      </c>
      <c r="F58" s="5">
        <v>57</v>
      </c>
      <c r="G58" s="5">
        <v>14955</v>
      </c>
      <c r="H58" s="4">
        <v>6.413696024923303E-2</v>
      </c>
    </row>
    <row r="59" spans="1:8" x14ac:dyDescent="0.3">
      <c r="A59" t="s">
        <v>470</v>
      </c>
      <c r="B59" t="s">
        <v>78</v>
      </c>
      <c r="C59" s="4">
        <v>0.17159063988914813</v>
      </c>
      <c r="D59" s="4">
        <v>0.74349258121406703</v>
      </c>
      <c r="E59" s="4">
        <v>0.45754161055160758</v>
      </c>
      <c r="F59" s="5">
        <v>58</v>
      </c>
      <c r="G59" s="5">
        <v>27568</v>
      </c>
      <c r="H59" s="4">
        <v>0.17159063988914813</v>
      </c>
    </row>
    <row r="60" spans="1:8" x14ac:dyDescent="0.3">
      <c r="A60" t="s">
        <v>454</v>
      </c>
      <c r="B60" t="s">
        <v>149</v>
      </c>
      <c r="C60" s="4">
        <v>8.5603949999720458E-2</v>
      </c>
      <c r="D60" s="4">
        <v>0.82599796432599448</v>
      </c>
      <c r="E60" s="4">
        <v>0.45580095716285746</v>
      </c>
      <c r="F60" s="5">
        <v>59</v>
      </c>
      <c r="G60" s="5">
        <v>210496</v>
      </c>
      <c r="H60" s="4">
        <v>8.5603949999720458E-2</v>
      </c>
    </row>
    <row r="61" spans="1:8" x14ac:dyDescent="0.3">
      <c r="A61" t="s">
        <v>471</v>
      </c>
      <c r="B61" t="s">
        <v>46</v>
      </c>
      <c r="C61" s="4">
        <v>0.24526532380641364</v>
      </c>
      <c r="D61" s="4">
        <v>0.66235136116593452</v>
      </c>
      <c r="E61" s="4">
        <v>0.45380834248617408</v>
      </c>
      <c r="F61" s="5">
        <v>60</v>
      </c>
      <c r="G61" s="5">
        <v>37444</v>
      </c>
      <c r="H61" s="4">
        <v>0.24526532380641364</v>
      </c>
    </row>
    <row r="62" spans="1:8" x14ac:dyDescent="0.3">
      <c r="A62" t="s">
        <v>473</v>
      </c>
      <c r="B62" t="s">
        <v>163</v>
      </c>
      <c r="C62" s="4">
        <v>6.6707242630779179E-2</v>
      </c>
      <c r="D62" s="4">
        <v>0.83731580615352508</v>
      </c>
      <c r="E62" s="4">
        <v>0.45201152439215214</v>
      </c>
      <c r="F62" s="5">
        <v>61</v>
      </c>
      <c r="G62" s="5">
        <v>7558</v>
      </c>
      <c r="H62" s="4">
        <v>6.6707242630779179E-2</v>
      </c>
    </row>
    <row r="63" spans="1:8" x14ac:dyDescent="0.3">
      <c r="A63" t="s">
        <v>474</v>
      </c>
      <c r="B63" t="s">
        <v>70</v>
      </c>
      <c r="C63" s="4">
        <v>0.18835255228901804</v>
      </c>
      <c r="D63" s="4">
        <v>0.71336095399805965</v>
      </c>
      <c r="E63" s="4">
        <v>0.45085675314353885</v>
      </c>
      <c r="F63" s="5">
        <v>62</v>
      </c>
      <c r="G63" s="5">
        <v>18919</v>
      </c>
      <c r="H63" s="4">
        <v>0.18835255228901804</v>
      </c>
    </row>
    <row r="64" spans="1:8" x14ac:dyDescent="0.3">
      <c r="A64" t="s">
        <v>476</v>
      </c>
      <c r="B64" t="s">
        <v>256</v>
      </c>
      <c r="C64" s="4">
        <v>-7.1015161838278537E-2</v>
      </c>
      <c r="D64" s="4">
        <v>0.95993689928944315</v>
      </c>
      <c r="E64" s="4">
        <v>0.44446086872558233</v>
      </c>
      <c r="F64" s="5">
        <v>63</v>
      </c>
      <c r="G64" s="5">
        <v>8360</v>
      </c>
      <c r="H64" s="4">
        <v>-7.1015161838278537E-2</v>
      </c>
    </row>
    <row r="65" spans="1:8" x14ac:dyDescent="0.3">
      <c r="A65" t="s">
        <v>478</v>
      </c>
      <c r="B65" t="s">
        <v>211</v>
      </c>
      <c r="C65" s="4">
        <v>1.128795810508534E-2</v>
      </c>
      <c r="D65" s="4">
        <v>0.87724197157429606</v>
      </c>
      <c r="E65" s="4">
        <v>0.44426496483969069</v>
      </c>
      <c r="F65" s="5">
        <v>64</v>
      </c>
      <c r="G65" s="5">
        <v>31444</v>
      </c>
      <c r="H65" s="4">
        <v>1.128795810508534E-2</v>
      </c>
    </row>
    <row r="66" spans="1:8" x14ac:dyDescent="0.3">
      <c r="A66" t="s">
        <v>479</v>
      </c>
      <c r="B66" t="s">
        <v>124</v>
      </c>
      <c r="C66" s="4">
        <v>0.11109539239228118</v>
      </c>
      <c r="D66" s="4">
        <v>0.767467483383663</v>
      </c>
      <c r="E66" s="4">
        <v>0.43928143788797208</v>
      </c>
      <c r="F66" s="5">
        <v>65</v>
      </c>
      <c r="G66" s="5">
        <v>10809</v>
      </c>
      <c r="H66" s="4">
        <v>0.11109539239228118</v>
      </c>
    </row>
    <row r="67" spans="1:8" x14ac:dyDescent="0.3">
      <c r="A67" t="s">
        <v>481</v>
      </c>
      <c r="B67" t="s">
        <v>238</v>
      </c>
      <c r="C67" s="4">
        <v>-3.0249696201153729E-2</v>
      </c>
      <c r="D67" s="4">
        <v>0.90190701938781936</v>
      </c>
      <c r="E67" s="4">
        <v>0.43582866159333283</v>
      </c>
      <c r="F67" s="5">
        <v>66</v>
      </c>
      <c r="G67" s="5">
        <v>16084</v>
      </c>
      <c r="H67" s="4">
        <v>-3.0249696201153729E-2</v>
      </c>
    </row>
    <row r="68" spans="1:8" x14ac:dyDescent="0.3">
      <c r="A68" t="s">
        <v>482</v>
      </c>
      <c r="B68" t="s">
        <v>249</v>
      </c>
      <c r="C68" s="4">
        <v>-5.0680249736162558E-2</v>
      </c>
      <c r="D68" s="4">
        <v>0.91520853502170063</v>
      </c>
      <c r="E68" s="4">
        <v>0.43226414264276902</v>
      </c>
      <c r="F68" s="5">
        <v>67</v>
      </c>
      <c r="G68" s="5">
        <v>89095</v>
      </c>
      <c r="H68" s="4">
        <v>-5.0680249736162558E-2</v>
      </c>
    </row>
    <row r="69" spans="1:8" x14ac:dyDescent="0.3">
      <c r="A69" t="s">
        <v>483</v>
      </c>
      <c r="B69" t="s">
        <v>31</v>
      </c>
      <c r="C69" s="4">
        <v>0.31794574873747211</v>
      </c>
      <c r="D69" s="4">
        <v>0.53932774672047812</v>
      </c>
      <c r="E69" s="4">
        <v>0.42863674772897509</v>
      </c>
      <c r="F69" s="5">
        <v>68</v>
      </c>
      <c r="G69" s="5">
        <v>5875</v>
      </c>
      <c r="H69" s="4">
        <v>0.31794574873747211</v>
      </c>
    </row>
    <row r="70" spans="1:8" x14ac:dyDescent="0.3">
      <c r="A70" t="s">
        <v>485</v>
      </c>
      <c r="B70" t="s">
        <v>188</v>
      </c>
      <c r="C70" s="4">
        <v>3.8909848864962293E-2</v>
      </c>
      <c r="D70" s="4">
        <v>0.81496128780247046</v>
      </c>
      <c r="E70" s="4">
        <v>0.42693556833371638</v>
      </c>
      <c r="F70" s="5">
        <v>69</v>
      </c>
      <c r="G70" s="5">
        <v>102302</v>
      </c>
      <c r="H70" s="4">
        <v>3.8909848864962293E-2</v>
      </c>
    </row>
    <row r="71" spans="1:8" x14ac:dyDescent="0.3">
      <c r="A71" t="s">
        <v>487</v>
      </c>
      <c r="B71" t="s">
        <v>23</v>
      </c>
      <c r="C71" s="4">
        <v>0.36966346013724211</v>
      </c>
      <c r="D71" s="4">
        <v>0.47606510089351362</v>
      </c>
      <c r="E71" s="4">
        <v>0.42286428051537783</v>
      </c>
      <c r="F71" s="5">
        <v>70</v>
      </c>
      <c r="G71" s="5">
        <v>3653</v>
      </c>
      <c r="H71" s="4">
        <v>0.36966346013724211</v>
      </c>
    </row>
    <row r="72" spans="1:8" x14ac:dyDescent="0.3">
      <c r="A72" t="s">
        <v>418</v>
      </c>
      <c r="B72" t="s">
        <v>140</v>
      </c>
      <c r="C72" s="4">
        <v>9.700061378419117E-2</v>
      </c>
      <c r="D72" s="4">
        <v>0.74293188056236292</v>
      </c>
      <c r="E72" s="4">
        <v>0.41996624717327702</v>
      </c>
      <c r="F72" s="5">
        <v>71</v>
      </c>
      <c r="G72" s="5">
        <v>3492</v>
      </c>
      <c r="H72" s="4">
        <v>9.700061378419117E-2</v>
      </c>
    </row>
    <row r="73" spans="1:8" x14ac:dyDescent="0.3">
      <c r="A73" t="s">
        <v>480</v>
      </c>
      <c r="B73" t="s">
        <v>174</v>
      </c>
      <c r="C73" s="4">
        <v>5.4678754751096403E-2</v>
      </c>
      <c r="D73" s="4">
        <v>0.78437252889982534</v>
      </c>
      <c r="E73" s="4">
        <v>0.41952564182546087</v>
      </c>
      <c r="F73" s="5">
        <v>72</v>
      </c>
      <c r="G73" s="5">
        <v>24287</v>
      </c>
      <c r="H73" s="4">
        <v>5.4678754751096403E-2</v>
      </c>
    </row>
    <row r="74" spans="1:8" x14ac:dyDescent="0.3">
      <c r="A74" t="s">
        <v>488</v>
      </c>
      <c r="B74" t="s">
        <v>55</v>
      </c>
      <c r="C74" s="4">
        <v>0.22052135934971401</v>
      </c>
      <c r="D74" s="4">
        <v>0.61585518932836514</v>
      </c>
      <c r="E74" s="4">
        <v>0.4181882743390396</v>
      </c>
      <c r="F74" s="5">
        <v>73</v>
      </c>
      <c r="G74" s="5">
        <v>83892</v>
      </c>
      <c r="H74" s="4">
        <v>0.22052135934971401</v>
      </c>
    </row>
    <row r="75" spans="1:8" x14ac:dyDescent="0.3">
      <c r="A75" t="s">
        <v>484</v>
      </c>
      <c r="B75" t="s">
        <v>234</v>
      </c>
      <c r="C75" s="4">
        <v>-2.8230633047481034E-2</v>
      </c>
      <c r="D75" s="4">
        <v>0.85851904119417621</v>
      </c>
      <c r="E75" s="4">
        <v>0.41514420407334757</v>
      </c>
      <c r="F75" s="5">
        <v>74</v>
      </c>
      <c r="G75" s="5">
        <v>50290</v>
      </c>
      <c r="H75" s="4">
        <v>-2.8230633047481034E-2</v>
      </c>
    </row>
    <row r="76" spans="1:8" x14ac:dyDescent="0.3">
      <c r="A76" t="s">
        <v>490</v>
      </c>
      <c r="B76" t="s">
        <v>260</v>
      </c>
      <c r="C76" s="4">
        <v>-7.6403987588661071E-2</v>
      </c>
      <c r="D76" s="4">
        <v>0.90473947801966503</v>
      </c>
      <c r="E76" s="4">
        <v>0.41416774521550198</v>
      </c>
      <c r="F76" s="5">
        <v>75</v>
      </c>
      <c r="G76" s="5">
        <v>6120</v>
      </c>
      <c r="H76" s="4">
        <v>-7.6403987588661071E-2</v>
      </c>
    </row>
    <row r="77" spans="1:8" x14ac:dyDescent="0.3">
      <c r="A77" t="s">
        <v>489</v>
      </c>
      <c r="B77" t="s">
        <v>151</v>
      </c>
      <c r="C77" s="4">
        <v>8.5461870760817321E-2</v>
      </c>
      <c r="D77" s="4">
        <v>0.742708443865849</v>
      </c>
      <c r="E77" s="4">
        <v>0.41408515731333317</v>
      </c>
      <c r="F77" s="5">
        <v>76</v>
      </c>
      <c r="G77" s="5">
        <v>30267</v>
      </c>
      <c r="H77" s="4">
        <v>8.5461870760817321E-2</v>
      </c>
    </row>
    <row r="78" spans="1:8" x14ac:dyDescent="0.3">
      <c r="A78" t="s">
        <v>439</v>
      </c>
      <c r="B78" t="s">
        <v>89</v>
      </c>
      <c r="C78" s="4">
        <v>0.15386921345465215</v>
      </c>
      <c r="D78" s="4">
        <v>0.66980852097823007</v>
      </c>
      <c r="E78" s="4">
        <v>0.41183886721644114</v>
      </c>
      <c r="F78" s="5">
        <v>77</v>
      </c>
      <c r="G78" s="5">
        <v>6079</v>
      </c>
      <c r="H78" s="4">
        <v>0.15386921345465215</v>
      </c>
    </row>
    <row r="79" spans="1:8" x14ac:dyDescent="0.3">
      <c r="A79" t="s">
        <v>430</v>
      </c>
      <c r="B79" t="s">
        <v>141</v>
      </c>
      <c r="C79" s="4">
        <v>9.3246314396553537E-2</v>
      </c>
      <c r="D79" s="4">
        <v>0.71207287336786151</v>
      </c>
      <c r="E79" s="4">
        <v>0.40265959388220751</v>
      </c>
      <c r="F79" s="5">
        <v>78</v>
      </c>
      <c r="G79" s="5">
        <v>31999</v>
      </c>
      <c r="H79" s="4">
        <v>9.3246314396553537E-2</v>
      </c>
    </row>
    <row r="80" spans="1:8" x14ac:dyDescent="0.3">
      <c r="A80" t="s">
        <v>491</v>
      </c>
      <c r="B80" t="s">
        <v>275</v>
      </c>
      <c r="C80" s="4">
        <v>-0.10313373964439555</v>
      </c>
      <c r="D80" s="4">
        <v>0.90183506179625916</v>
      </c>
      <c r="E80" s="4">
        <v>0.39935066107593181</v>
      </c>
      <c r="F80" s="5">
        <v>79</v>
      </c>
      <c r="G80" s="5">
        <v>25681</v>
      </c>
      <c r="H80" s="4">
        <v>-0.10313373964439555</v>
      </c>
    </row>
    <row r="81" spans="1:8" x14ac:dyDescent="0.3">
      <c r="A81" t="s">
        <v>414</v>
      </c>
      <c r="B81" t="s">
        <v>220</v>
      </c>
      <c r="C81" s="4">
        <v>-5.5081168529477892E-3</v>
      </c>
      <c r="D81" s="4">
        <v>0.80021156332304177</v>
      </c>
      <c r="E81" s="4">
        <v>0.39735172323504697</v>
      </c>
      <c r="F81" s="5">
        <v>80</v>
      </c>
      <c r="G81" s="5">
        <v>7715</v>
      </c>
      <c r="H81" s="4">
        <v>-5.5081168529477892E-3</v>
      </c>
    </row>
    <row r="82" spans="1:8" x14ac:dyDescent="0.3">
      <c r="A82" t="s">
        <v>492</v>
      </c>
      <c r="B82" t="s">
        <v>191</v>
      </c>
      <c r="C82" s="4">
        <v>3.5529685085396008E-2</v>
      </c>
      <c r="D82" s="4">
        <v>0.74522106496355067</v>
      </c>
      <c r="E82" s="4">
        <v>0.39037537502447334</v>
      </c>
      <c r="F82" s="5">
        <v>81</v>
      </c>
      <c r="G82" s="5">
        <v>13268</v>
      </c>
      <c r="H82" s="4">
        <v>3.5529685085396008E-2</v>
      </c>
    </row>
    <row r="83" spans="1:8" x14ac:dyDescent="0.3">
      <c r="A83" t="s">
        <v>493</v>
      </c>
      <c r="B83" t="s">
        <v>135</v>
      </c>
      <c r="C83" s="4">
        <v>0.10229356909541457</v>
      </c>
      <c r="D83" s="4">
        <v>0.67790173389048713</v>
      </c>
      <c r="E83" s="4">
        <v>0.39009765149295084</v>
      </c>
      <c r="F83" s="5">
        <v>82</v>
      </c>
      <c r="G83" s="5">
        <v>28440</v>
      </c>
      <c r="H83" s="4">
        <v>0.10229356909541457</v>
      </c>
    </row>
    <row r="84" spans="1:8" x14ac:dyDescent="0.3">
      <c r="A84" t="s">
        <v>451</v>
      </c>
      <c r="B84" t="s">
        <v>230</v>
      </c>
      <c r="C84" s="4">
        <v>-2.2664380165004043E-2</v>
      </c>
      <c r="D84" s="4">
        <v>0.78335661149487323</v>
      </c>
      <c r="E84" s="4">
        <v>0.38034611566493459</v>
      </c>
      <c r="F84" s="5">
        <v>83</v>
      </c>
      <c r="G84" s="5">
        <v>17949</v>
      </c>
      <c r="H84" s="4">
        <v>-2.2664380165004043E-2</v>
      </c>
    </row>
    <row r="85" spans="1:8" x14ac:dyDescent="0.3">
      <c r="A85" t="s">
        <v>496</v>
      </c>
      <c r="B85" t="s">
        <v>36</v>
      </c>
      <c r="C85" s="4">
        <v>0.28250048644271752</v>
      </c>
      <c r="D85" s="4">
        <v>0.47128161029350019</v>
      </c>
      <c r="E85" s="4">
        <v>0.37689104836810883</v>
      </c>
      <c r="F85" s="5">
        <v>84</v>
      </c>
      <c r="G85" s="5">
        <v>11454</v>
      </c>
      <c r="H85" s="4">
        <v>0.28250048644271752</v>
      </c>
    </row>
    <row r="86" spans="1:8" x14ac:dyDescent="0.3">
      <c r="A86" t="s">
        <v>498</v>
      </c>
      <c r="B86" t="s">
        <v>79</v>
      </c>
      <c r="C86" s="4">
        <v>0.17021038875578884</v>
      </c>
      <c r="D86" s="4">
        <v>0.57514174413765295</v>
      </c>
      <c r="E86" s="4">
        <v>0.37267606644672091</v>
      </c>
      <c r="F86" s="5">
        <v>85</v>
      </c>
      <c r="G86" s="5">
        <v>27879</v>
      </c>
      <c r="H86" s="4">
        <v>0.17021038875578884</v>
      </c>
    </row>
    <row r="87" spans="1:8" x14ac:dyDescent="0.3">
      <c r="A87" t="s">
        <v>449</v>
      </c>
      <c r="B87" t="s">
        <v>22</v>
      </c>
      <c r="C87" s="4">
        <v>0.37713039074598437</v>
      </c>
      <c r="D87" s="4">
        <v>0.36490128933727017</v>
      </c>
      <c r="E87" s="4">
        <v>0.37101584004162724</v>
      </c>
      <c r="F87" s="5">
        <v>86</v>
      </c>
      <c r="G87" s="5">
        <v>2498</v>
      </c>
      <c r="H87" s="4">
        <v>0.37713039074598437</v>
      </c>
    </row>
    <row r="88" spans="1:8" x14ac:dyDescent="0.3">
      <c r="A88" t="s">
        <v>500</v>
      </c>
      <c r="B88" t="s">
        <v>80</v>
      </c>
      <c r="C88" s="4">
        <v>0.16722379331425777</v>
      </c>
      <c r="D88" s="4">
        <v>0.56355531832969274</v>
      </c>
      <c r="E88" s="4">
        <v>0.36538955582197524</v>
      </c>
      <c r="F88" s="5">
        <v>87</v>
      </c>
      <c r="G88" s="5">
        <v>24013</v>
      </c>
      <c r="H88" s="4">
        <v>0.16722379331425777</v>
      </c>
    </row>
    <row r="89" spans="1:8" x14ac:dyDescent="0.3">
      <c r="A89" t="s">
        <v>501</v>
      </c>
      <c r="B89" t="s">
        <v>330</v>
      </c>
      <c r="C89" s="4">
        <v>-0.25765231541208833</v>
      </c>
      <c r="D89" s="4">
        <v>0.98025406033301543</v>
      </c>
      <c r="E89" s="4">
        <v>0.36130087246046355</v>
      </c>
      <c r="F89" s="5">
        <v>88</v>
      </c>
      <c r="G89" s="5">
        <v>7978</v>
      </c>
      <c r="H89" s="4">
        <v>-0.25765231541208833</v>
      </c>
    </row>
    <row r="90" spans="1:8" x14ac:dyDescent="0.3">
      <c r="A90" t="s">
        <v>486</v>
      </c>
      <c r="B90" t="s">
        <v>347</v>
      </c>
      <c r="C90" s="4">
        <v>-0.33409438272634023</v>
      </c>
      <c r="D90" s="4">
        <v>1.0531392686185459</v>
      </c>
      <c r="E90" s="4">
        <v>0.3595224429461028</v>
      </c>
      <c r="F90" s="5">
        <v>89</v>
      </c>
      <c r="G90" s="5">
        <v>2905</v>
      </c>
      <c r="H90" s="4">
        <v>-0.33409438272634023</v>
      </c>
    </row>
    <row r="91" spans="1:8" x14ac:dyDescent="0.3">
      <c r="A91" t="s">
        <v>503</v>
      </c>
      <c r="B91" t="s">
        <v>125</v>
      </c>
      <c r="C91" s="4">
        <v>0.11005435903432713</v>
      </c>
      <c r="D91" s="4">
        <v>0.60803947991571727</v>
      </c>
      <c r="E91" s="4">
        <v>0.35904691947502221</v>
      </c>
      <c r="F91" s="5">
        <v>90</v>
      </c>
      <c r="G91" s="5">
        <v>9048</v>
      </c>
      <c r="H91" s="4">
        <v>0.11005435903432713</v>
      </c>
    </row>
    <row r="92" spans="1:8" x14ac:dyDescent="0.3">
      <c r="A92" t="s">
        <v>505</v>
      </c>
      <c r="B92" t="s">
        <v>218</v>
      </c>
      <c r="C92" s="4">
        <v>3.4934596584323303E-3</v>
      </c>
      <c r="D92" s="4">
        <v>0.7117521047809886</v>
      </c>
      <c r="E92" s="4">
        <v>0.35762278221971044</v>
      </c>
      <c r="F92" s="5">
        <v>91</v>
      </c>
      <c r="G92" s="5">
        <v>31011</v>
      </c>
      <c r="H92" s="4">
        <v>3.4934596584323303E-3</v>
      </c>
    </row>
    <row r="93" spans="1:8" x14ac:dyDescent="0.3">
      <c r="A93" t="s">
        <v>506</v>
      </c>
      <c r="B93" t="s">
        <v>261</v>
      </c>
      <c r="C93" s="4">
        <v>-7.7618326643947522E-2</v>
      </c>
      <c r="D93" s="4">
        <v>0.78451859124634749</v>
      </c>
      <c r="E93" s="4">
        <v>0.35345013230119998</v>
      </c>
      <c r="F93" s="5">
        <v>92</v>
      </c>
      <c r="G93" s="5">
        <v>35073</v>
      </c>
      <c r="H93" s="4">
        <v>-7.7618326643947522E-2</v>
      </c>
    </row>
    <row r="94" spans="1:8" x14ac:dyDescent="0.3">
      <c r="A94" t="s">
        <v>507</v>
      </c>
      <c r="B94" t="s">
        <v>175</v>
      </c>
      <c r="C94" s="4">
        <v>5.3807829871820423E-2</v>
      </c>
      <c r="D94" s="4">
        <v>0.63748895779209847</v>
      </c>
      <c r="E94" s="4">
        <v>0.34564839383195944</v>
      </c>
      <c r="F94" s="5">
        <v>93</v>
      </c>
      <c r="G94" s="5">
        <v>4043</v>
      </c>
      <c r="H94" s="4">
        <v>5.3807829871820423E-2</v>
      </c>
    </row>
    <row r="95" spans="1:8" x14ac:dyDescent="0.3">
      <c r="A95" t="s">
        <v>509</v>
      </c>
      <c r="B95" t="s">
        <v>244</v>
      </c>
      <c r="C95" s="4">
        <v>-4.0253656062798585E-2</v>
      </c>
      <c r="D95" s="4">
        <v>0.72262984276025877</v>
      </c>
      <c r="E95" s="4">
        <v>0.34118809334873007</v>
      </c>
      <c r="F95" s="5">
        <v>94</v>
      </c>
      <c r="G95" s="5">
        <v>10833</v>
      </c>
      <c r="H95" s="4">
        <v>-4.0253656062798585E-2</v>
      </c>
    </row>
    <row r="96" spans="1:8" x14ac:dyDescent="0.3">
      <c r="A96" t="s">
        <v>510</v>
      </c>
      <c r="B96" t="s">
        <v>88</v>
      </c>
      <c r="C96" s="4">
        <v>0.15555262671232001</v>
      </c>
      <c r="D96" s="4">
        <v>0.52525609928136141</v>
      </c>
      <c r="E96" s="4">
        <v>0.34040436299684074</v>
      </c>
      <c r="F96" s="5">
        <v>95</v>
      </c>
      <c r="G96" s="5">
        <v>3117</v>
      </c>
      <c r="H96" s="4">
        <v>0.15555262671232001</v>
      </c>
    </row>
    <row r="97" spans="1:8" x14ac:dyDescent="0.3">
      <c r="A97" t="s">
        <v>512</v>
      </c>
      <c r="B97" t="s">
        <v>178</v>
      </c>
      <c r="C97" s="4">
        <v>5.2133128455082084E-2</v>
      </c>
      <c r="D97" s="4">
        <v>0.62440314507369543</v>
      </c>
      <c r="E97" s="4">
        <v>0.33826813676438877</v>
      </c>
      <c r="F97" s="5">
        <v>96</v>
      </c>
      <c r="G97" s="5">
        <v>32002</v>
      </c>
      <c r="H97" s="4">
        <v>5.2133128455082084E-2</v>
      </c>
    </row>
    <row r="98" spans="1:8" x14ac:dyDescent="0.3">
      <c r="A98" t="s">
        <v>442</v>
      </c>
      <c r="B98" t="s">
        <v>126</v>
      </c>
      <c r="C98" s="4">
        <v>0.10911315135722786</v>
      </c>
      <c r="D98" s="4">
        <v>0.56617729616878198</v>
      </c>
      <c r="E98" s="4">
        <v>0.33764522376300493</v>
      </c>
      <c r="F98" s="5">
        <v>97</v>
      </c>
      <c r="G98" s="5">
        <v>144699</v>
      </c>
      <c r="H98" s="4">
        <v>0.10911315135722786</v>
      </c>
    </row>
    <row r="99" spans="1:8" x14ac:dyDescent="0.3">
      <c r="A99" t="s">
        <v>397</v>
      </c>
      <c r="B99" t="s">
        <v>49</v>
      </c>
      <c r="C99" s="4">
        <v>0.23049419634644994</v>
      </c>
      <c r="D99" s="4">
        <v>0.44180141096816572</v>
      </c>
      <c r="E99" s="4">
        <v>0.33614780365730784</v>
      </c>
      <c r="F99" s="5">
        <v>98</v>
      </c>
      <c r="G99" s="5">
        <v>2789</v>
      </c>
      <c r="H99" s="4">
        <v>0.23049419634644994</v>
      </c>
    </row>
    <row r="100" spans="1:8" x14ac:dyDescent="0.3">
      <c r="A100" t="s">
        <v>514</v>
      </c>
      <c r="B100" t="s">
        <v>153</v>
      </c>
      <c r="C100" s="4">
        <v>8.4193649200876602E-2</v>
      </c>
      <c r="D100" s="4">
        <v>0.58328998007606692</v>
      </c>
      <c r="E100" s="4">
        <v>0.33374181463847175</v>
      </c>
      <c r="F100" s="5">
        <v>99</v>
      </c>
      <c r="G100" s="5">
        <v>13029</v>
      </c>
      <c r="H100" s="4">
        <v>8.4193649200876602E-2</v>
      </c>
    </row>
    <row r="101" spans="1:8" x14ac:dyDescent="0.3">
      <c r="A101" t="s">
        <v>515</v>
      </c>
      <c r="B101" t="s">
        <v>283</v>
      </c>
      <c r="C101" s="4">
        <v>-0.12621809905346484</v>
      </c>
      <c r="D101" s="4">
        <v>0.78875710886622841</v>
      </c>
      <c r="E101" s="4">
        <v>0.3312695049063818</v>
      </c>
      <c r="F101" s="5">
        <v>100</v>
      </c>
      <c r="G101" s="5">
        <v>7633</v>
      </c>
      <c r="H101" s="4">
        <v>-0.12621809905346484</v>
      </c>
    </row>
    <row r="102" spans="1:8" x14ac:dyDescent="0.3">
      <c r="A102" t="s">
        <v>517</v>
      </c>
      <c r="B102" t="s">
        <v>120</v>
      </c>
      <c r="C102" s="4">
        <v>0.11858438317893537</v>
      </c>
      <c r="D102" s="4">
        <v>0.54235238337184921</v>
      </c>
      <c r="E102" s="4">
        <v>0.3304683832753923</v>
      </c>
      <c r="F102" s="5">
        <v>101</v>
      </c>
      <c r="G102" s="5">
        <v>7207</v>
      </c>
      <c r="H102" s="4">
        <v>0.11858438317893537</v>
      </c>
    </row>
    <row r="103" spans="1:8" x14ac:dyDescent="0.3">
      <c r="A103" t="s">
        <v>464</v>
      </c>
      <c r="B103" t="s">
        <v>77</v>
      </c>
      <c r="C103" s="4">
        <v>0.1730380536066678</v>
      </c>
      <c r="D103" s="4">
        <v>0.48225432365451176</v>
      </c>
      <c r="E103" s="4">
        <v>0.32764618863058981</v>
      </c>
      <c r="F103" s="5">
        <v>102</v>
      </c>
      <c r="G103" s="5">
        <v>8775</v>
      </c>
      <c r="H103" s="4">
        <v>0.1730380536066678</v>
      </c>
    </row>
    <row r="104" spans="1:8" x14ac:dyDescent="0.3">
      <c r="A104" t="s">
        <v>519</v>
      </c>
      <c r="B104" t="s">
        <v>298</v>
      </c>
      <c r="C104" s="4">
        <v>-0.16112304185494125</v>
      </c>
      <c r="D104" s="4">
        <v>0.80986629877020533</v>
      </c>
      <c r="E104" s="4">
        <v>0.32437162845763201</v>
      </c>
      <c r="F104" s="5">
        <v>103</v>
      </c>
      <c r="G104" s="5">
        <v>5126</v>
      </c>
      <c r="H104" s="4">
        <v>-0.16112304185494125</v>
      </c>
    </row>
    <row r="105" spans="1:8" x14ac:dyDescent="0.3">
      <c r="A105" t="s">
        <v>520</v>
      </c>
      <c r="B105" t="s">
        <v>207</v>
      </c>
      <c r="C105" s="4">
        <v>1.3520785757948798E-2</v>
      </c>
      <c r="D105" s="4">
        <v>0.63494394831826151</v>
      </c>
      <c r="E105" s="4">
        <v>0.32423236703810515</v>
      </c>
      <c r="F105" s="5">
        <v>104</v>
      </c>
      <c r="G105" s="5">
        <v>6794</v>
      </c>
      <c r="H105" s="4">
        <v>1.3520785757948798E-2</v>
      </c>
    </row>
    <row r="106" spans="1:8" x14ac:dyDescent="0.3">
      <c r="A106" t="s">
        <v>522</v>
      </c>
      <c r="B106" t="s">
        <v>171</v>
      </c>
      <c r="C106" s="4">
        <v>5.787907004526182E-2</v>
      </c>
      <c r="D106" s="4">
        <v>0.58856280023943941</v>
      </c>
      <c r="E106" s="4">
        <v>0.32322093514235062</v>
      </c>
      <c r="F106" s="5">
        <v>105</v>
      </c>
      <c r="G106" s="5">
        <v>9527</v>
      </c>
      <c r="H106" s="4">
        <v>5.787907004526182E-2</v>
      </c>
    </row>
    <row r="107" spans="1:8" x14ac:dyDescent="0.3">
      <c r="A107" t="s">
        <v>523</v>
      </c>
      <c r="B107" t="s">
        <v>155</v>
      </c>
      <c r="C107" s="4">
        <v>7.5891367609632665E-2</v>
      </c>
      <c r="D107" s="4">
        <v>0.5689295034237134</v>
      </c>
      <c r="E107" s="4">
        <v>0.32241043551667303</v>
      </c>
      <c r="F107" s="5">
        <v>106</v>
      </c>
      <c r="G107" s="5">
        <v>8312</v>
      </c>
      <c r="H107" s="4">
        <v>7.5891367609632665E-2</v>
      </c>
    </row>
    <row r="108" spans="1:8" x14ac:dyDescent="0.3">
      <c r="A108" t="s">
        <v>525</v>
      </c>
      <c r="B108" t="s">
        <v>37</v>
      </c>
      <c r="C108" s="4">
        <v>0.27099822841025123</v>
      </c>
      <c r="D108" s="4">
        <v>0.37108679026527958</v>
      </c>
      <c r="E108" s="4">
        <v>0.3210425093377654</v>
      </c>
      <c r="F108" s="5">
        <v>107</v>
      </c>
      <c r="G108" s="5">
        <v>14056</v>
      </c>
      <c r="H108" s="4">
        <v>0.27099822841025123</v>
      </c>
    </row>
    <row r="109" spans="1:8" x14ac:dyDescent="0.3">
      <c r="A109" t="s">
        <v>527</v>
      </c>
      <c r="B109" t="s">
        <v>294</v>
      </c>
      <c r="C109" s="4">
        <v>-0.14752679350306724</v>
      </c>
      <c r="D109" s="4">
        <v>0.7895659385436995</v>
      </c>
      <c r="E109" s="4">
        <v>0.3210195725203161</v>
      </c>
      <c r="F109" s="5">
        <v>108</v>
      </c>
      <c r="G109" s="5">
        <v>24004</v>
      </c>
      <c r="H109" s="4">
        <v>-0.14752679350306724</v>
      </c>
    </row>
    <row r="110" spans="1:8" x14ac:dyDescent="0.3">
      <c r="A110" t="s">
        <v>529</v>
      </c>
      <c r="B110" t="s">
        <v>233</v>
      </c>
      <c r="C110" s="4">
        <v>-2.816308504106587E-2</v>
      </c>
      <c r="D110" s="4">
        <v>0.6670500445646681</v>
      </c>
      <c r="E110" s="4">
        <v>0.3194434797618011</v>
      </c>
      <c r="F110" s="5">
        <v>109</v>
      </c>
      <c r="G110" s="5">
        <v>9899</v>
      </c>
      <c r="H110" s="4">
        <v>-2.816308504106587E-2</v>
      </c>
    </row>
    <row r="111" spans="1:8" x14ac:dyDescent="0.3">
      <c r="A111" t="s">
        <v>499</v>
      </c>
      <c r="B111" t="s">
        <v>93</v>
      </c>
      <c r="C111" s="4">
        <v>0.150046455008369</v>
      </c>
      <c r="D111" s="4">
        <v>0.48860393877332237</v>
      </c>
      <c r="E111" s="4">
        <v>0.31932519689084571</v>
      </c>
      <c r="F111" s="5">
        <v>110</v>
      </c>
      <c r="G111" s="5">
        <v>286930</v>
      </c>
      <c r="H111" s="4">
        <v>0.150046455008369</v>
      </c>
    </row>
    <row r="112" spans="1:8" x14ac:dyDescent="0.3">
      <c r="A112" t="s">
        <v>531</v>
      </c>
      <c r="B112" t="s">
        <v>56</v>
      </c>
      <c r="C112" s="4">
        <v>0.21792948763414818</v>
      </c>
      <c r="D112" s="4">
        <v>0.42056693855297922</v>
      </c>
      <c r="E112" s="4">
        <v>0.31924821309356372</v>
      </c>
      <c r="F112" s="5">
        <v>111</v>
      </c>
      <c r="G112" s="5">
        <v>22116</v>
      </c>
      <c r="H112" s="4">
        <v>0.21792948763414818</v>
      </c>
    </row>
    <row r="113" spans="1:8" x14ac:dyDescent="0.3">
      <c r="A113" t="s">
        <v>532</v>
      </c>
      <c r="B113" t="s">
        <v>156</v>
      </c>
      <c r="C113" s="4">
        <v>7.5589356051386739E-2</v>
      </c>
      <c r="D113" s="4">
        <v>0.56106443788165483</v>
      </c>
      <c r="E113" s="4">
        <v>0.31832689696652078</v>
      </c>
      <c r="F113" s="5">
        <v>112</v>
      </c>
      <c r="G113" s="5">
        <v>6115</v>
      </c>
      <c r="H113" s="4">
        <v>7.5589356051386739E-2</v>
      </c>
    </row>
    <row r="114" spans="1:8" x14ac:dyDescent="0.3">
      <c r="A114" t="s">
        <v>533</v>
      </c>
      <c r="B114" t="s">
        <v>208</v>
      </c>
      <c r="C114" s="4">
        <v>1.2501346163183383E-2</v>
      </c>
      <c r="D114" s="4">
        <v>0.614655987536741</v>
      </c>
      <c r="E114" s="4">
        <v>0.31357866684996222</v>
      </c>
      <c r="F114" s="5">
        <v>113</v>
      </c>
      <c r="G114" s="5">
        <v>2445</v>
      </c>
      <c r="H114" s="4">
        <v>1.2501346163183383E-2</v>
      </c>
    </row>
    <row r="115" spans="1:8" x14ac:dyDescent="0.3">
      <c r="A115" t="s">
        <v>535</v>
      </c>
      <c r="B115" t="s">
        <v>119</v>
      </c>
      <c r="C115" s="4">
        <v>0.11913347956769063</v>
      </c>
      <c r="D115" s="4">
        <v>0.50620781119420843</v>
      </c>
      <c r="E115" s="4">
        <v>0.31267064538094952</v>
      </c>
      <c r="F115" s="5">
        <v>114</v>
      </c>
      <c r="G115" s="5">
        <v>36624</v>
      </c>
      <c r="H115" s="4">
        <v>0.11913347956769063</v>
      </c>
    </row>
    <row r="116" spans="1:8" x14ac:dyDescent="0.3">
      <c r="A116" t="s">
        <v>536</v>
      </c>
      <c r="B116" t="s">
        <v>202</v>
      </c>
      <c r="C116" s="4">
        <v>2.0584813476564684E-2</v>
      </c>
      <c r="D116" s="4">
        <v>0.6014700141922843</v>
      </c>
      <c r="E116" s="4">
        <v>0.3110274138344245</v>
      </c>
      <c r="F116" s="5">
        <v>115</v>
      </c>
      <c r="G116" s="5">
        <v>8131</v>
      </c>
      <c r="H116" s="4">
        <v>2.0584813476564684E-2</v>
      </c>
    </row>
    <row r="117" spans="1:8" x14ac:dyDescent="0.3">
      <c r="A117" t="s">
        <v>537</v>
      </c>
      <c r="B117" t="s">
        <v>210</v>
      </c>
      <c r="C117" s="4">
        <v>1.1481062646480172E-2</v>
      </c>
      <c r="D117" s="4">
        <v>0.60893738905804129</v>
      </c>
      <c r="E117" s="4">
        <v>0.31020922585226074</v>
      </c>
      <c r="F117" s="5">
        <v>116</v>
      </c>
      <c r="G117" s="5">
        <v>10371</v>
      </c>
      <c r="H117" s="4">
        <v>1.1481062646480172E-2</v>
      </c>
    </row>
    <row r="118" spans="1:8" x14ac:dyDescent="0.3">
      <c r="A118" t="s">
        <v>539</v>
      </c>
      <c r="B118" t="s">
        <v>214</v>
      </c>
      <c r="C118" s="4">
        <v>6.3863128861780388E-3</v>
      </c>
      <c r="D118" s="4">
        <v>0.60693495807053632</v>
      </c>
      <c r="E118" s="4">
        <v>0.3066606354783572</v>
      </c>
      <c r="F118" s="5">
        <v>117</v>
      </c>
      <c r="G118" s="5">
        <v>7211</v>
      </c>
      <c r="H118" s="4">
        <v>6.3863128861780388E-3</v>
      </c>
    </row>
    <row r="119" spans="1:8" x14ac:dyDescent="0.3">
      <c r="A119" t="s">
        <v>541</v>
      </c>
      <c r="B119" t="s">
        <v>205</v>
      </c>
      <c r="C119" s="4">
        <v>1.5793687795232159E-2</v>
      </c>
      <c r="D119" s="4">
        <v>0.59676459120895997</v>
      </c>
      <c r="E119" s="4">
        <v>0.30627913950209606</v>
      </c>
      <c r="F119" s="5">
        <v>118</v>
      </c>
      <c r="G119" s="5">
        <v>8765</v>
      </c>
      <c r="H119" s="4">
        <v>1.5793687795232159E-2</v>
      </c>
    </row>
    <row r="120" spans="1:8" x14ac:dyDescent="0.3">
      <c r="A120" t="s">
        <v>542</v>
      </c>
      <c r="B120" t="s">
        <v>193</v>
      </c>
      <c r="C120" s="4">
        <v>3.3936727553397612E-2</v>
      </c>
      <c r="D120" s="4">
        <v>0.57837877723203013</v>
      </c>
      <c r="E120" s="4">
        <v>0.30615775239271387</v>
      </c>
      <c r="F120" s="5">
        <v>119</v>
      </c>
      <c r="G120" s="5">
        <v>67114</v>
      </c>
      <c r="H120" s="4">
        <v>3.3936727553397612E-2</v>
      </c>
    </row>
    <row r="121" spans="1:8" x14ac:dyDescent="0.3">
      <c r="A121" t="s">
        <v>524</v>
      </c>
      <c r="B121" t="s">
        <v>181</v>
      </c>
      <c r="C121" s="4">
        <v>4.8395290268241527E-2</v>
      </c>
      <c r="D121" s="4">
        <v>0.56167742202183357</v>
      </c>
      <c r="E121" s="4">
        <v>0.30503635614503755</v>
      </c>
      <c r="F121" s="5">
        <v>120</v>
      </c>
      <c r="G121" s="5">
        <v>3846</v>
      </c>
      <c r="H121" s="4">
        <v>4.8395290268241527E-2</v>
      </c>
    </row>
    <row r="122" spans="1:8" x14ac:dyDescent="0.3">
      <c r="A122" t="s">
        <v>545</v>
      </c>
      <c r="B122" t="s">
        <v>159</v>
      </c>
      <c r="C122" s="4">
        <v>7.4324519241715264E-2</v>
      </c>
      <c r="D122" s="4">
        <v>0.53191131287293913</v>
      </c>
      <c r="E122" s="4">
        <v>0.30311791605732719</v>
      </c>
      <c r="F122" s="5">
        <v>121</v>
      </c>
      <c r="G122" s="5">
        <v>12061</v>
      </c>
      <c r="H122" s="4">
        <v>7.4324519241715264E-2</v>
      </c>
    </row>
    <row r="123" spans="1:8" x14ac:dyDescent="0.3">
      <c r="A123" t="s">
        <v>538</v>
      </c>
      <c r="B123" t="s">
        <v>128</v>
      </c>
      <c r="C123" s="4">
        <v>0.10727001170761377</v>
      </c>
      <c r="D123" s="4">
        <v>0.49539189320414811</v>
      </c>
      <c r="E123" s="4">
        <v>0.30133095245588093</v>
      </c>
      <c r="F123" s="5">
        <v>122</v>
      </c>
      <c r="G123" s="5">
        <v>6494</v>
      </c>
      <c r="H123" s="4">
        <v>0.10727001170761377</v>
      </c>
    </row>
    <row r="124" spans="1:8" x14ac:dyDescent="0.3">
      <c r="A124" t="s">
        <v>546</v>
      </c>
      <c r="B124" t="s">
        <v>274</v>
      </c>
      <c r="C124" s="4">
        <v>-0.10212740591696667</v>
      </c>
      <c r="D124" s="4">
        <v>0.69595196829570871</v>
      </c>
      <c r="E124" s="4">
        <v>0.29691228118937102</v>
      </c>
      <c r="F124" s="5">
        <v>123</v>
      </c>
      <c r="G124" s="5">
        <v>13572</v>
      </c>
      <c r="H124" s="4">
        <v>-0.10212740591696667</v>
      </c>
    </row>
    <row r="125" spans="1:8" x14ac:dyDescent="0.3">
      <c r="A125" t="s">
        <v>548</v>
      </c>
      <c r="B125" t="s">
        <v>345</v>
      </c>
      <c r="C125" s="4">
        <v>-0.31123980656906053</v>
      </c>
      <c r="D125" s="4">
        <v>0.90348804522347825</v>
      </c>
      <c r="E125" s="4">
        <v>0.29612411932720883</v>
      </c>
      <c r="F125" s="5">
        <v>124</v>
      </c>
      <c r="G125" s="5">
        <v>26716</v>
      </c>
      <c r="H125" s="4">
        <v>-0.31123980656906053</v>
      </c>
    </row>
    <row r="126" spans="1:8" x14ac:dyDescent="0.3">
      <c r="A126" t="s">
        <v>550</v>
      </c>
      <c r="B126" t="s">
        <v>110</v>
      </c>
      <c r="C126" s="4">
        <v>0.13068728315651978</v>
      </c>
      <c r="D126" s="4">
        <v>0.4575069614814532</v>
      </c>
      <c r="E126" s="4">
        <v>0.29409712231898649</v>
      </c>
      <c r="F126" s="5">
        <v>125</v>
      </c>
      <c r="G126" s="5">
        <v>6735</v>
      </c>
      <c r="H126" s="4">
        <v>0.13068728315651978</v>
      </c>
    </row>
    <row r="127" spans="1:8" x14ac:dyDescent="0.3">
      <c r="A127" t="s">
        <v>402</v>
      </c>
      <c r="B127" t="s">
        <v>61</v>
      </c>
      <c r="C127" s="4">
        <v>0.20872094664638099</v>
      </c>
      <c r="D127" s="4">
        <v>0.37185717479567909</v>
      </c>
      <c r="E127" s="4">
        <v>0.29028906072103006</v>
      </c>
      <c r="F127" s="5">
        <v>126</v>
      </c>
      <c r="G127" s="5">
        <v>13017</v>
      </c>
      <c r="H127" s="4">
        <v>0.20872094664638099</v>
      </c>
    </row>
    <row r="128" spans="1:8" x14ac:dyDescent="0.3">
      <c r="A128" t="s">
        <v>494</v>
      </c>
      <c r="B128" t="s">
        <v>295</v>
      </c>
      <c r="C128" s="4">
        <v>-0.15047126221036311</v>
      </c>
      <c r="D128" s="4">
        <v>0.72952366830790372</v>
      </c>
      <c r="E128" s="4">
        <v>0.2895262030487703</v>
      </c>
      <c r="F128" s="5">
        <v>127</v>
      </c>
      <c r="G128" s="5">
        <v>45608</v>
      </c>
      <c r="H128" s="4">
        <v>-0.15047126221036311</v>
      </c>
    </row>
    <row r="129" spans="1:8" x14ac:dyDescent="0.3">
      <c r="A129" t="s">
        <v>469</v>
      </c>
      <c r="B129" t="s">
        <v>251</v>
      </c>
      <c r="C129" s="4">
        <v>-5.6506931996945932E-2</v>
      </c>
      <c r="D129" s="4">
        <v>0.62609552972844262</v>
      </c>
      <c r="E129" s="4">
        <v>0.28479429886574836</v>
      </c>
      <c r="F129" s="5">
        <v>128</v>
      </c>
      <c r="G129" s="5">
        <v>6577</v>
      </c>
      <c r="H129" s="4">
        <v>-5.6506931996945932E-2</v>
      </c>
    </row>
    <row r="130" spans="1:8" x14ac:dyDescent="0.3">
      <c r="A130" t="s">
        <v>459</v>
      </c>
      <c r="B130" t="s">
        <v>38</v>
      </c>
      <c r="C130" s="4">
        <v>0.26954114142539987</v>
      </c>
      <c r="D130" s="4">
        <v>0.29818290504657674</v>
      </c>
      <c r="E130" s="4">
        <v>0.2838620232359883</v>
      </c>
      <c r="F130" s="5">
        <v>129</v>
      </c>
      <c r="G130" s="5">
        <v>7066</v>
      </c>
      <c r="H130" s="4">
        <v>0.26954114142539987</v>
      </c>
    </row>
    <row r="131" spans="1:8" x14ac:dyDescent="0.3">
      <c r="A131" t="s">
        <v>530</v>
      </c>
      <c r="B131" t="s">
        <v>288</v>
      </c>
      <c r="C131" s="4">
        <v>-0.13314126403740045</v>
      </c>
      <c r="D131" s="4">
        <v>0.6919344086706698</v>
      </c>
      <c r="E131" s="4">
        <v>0.27939657231663467</v>
      </c>
      <c r="F131" s="5">
        <v>130</v>
      </c>
      <c r="G131" s="5">
        <v>2608</v>
      </c>
      <c r="H131" s="4">
        <v>-0.13314126403740045</v>
      </c>
    </row>
    <row r="132" spans="1:8" x14ac:dyDescent="0.3">
      <c r="A132" t="s">
        <v>513</v>
      </c>
      <c r="B132" t="s">
        <v>123</v>
      </c>
      <c r="C132" s="4">
        <v>0.11132315128404022</v>
      </c>
      <c r="D132" s="4">
        <v>0.42715809848892983</v>
      </c>
      <c r="E132" s="4">
        <v>0.26924062488648504</v>
      </c>
      <c r="F132" s="5">
        <v>131</v>
      </c>
      <c r="G132" s="5">
        <v>96088</v>
      </c>
      <c r="H132" s="4">
        <v>0.11132315128404022</v>
      </c>
    </row>
    <row r="133" spans="1:8" x14ac:dyDescent="0.3">
      <c r="A133" t="s">
        <v>554</v>
      </c>
      <c r="B133" t="s">
        <v>106</v>
      </c>
      <c r="C133" s="4">
        <v>0.13637571864553305</v>
      </c>
      <c r="D133" s="4">
        <v>0.39576552711816543</v>
      </c>
      <c r="E133" s="4">
        <v>0.26607062288184924</v>
      </c>
      <c r="F133" s="5">
        <v>132</v>
      </c>
      <c r="G133" s="5">
        <v>6032</v>
      </c>
      <c r="H133" s="4">
        <v>0.13637571864553305</v>
      </c>
    </row>
    <row r="134" spans="1:8" x14ac:dyDescent="0.3">
      <c r="A134" t="s">
        <v>551</v>
      </c>
      <c r="B134" t="s">
        <v>147</v>
      </c>
      <c r="C134" s="4">
        <v>8.5751340551910776E-2</v>
      </c>
      <c r="D134" s="4">
        <v>0.44102940754917402</v>
      </c>
      <c r="E134" s="4">
        <v>0.26339037405054239</v>
      </c>
      <c r="F134" s="5">
        <v>133</v>
      </c>
      <c r="G134" s="5">
        <v>14860</v>
      </c>
      <c r="H134" s="4">
        <v>8.5751340551910776E-2</v>
      </c>
    </row>
    <row r="135" spans="1:8" x14ac:dyDescent="0.3">
      <c r="A135" t="s">
        <v>543</v>
      </c>
      <c r="B135" t="s">
        <v>223</v>
      </c>
      <c r="C135" s="4">
        <v>-1.290443367514189E-2</v>
      </c>
      <c r="D135" s="4">
        <v>0.5395470849187991</v>
      </c>
      <c r="E135" s="4">
        <v>0.26332132562182858</v>
      </c>
      <c r="F135" s="5">
        <v>134</v>
      </c>
      <c r="G135" s="5">
        <v>15123</v>
      </c>
      <c r="H135" s="4">
        <v>-1.290443367514189E-2</v>
      </c>
    </row>
    <row r="136" spans="1:8" x14ac:dyDescent="0.3">
      <c r="A136" t="s">
        <v>556</v>
      </c>
      <c r="B136" t="s">
        <v>143</v>
      </c>
      <c r="C136" s="4">
        <v>8.8373101220036956E-2</v>
      </c>
      <c r="D136" s="4">
        <v>0.43748603276682907</v>
      </c>
      <c r="E136" s="4">
        <v>0.26292956699343301</v>
      </c>
      <c r="F136" s="5">
        <v>135</v>
      </c>
      <c r="G136" s="5">
        <v>1704</v>
      </c>
      <c r="H136" s="4">
        <v>8.8373101220036956E-2</v>
      </c>
    </row>
    <row r="137" spans="1:8" x14ac:dyDescent="0.3">
      <c r="A137" t="s">
        <v>420</v>
      </c>
      <c r="B137" t="s">
        <v>107</v>
      </c>
      <c r="C137" s="4">
        <v>0.13408350699888721</v>
      </c>
      <c r="D137" s="4">
        <v>0.38758012363506639</v>
      </c>
      <c r="E137" s="4">
        <v>0.2608318153169768</v>
      </c>
      <c r="F137" s="5">
        <v>136</v>
      </c>
      <c r="G137" s="5">
        <v>1825</v>
      </c>
      <c r="H137" s="4">
        <v>0.13408350699888721</v>
      </c>
    </row>
    <row r="138" spans="1:8" x14ac:dyDescent="0.3">
      <c r="A138" t="s">
        <v>497</v>
      </c>
      <c r="B138" t="s">
        <v>69</v>
      </c>
      <c r="C138" s="4">
        <v>0.18954621508074243</v>
      </c>
      <c r="D138" s="4">
        <v>0.32750645802195355</v>
      </c>
      <c r="E138" s="4">
        <v>0.25852633655134799</v>
      </c>
      <c r="F138" s="5">
        <v>137</v>
      </c>
      <c r="G138" s="5">
        <v>3064</v>
      </c>
      <c r="H138" s="4">
        <v>0.18954621508074243</v>
      </c>
    </row>
    <row r="139" spans="1:8" x14ac:dyDescent="0.3">
      <c r="A139" t="s">
        <v>558</v>
      </c>
      <c r="B139" t="s">
        <v>213</v>
      </c>
      <c r="C139" s="4">
        <v>8.5360413493942716E-3</v>
      </c>
      <c r="D139" s="4">
        <v>0.50346478250365856</v>
      </c>
      <c r="E139" s="4">
        <v>0.25600041192652639</v>
      </c>
      <c r="F139" s="5">
        <v>138</v>
      </c>
      <c r="G139" s="5">
        <v>5828</v>
      </c>
      <c r="H139" s="4">
        <v>8.5360413493942716E-3</v>
      </c>
    </row>
    <row r="140" spans="1:8" x14ac:dyDescent="0.3">
      <c r="A140" t="s">
        <v>540</v>
      </c>
      <c r="B140" t="s">
        <v>237</v>
      </c>
      <c r="C140" s="4">
        <v>-2.9965128582462058E-2</v>
      </c>
      <c r="D140" s="4">
        <v>0.53855412087219734</v>
      </c>
      <c r="E140" s="4">
        <v>0.25429449614486765</v>
      </c>
      <c r="F140" s="5">
        <v>139</v>
      </c>
      <c r="G140" s="5">
        <v>18502</v>
      </c>
      <c r="H140" s="4">
        <v>-2.9965128582462058E-2</v>
      </c>
    </row>
    <row r="141" spans="1:8" x14ac:dyDescent="0.3">
      <c r="A141" t="s">
        <v>560</v>
      </c>
      <c r="B141" t="s">
        <v>173</v>
      </c>
      <c r="C141" s="4">
        <v>5.5820943547908577E-2</v>
      </c>
      <c r="D141" s="4">
        <v>0.44331909190377439</v>
      </c>
      <c r="E141" s="4">
        <v>0.24957001772584148</v>
      </c>
      <c r="F141" s="5">
        <v>140</v>
      </c>
      <c r="G141" s="5">
        <v>5342</v>
      </c>
      <c r="H141" s="4">
        <v>5.5820943547908577E-2</v>
      </c>
    </row>
    <row r="142" spans="1:8" x14ac:dyDescent="0.3">
      <c r="A142" t="s">
        <v>562</v>
      </c>
      <c r="B142" t="s">
        <v>105</v>
      </c>
      <c r="C142" s="4">
        <v>0.13730834579688142</v>
      </c>
      <c r="D142" s="4">
        <v>0.35206058903183274</v>
      </c>
      <c r="E142" s="4">
        <v>0.24468446741435707</v>
      </c>
      <c r="F142" s="5">
        <v>141</v>
      </c>
      <c r="G142" s="5">
        <v>23147</v>
      </c>
      <c r="H142" s="4">
        <v>0.13730834579688142</v>
      </c>
    </row>
    <row r="143" spans="1:8" x14ac:dyDescent="0.3">
      <c r="A143" t="s">
        <v>502</v>
      </c>
      <c r="B143" t="s">
        <v>158</v>
      </c>
      <c r="C143" s="4">
        <v>7.4755824251408282E-2</v>
      </c>
      <c r="D143" s="4">
        <v>0.39470769623563645</v>
      </c>
      <c r="E143" s="4">
        <v>0.23473176024352238</v>
      </c>
      <c r="F143" s="5">
        <v>142</v>
      </c>
      <c r="G143" s="5">
        <v>25213</v>
      </c>
      <c r="H143" s="4">
        <v>7.4755824251408282E-2</v>
      </c>
    </row>
    <row r="144" spans="1:8" x14ac:dyDescent="0.3">
      <c r="A144" t="s">
        <v>563</v>
      </c>
      <c r="B144" t="s">
        <v>94</v>
      </c>
      <c r="C144" s="4">
        <v>0.14598619179522404</v>
      </c>
      <c r="D144" s="4">
        <v>0.32085191697907661</v>
      </c>
      <c r="E144" s="4">
        <v>0.23341905438715033</v>
      </c>
      <c r="F144" s="5">
        <v>143</v>
      </c>
      <c r="G144" s="5">
        <v>4093</v>
      </c>
      <c r="H144" s="4">
        <v>0.14598619179522404</v>
      </c>
    </row>
    <row r="145" spans="1:8" x14ac:dyDescent="0.3">
      <c r="A145" t="s">
        <v>559</v>
      </c>
      <c r="B145" t="s">
        <v>137</v>
      </c>
      <c r="C145" s="4">
        <v>9.9735847618177845E-2</v>
      </c>
      <c r="D145" s="4">
        <v>0.36588126505808188</v>
      </c>
      <c r="E145" s="4">
        <v>0.23280855633812986</v>
      </c>
      <c r="F145" s="5">
        <v>144</v>
      </c>
      <c r="G145" s="5">
        <v>4090</v>
      </c>
      <c r="H145" s="4">
        <v>9.9735847618177845E-2</v>
      </c>
    </row>
    <row r="146" spans="1:8" x14ac:dyDescent="0.3">
      <c r="A146" t="s">
        <v>565</v>
      </c>
      <c r="B146" t="s">
        <v>131</v>
      </c>
      <c r="C146" s="4">
        <v>0.10418371117223457</v>
      </c>
      <c r="D146" s="4">
        <v>0.35892712217679029</v>
      </c>
      <c r="E146" s="4">
        <v>0.23155541667451243</v>
      </c>
      <c r="F146" s="5">
        <v>145</v>
      </c>
      <c r="G146" s="5">
        <v>3817</v>
      </c>
      <c r="H146" s="4">
        <v>0.10418371117223457</v>
      </c>
    </row>
    <row r="147" spans="1:8" x14ac:dyDescent="0.3">
      <c r="A147" t="s">
        <v>462</v>
      </c>
      <c r="B147" t="s">
        <v>122</v>
      </c>
      <c r="C147" s="4">
        <v>0.11644346748104156</v>
      </c>
      <c r="D147" s="4">
        <v>0.33517250714708158</v>
      </c>
      <c r="E147" s="4">
        <v>0.22580798731406157</v>
      </c>
      <c r="F147" s="5">
        <v>146</v>
      </c>
      <c r="G147" s="5">
        <v>1801</v>
      </c>
      <c r="H147" s="4">
        <v>0.11644346748104156</v>
      </c>
    </row>
    <row r="148" spans="1:8" x14ac:dyDescent="0.3">
      <c r="A148" t="s">
        <v>521</v>
      </c>
      <c r="B148" t="s">
        <v>176</v>
      </c>
      <c r="C148" s="4">
        <v>5.2517271853615641E-2</v>
      </c>
      <c r="D148" s="4">
        <v>0.39866622945295982</v>
      </c>
      <c r="E148" s="4">
        <v>0.22559175065328774</v>
      </c>
      <c r="F148" s="5">
        <v>147</v>
      </c>
      <c r="G148" s="5">
        <v>8497</v>
      </c>
      <c r="H148" s="4">
        <v>5.2517271853615641E-2</v>
      </c>
    </row>
    <row r="149" spans="1:8" x14ac:dyDescent="0.3">
      <c r="A149" t="s">
        <v>569</v>
      </c>
      <c r="B149" t="s">
        <v>227</v>
      </c>
      <c r="C149" s="4">
        <v>-1.8639401294896087E-2</v>
      </c>
      <c r="D149" s="4">
        <v>0.46832323518179275</v>
      </c>
      <c r="E149" s="4">
        <v>0.22484191694344832</v>
      </c>
      <c r="F149" s="5">
        <v>148</v>
      </c>
      <c r="G149" s="5">
        <v>29593</v>
      </c>
      <c r="H149" s="4">
        <v>-1.8639401294896087E-2</v>
      </c>
    </row>
    <row r="150" spans="1:8" x14ac:dyDescent="0.3">
      <c r="A150" t="s">
        <v>570</v>
      </c>
      <c r="B150" t="s">
        <v>297</v>
      </c>
      <c r="C150" s="4">
        <v>-0.1604296486084113</v>
      </c>
      <c r="D150" s="4">
        <v>0.60984792648645325</v>
      </c>
      <c r="E150" s="4">
        <v>0.22470913893902097</v>
      </c>
      <c r="F150" s="5">
        <v>149</v>
      </c>
      <c r="G150" s="5">
        <v>13287</v>
      </c>
      <c r="H150" s="4">
        <v>-0.1604296486084113</v>
      </c>
    </row>
    <row r="151" spans="1:8" x14ac:dyDescent="0.3">
      <c r="A151" t="s">
        <v>465</v>
      </c>
      <c r="B151" t="s">
        <v>24</v>
      </c>
      <c r="C151" s="4">
        <v>0.33921151589449472</v>
      </c>
      <c r="D151" s="4">
        <v>0.10604546465415894</v>
      </c>
      <c r="E151" s="4">
        <v>0.22262849027432682</v>
      </c>
      <c r="F151" s="5">
        <v>150</v>
      </c>
      <c r="G151" s="5">
        <v>2211</v>
      </c>
      <c r="H151" s="4">
        <v>0.33921151589449472</v>
      </c>
    </row>
    <row r="152" spans="1:8" x14ac:dyDescent="0.3">
      <c r="A152" t="s">
        <v>573</v>
      </c>
      <c r="B152" t="s">
        <v>225</v>
      </c>
      <c r="C152" s="4">
        <v>-1.6462660787812819E-2</v>
      </c>
      <c r="D152" s="4">
        <v>0.4574459263272056</v>
      </c>
      <c r="E152" s="4">
        <v>0.22049163276969638</v>
      </c>
      <c r="F152" s="5">
        <v>151</v>
      </c>
      <c r="G152" s="5">
        <v>2669</v>
      </c>
      <c r="H152" s="4">
        <v>-1.6462660787812819E-2</v>
      </c>
    </row>
    <row r="153" spans="1:8" x14ac:dyDescent="0.3">
      <c r="A153" t="s">
        <v>575</v>
      </c>
      <c r="B153" t="s">
        <v>250</v>
      </c>
      <c r="C153" s="4">
        <v>-5.5062361172975652E-2</v>
      </c>
      <c r="D153" s="4">
        <v>0.48795093874110573</v>
      </c>
      <c r="E153" s="4">
        <v>0.21644428878406505</v>
      </c>
      <c r="F153" s="5">
        <v>152</v>
      </c>
      <c r="G153" s="5">
        <v>39032</v>
      </c>
      <c r="H153" s="4">
        <v>-5.5062361172975652E-2</v>
      </c>
    </row>
    <row r="154" spans="1:8" x14ac:dyDescent="0.3">
      <c r="A154" t="s">
        <v>568</v>
      </c>
      <c r="B154" t="s">
        <v>96</v>
      </c>
      <c r="C154" s="4">
        <v>0.14429777629612056</v>
      </c>
      <c r="D154" s="4">
        <v>0.28589232644086338</v>
      </c>
      <c r="E154" s="4">
        <v>0.21509505136849197</v>
      </c>
      <c r="F154" s="5">
        <v>153</v>
      </c>
      <c r="G154" s="5">
        <v>5581</v>
      </c>
      <c r="H154" s="4">
        <v>0.14429777629612056</v>
      </c>
    </row>
    <row r="155" spans="1:8" x14ac:dyDescent="0.3">
      <c r="A155" t="s">
        <v>576</v>
      </c>
      <c r="B155" t="s">
        <v>194</v>
      </c>
      <c r="C155" s="4">
        <v>2.9302767707455948E-2</v>
      </c>
      <c r="D155" s="4">
        <v>0.38772065353515855</v>
      </c>
      <c r="E155" s="4">
        <v>0.20851171062130724</v>
      </c>
      <c r="F155" s="5">
        <v>154</v>
      </c>
      <c r="G155" s="5">
        <v>5535</v>
      </c>
      <c r="H155" s="4">
        <v>2.9302767707455948E-2</v>
      </c>
    </row>
    <row r="156" spans="1:8" x14ac:dyDescent="0.3">
      <c r="A156" t="s">
        <v>495</v>
      </c>
      <c r="B156" t="s">
        <v>196</v>
      </c>
      <c r="C156" s="4">
        <v>2.6621535400893199E-2</v>
      </c>
      <c r="D156" s="4">
        <v>0.37336735938144433</v>
      </c>
      <c r="E156" s="4">
        <v>0.19999444739116876</v>
      </c>
      <c r="F156" s="5">
        <v>155</v>
      </c>
      <c r="G156" s="5">
        <v>26092</v>
      </c>
      <c r="H156" s="4">
        <v>2.6621535400893199E-2</v>
      </c>
    </row>
    <row r="157" spans="1:8" x14ac:dyDescent="0.3">
      <c r="A157" t="s">
        <v>577</v>
      </c>
      <c r="B157" t="s">
        <v>333</v>
      </c>
      <c r="C157" s="4">
        <v>-0.26314528476670568</v>
      </c>
      <c r="D157" s="4">
        <v>0.65727258220379925</v>
      </c>
      <c r="E157" s="4">
        <v>0.19706364871854679</v>
      </c>
      <c r="F157" s="5">
        <v>156</v>
      </c>
      <c r="G157" s="5">
        <v>3597</v>
      </c>
      <c r="H157" s="4">
        <v>-0.26314528476670568</v>
      </c>
    </row>
    <row r="158" spans="1:8" x14ac:dyDescent="0.3">
      <c r="A158" t="s">
        <v>579</v>
      </c>
      <c r="B158" t="s">
        <v>145</v>
      </c>
      <c r="C158" s="4">
        <v>8.7127001377949723E-2</v>
      </c>
      <c r="D158" s="4">
        <v>0.303736333881856</v>
      </c>
      <c r="E158" s="4">
        <v>0.19543166762990286</v>
      </c>
      <c r="F158" s="5">
        <v>157</v>
      </c>
      <c r="G158" s="5">
        <v>10351</v>
      </c>
      <c r="H158" s="4">
        <v>8.7127001377949723E-2</v>
      </c>
    </row>
    <row r="159" spans="1:8" x14ac:dyDescent="0.3">
      <c r="A159" t="s">
        <v>438</v>
      </c>
      <c r="B159" t="s">
        <v>66</v>
      </c>
      <c r="C159" s="4">
        <v>0.19700220415539965</v>
      </c>
      <c r="D159" s="4">
        <v>0.19361396972763001</v>
      </c>
      <c r="E159" s="4">
        <v>0.19530808694151483</v>
      </c>
      <c r="F159" s="5">
        <v>158</v>
      </c>
      <c r="G159" s="5">
        <v>128982</v>
      </c>
      <c r="H159" s="4">
        <v>0.19700220415539965</v>
      </c>
    </row>
    <row r="160" spans="1:8" x14ac:dyDescent="0.3">
      <c r="A160" t="s">
        <v>581</v>
      </c>
      <c r="B160" t="s">
        <v>99</v>
      </c>
      <c r="C160" s="4">
        <v>0.1410302662601472</v>
      </c>
      <c r="D160" s="4">
        <v>0.24188628239637638</v>
      </c>
      <c r="E160" s="4">
        <v>0.19145827432826179</v>
      </c>
      <c r="F160" s="5">
        <v>159</v>
      </c>
      <c r="G160" s="5">
        <v>17131</v>
      </c>
      <c r="H160" s="4">
        <v>0.1410302662601472</v>
      </c>
    </row>
    <row r="161" spans="1:8" x14ac:dyDescent="0.3">
      <c r="A161" t="s">
        <v>583</v>
      </c>
      <c r="B161" t="s">
        <v>219</v>
      </c>
      <c r="C161" s="4">
        <v>-3.7289137983116463E-3</v>
      </c>
      <c r="D161" s="4">
        <v>0.37532409569921565</v>
      </c>
      <c r="E161" s="4">
        <v>0.18579759095045201</v>
      </c>
      <c r="F161" s="5">
        <v>160</v>
      </c>
      <c r="G161" s="5">
        <v>2901</v>
      </c>
      <c r="H161" s="4">
        <v>-3.7289137983116463E-3</v>
      </c>
    </row>
    <row r="162" spans="1:8" x14ac:dyDescent="0.3">
      <c r="A162" t="s">
        <v>457</v>
      </c>
      <c r="B162" t="s">
        <v>86</v>
      </c>
      <c r="C162" s="4">
        <v>0.15652015319494428</v>
      </c>
      <c r="D162" s="4">
        <v>0.1999502662615277</v>
      </c>
      <c r="E162" s="4">
        <v>0.17823520972823598</v>
      </c>
      <c r="F162" s="5">
        <v>161</v>
      </c>
      <c r="G162" s="5">
        <v>1981</v>
      </c>
      <c r="H162" s="4">
        <v>0.15652015319494428</v>
      </c>
    </row>
    <row r="163" spans="1:8" x14ac:dyDescent="0.3">
      <c r="A163" t="s">
        <v>544</v>
      </c>
      <c r="B163" t="s">
        <v>109</v>
      </c>
      <c r="C163" s="4">
        <v>0.13223954807974023</v>
      </c>
      <c r="D163" s="4">
        <v>0.20574935562909349</v>
      </c>
      <c r="E163" s="4">
        <v>0.16899445185441686</v>
      </c>
      <c r="F163" s="5">
        <v>162</v>
      </c>
      <c r="G163" s="5">
        <v>2883</v>
      </c>
      <c r="H163" s="4">
        <v>0.13223954807974023</v>
      </c>
    </row>
    <row r="164" spans="1:8" x14ac:dyDescent="0.3">
      <c r="A164" t="s">
        <v>585</v>
      </c>
      <c r="B164" t="s">
        <v>226</v>
      </c>
      <c r="C164" s="4">
        <v>-1.6717500561407507E-2</v>
      </c>
      <c r="D164" s="4">
        <v>0.34920525717118767</v>
      </c>
      <c r="E164" s="4">
        <v>0.16624387830489007</v>
      </c>
      <c r="F164" s="5">
        <v>163</v>
      </c>
      <c r="G164" s="5">
        <v>7019</v>
      </c>
      <c r="H164" s="4">
        <v>-1.6717500561407507E-2</v>
      </c>
    </row>
    <row r="165" spans="1:8" x14ac:dyDescent="0.3">
      <c r="A165" t="s">
        <v>410</v>
      </c>
      <c r="B165" t="s">
        <v>222</v>
      </c>
      <c r="C165" s="4">
        <v>-1.2292825935887226E-2</v>
      </c>
      <c r="D165" s="4">
        <v>0.33670927385849037</v>
      </c>
      <c r="E165" s="4">
        <v>0.16220822396130158</v>
      </c>
      <c r="F165" s="5">
        <v>164</v>
      </c>
      <c r="G165" s="5">
        <v>1722</v>
      </c>
      <c r="H165" s="4">
        <v>-1.2292825935887226E-2</v>
      </c>
    </row>
    <row r="166" spans="1:8" x14ac:dyDescent="0.3">
      <c r="A166" t="s">
        <v>518</v>
      </c>
      <c r="B166" t="s">
        <v>164</v>
      </c>
      <c r="C166" s="4">
        <v>6.6464287689309995E-2</v>
      </c>
      <c r="D166" s="4">
        <v>0.24532704628666374</v>
      </c>
      <c r="E166" s="4">
        <v>0.15589566698798688</v>
      </c>
      <c r="F166" s="5">
        <v>165</v>
      </c>
      <c r="G166" s="5">
        <v>5531</v>
      </c>
      <c r="H166" s="4">
        <v>6.6464287689309995E-2</v>
      </c>
    </row>
    <row r="167" spans="1:8" x14ac:dyDescent="0.3">
      <c r="A167" t="s">
        <v>504</v>
      </c>
      <c r="B167" t="s">
        <v>48</v>
      </c>
      <c r="C167" s="4">
        <v>0.23411247875030922</v>
      </c>
      <c r="D167" s="4">
        <v>7.213860878393126E-2</v>
      </c>
      <c r="E167" s="4">
        <v>0.15312554376712023</v>
      </c>
      <c r="F167" s="5">
        <v>166</v>
      </c>
      <c r="G167" s="5">
        <v>1986</v>
      </c>
      <c r="H167" s="4">
        <v>0.23411247875030922</v>
      </c>
    </row>
    <row r="168" spans="1:8" x14ac:dyDescent="0.3">
      <c r="A168" t="s">
        <v>584</v>
      </c>
      <c r="B168" t="s">
        <v>165</v>
      </c>
      <c r="C168" s="4">
        <v>6.5780874890895874E-2</v>
      </c>
      <c r="D168" s="4">
        <v>0.23310996752297691</v>
      </c>
      <c r="E168" s="4">
        <v>0.14944542120693638</v>
      </c>
      <c r="F168" s="5">
        <v>167</v>
      </c>
      <c r="G168" s="5">
        <v>2501</v>
      </c>
      <c r="H168" s="4">
        <v>6.5780874890895874E-2</v>
      </c>
    </row>
    <row r="169" spans="1:8" x14ac:dyDescent="0.3">
      <c r="A169" t="s">
        <v>396</v>
      </c>
      <c r="B169" t="s">
        <v>65</v>
      </c>
      <c r="C169" s="4">
        <v>0.19926472784817034</v>
      </c>
      <c r="D169" s="4">
        <v>9.4564697556829169E-2</v>
      </c>
      <c r="E169" s="4">
        <v>0.14691471270249976</v>
      </c>
      <c r="F169" s="5">
        <v>168</v>
      </c>
      <c r="G169" s="5">
        <v>2111</v>
      </c>
      <c r="H169" s="4">
        <v>0.19926472784817034</v>
      </c>
    </row>
    <row r="170" spans="1:8" x14ac:dyDescent="0.3">
      <c r="A170" t="s">
        <v>387</v>
      </c>
      <c r="B170" t="s">
        <v>203</v>
      </c>
      <c r="C170" s="4">
        <v>1.6726287843776604E-2</v>
      </c>
      <c r="D170" s="4">
        <v>0.27604754518150176</v>
      </c>
      <c r="E170" s="4">
        <v>0.14638691651263919</v>
      </c>
      <c r="F170" s="5">
        <v>169</v>
      </c>
      <c r="G170" s="5">
        <v>1869</v>
      </c>
      <c r="H170" s="4">
        <v>1.6726287843776604E-2</v>
      </c>
    </row>
    <row r="171" spans="1:8" x14ac:dyDescent="0.3">
      <c r="A171" t="s">
        <v>574</v>
      </c>
      <c r="B171" t="s">
        <v>262</v>
      </c>
      <c r="C171" s="4">
        <v>-7.912002055585389E-2</v>
      </c>
      <c r="D171" s="4">
        <v>0.37026231129146137</v>
      </c>
      <c r="E171" s="4">
        <v>0.14557114536780374</v>
      </c>
      <c r="F171" s="5">
        <v>170</v>
      </c>
      <c r="G171" s="5">
        <v>15875</v>
      </c>
      <c r="H171" s="4">
        <v>-7.912002055585389E-2</v>
      </c>
    </row>
    <row r="172" spans="1:8" x14ac:dyDescent="0.3">
      <c r="A172" t="s">
        <v>516</v>
      </c>
      <c r="B172" t="s">
        <v>33</v>
      </c>
      <c r="C172" s="4">
        <v>0.29684011700321455</v>
      </c>
      <c r="D172" s="4">
        <v>-1.3104015404686125E-2</v>
      </c>
      <c r="E172" s="4">
        <v>0.14186805079926421</v>
      </c>
      <c r="F172" s="5">
        <v>171</v>
      </c>
      <c r="G172" s="5">
        <v>5883</v>
      </c>
      <c r="H172" s="4">
        <v>0.29684011700321455</v>
      </c>
    </row>
    <row r="173" spans="1:8" x14ac:dyDescent="0.3">
      <c r="A173" t="s">
        <v>555</v>
      </c>
      <c r="B173" t="s">
        <v>138</v>
      </c>
      <c r="C173" s="4">
        <v>9.8886226834085461E-2</v>
      </c>
      <c r="D173" s="4">
        <v>0.18465329196281363</v>
      </c>
      <c r="E173" s="4">
        <v>0.14176975939844955</v>
      </c>
      <c r="F173" s="5">
        <v>172</v>
      </c>
      <c r="G173" s="5">
        <v>12097</v>
      </c>
      <c r="H173" s="4">
        <v>9.8886226834085461E-2</v>
      </c>
    </row>
    <row r="174" spans="1:8" x14ac:dyDescent="0.3">
      <c r="A174" t="s">
        <v>557</v>
      </c>
      <c r="B174" t="s">
        <v>344</v>
      </c>
      <c r="C174" s="4">
        <v>-0.30480756557262784</v>
      </c>
      <c r="D174" s="4">
        <v>0.58667001413403819</v>
      </c>
      <c r="E174" s="4">
        <v>0.14093122428070518</v>
      </c>
      <c r="F174" s="5">
        <v>173</v>
      </c>
      <c r="G174" s="5">
        <v>1315</v>
      </c>
      <c r="H174" s="4">
        <v>-0.30480756557262784</v>
      </c>
    </row>
    <row r="175" spans="1:8" x14ac:dyDescent="0.3">
      <c r="A175" t="s">
        <v>591</v>
      </c>
      <c r="B175" t="s">
        <v>83</v>
      </c>
      <c r="C175" s="4">
        <v>0.16215195726800583</v>
      </c>
      <c r="D175" s="4">
        <v>0.11921635410951843</v>
      </c>
      <c r="E175" s="4">
        <v>0.14068415568876214</v>
      </c>
      <c r="F175" s="5">
        <v>174</v>
      </c>
      <c r="G175" s="5">
        <v>4385</v>
      </c>
      <c r="H175" s="4">
        <v>0.16215195726800583</v>
      </c>
    </row>
    <row r="176" spans="1:8" x14ac:dyDescent="0.3">
      <c r="A176" t="s">
        <v>566</v>
      </c>
      <c r="B176" t="s">
        <v>195</v>
      </c>
      <c r="C176" s="4">
        <v>2.7089669911634948E-2</v>
      </c>
      <c r="D176" s="4">
        <v>0.25148830688283136</v>
      </c>
      <c r="E176" s="4">
        <v>0.13928898839723317</v>
      </c>
      <c r="F176" s="5">
        <v>175</v>
      </c>
      <c r="G176" s="5">
        <v>3281</v>
      </c>
      <c r="H176" s="4">
        <v>2.7089669911634948E-2</v>
      </c>
    </row>
    <row r="177" spans="1:8" x14ac:dyDescent="0.3">
      <c r="A177" t="s">
        <v>593</v>
      </c>
      <c r="B177" t="s">
        <v>170</v>
      </c>
      <c r="C177" s="4">
        <v>5.8419146244526876E-2</v>
      </c>
      <c r="D177" s="4">
        <v>0.20484527291525645</v>
      </c>
      <c r="E177" s="4">
        <v>0.13163220957989166</v>
      </c>
      <c r="F177" s="5">
        <v>176</v>
      </c>
      <c r="G177" s="5">
        <v>2452</v>
      </c>
      <c r="H177" s="4">
        <v>5.8419146244526876E-2</v>
      </c>
    </row>
    <row r="178" spans="1:8" x14ac:dyDescent="0.3">
      <c r="A178" t="s">
        <v>553</v>
      </c>
      <c r="B178" t="s">
        <v>101</v>
      </c>
      <c r="C178" s="4">
        <v>0.13923032851420147</v>
      </c>
      <c r="D178" s="4">
        <v>0.11492685736667906</v>
      </c>
      <c r="E178" s="4">
        <v>0.12707859294044027</v>
      </c>
      <c r="F178" s="5">
        <v>177</v>
      </c>
      <c r="G178" s="5">
        <v>904</v>
      </c>
      <c r="H178" s="4">
        <v>0.13923032851420147</v>
      </c>
    </row>
    <row r="179" spans="1:8" x14ac:dyDescent="0.3">
      <c r="A179" t="s">
        <v>508</v>
      </c>
      <c r="B179" t="s">
        <v>44</v>
      </c>
      <c r="C179" s="4">
        <v>0.24675736117842587</v>
      </c>
      <c r="D179" s="4">
        <v>2.3562358511905195E-3</v>
      </c>
      <c r="E179" s="4">
        <v>0.12455679851480819</v>
      </c>
      <c r="F179" s="5">
        <v>178</v>
      </c>
      <c r="G179" s="5">
        <v>1855</v>
      </c>
      <c r="H179" s="4">
        <v>0.24675736117842587</v>
      </c>
    </row>
    <row r="180" spans="1:8" x14ac:dyDescent="0.3">
      <c r="A180" t="s">
        <v>595</v>
      </c>
      <c r="B180" t="s">
        <v>187</v>
      </c>
      <c r="C180" s="4">
        <v>3.976427124905646E-2</v>
      </c>
      <c r="D180" s="4">
        <v>0.19782129100875195</v>
      </c>
      <c r="E180" s="4">
        <v>0.11879278112890421</v>
      </c>
      <c r="F180" s="5">
        <v>179</v>
      </c>
      <c r="G180" s="5">
        <v>2960</v>
      </c>
      <c r="H180" s="4">
        <v>3.976427124905646E-2</v>
      </c>
    </row>
    <row r="181" spans="1:8" x14ac:dyDescent="0.3">
      <c r="A181" t="s">
        <v>597</v>
      </c>
      <c r="B181" t="s">
        <v>136</v>
      </c>
      <c r="C181" s="4">
        <v>9.9754265148905757E-2</v>
      </c>
      <c r="D181" s="4">
        <v>0.12951705518604459</v>
      </c>
      <c r="E181" s="4">
        <v>0.11463566016747517</v>
      </c>
      <c r="F181" s="5">
        <v>180</v>
      </c>
      <c r="G181" s="5">
        <v>7333</v>
      </c>
      <c r="H181" s="4">
        <v>9.9754265148905757E-2</v>
      </c>
    </row>
    <row r="182" spans="1:8" x14ac:dyDescent="0.3">
      <c r="A182" t="s">
        <v>598</v>
      </c>
      <c r="B182" t="s">
        <v>311</v>
      </c>
      <c r="C182" s="4">
        <v>-0.1958566478881516</v>
      </c>
      <c r="D182" s="4">
        <v>0.42172270155447023</v>
      </c>
      <c r="E182" s="4">
        <v>0.11293302683315931</v>
      </c>
      <c r="F182" s="5">
        <v>181</v>
      </c>
      <c r="G182" s="5">
        <v>5016</v>
      </c>
      <c r="H182" s="4">
        <v>-0.1958566478881516</v>
      </c>
    </row>
    <row r="183" spans="1:8" x14ac:dyDescent="0.3">
      <c r="A183" t="s">
        <v>599</v>
      </c>
      <c r="B183" t="s">
        <v>247</v>
      </c>
      <c r="C183" s="4">
        <v>-4.8830274059802656E-2</v>
      </c>
      <c r="D183" s="4">
        <v>0.26404721886975857</v>
      </c>
      <c r="E183" s="4">
        <v>0.10760847240497795</v>
      </c>
      <c r="F183" s="5">
        <v>182</v>
      </c>
      <c r="G183" s="5">
        <v>4467</v>
      </c>
      <c r="H183" s="4">
        <v>-4.8830274059802656E-2</v>
      </c>
    </row>
    <row r="184" spans="1:8" x14ac:dyDescent="0.3">
      <c r="A184" t="s">
        <v>600</v>
      </c>
      <c r="B184" t="s">
        <v>82</v>
      </c>
      <c r="C184" s="4">
        <v>0.16399277152149452</v>
      </c>
      <c r="D184" s="4">
        <v>4.6198368513838337E-2</v>
      </c>
      <c r="E184" s="4">
        <v>0.10509557001766642</v>
      </c>
      <c r="F184" s="5">
        <v>183</v>
      </c>
      <c r="G184" s="5">
        <v>4741</v>
      </c>
      <c r="H184" s="4">
        <v>0.16399277152149452</v>
      </c>
    </row>
    <row r="185" spans="1:8" x14ac:dyDescent="0.3">
      <c r="A185" t="s">
        <v>602</v>
      </c>
      <c r="B185" t="s">
        <v>231</v>
      </c>
      <c r="C185" s="4">
        <v>-2.6102897707087215E-2</v>
      </c>
      <c r="D185" s="4">
        <v>0.23320294803086336</v>
      </c>
      <c r="E185" s="4">
        <v>0.10355002516188808</v>
      </c>
      <c r="F185" s="5">
        <v>184</v>
      </c>
      <c r="G185" s="5">
        <v>8107</v>
      </c>
      <c r="H185" s="4">
        <v>-2.6102897707087215E-2</v>
      </c>
    </row>
    <row r="186" spans="1:8" x14ac:dyDescent="0.3">
      <c r="A186" t="s">
        <v>604</v>
      </c>
      <c r="B186" t="s">
        <v>114</v>
      </c>
      <c r="C186" s="4">
        <v>0.12551958639329397</v>
      </c>
      <c r="D186" s="4">
        <v>8.0847904356269928E-2</v>
      </c>
      <c r="E186" s="4">
        <v>0.10318374537478195</v>
      </c>
      <c r="F186" s="5">
        <v>185</v>
      </c>
      <c r="G186" s="5">
        <v>52803</v>
      </c>
      <c r="H186" s="4">
        <v>0.12551958639329397</v>
      </c>
    </row>
    <row r="187" spans="1:8" x14ac:dyDescent="0.3">
      <c r="A187" t="s">
        <v>605</v>
      </c>
      <c r="B187" t="s">
        <v>278</v>
      </c>
      <c r="C187" s="4">
        <v>-0.10715796348095034</v>
      </c>
      <c r="D187" s="4">
        <v>0.31236436702936227</v>
      </c>
      <c r="E187" s="4">
        <v>0.10260320177420595</v>
      </c>
      <c r="F187" s="5">
        <v>186</v>
      </c>
      <c r="G187" s="5">
        <v>11566</v>
      </c>
      <c r="H187" s="4">
        <v>-0.10715796348095034</v>
      </c>
    </row>
    <row r="188" spans="1:8" x14ac:dyDescent="0.3">
      <c r="A188" t="s">
        <v>589</v>
      </c>
      <c r="B188" t="s">
        <v>266</v>
      </c>
      <c r="C188" s="4">
        <v>-8.9886592737298557E-2</v>
      </c>
      <c r="D188" s="4">
        <v>0.29388941471953745</v>
      </c>
      <c r="E188" s="4">
        <v>0.10200141099111945</v>
      </c>
      <c r="F188" s="5">
        <v>187</v>
      </c>
      <c r="G188" s="5">
        <v>5283</v>
      </c>
      <c r="H188" s="4">
        <v>-8.9886592737298557E-2</v>
      </c>
    </row>
    <row r="189" spans="1:8" x14ac:dyDescent="0.3">
      <c r="A189" t="s">
        <v>547</v>
      </c>
      <c r="B189" t="s">
        <v>252</v>
      </c>
      <c r="C189" s="4">
        <v>-5.6576839666342429E-2</v>
      </c>
      <c r="D189" s="4">
        <v>0.24938535675604034</v>
      </c>
      <c r="E189" s="4">
        <v>9.6404258544848964E-2</v>
      </c>
      <c r="F189" s="5">
        <v>188</v>
      </c>
      <c r="G189" s="5">
        <v>3591</v>
      </c>
      <c r="H189" s="4">
        <v>-5.6576839666342429E-2</v>
      </c>
    </row>
    <row r="190" spans="1:8" x14ac:dyDescent="0.3">
      <c r="A190" t="s">
        <v>607</v>
      </c>
      <c r="B190" t="s">
        <v>177</v>
      </c>
      <c r="C190" s="4">
        <v>5.2499973100746188E-2</v>
      </c>
      <c r="D190" s="4">
        <v>0.12068643434663276</v>
      </c>
      <c r="E190" s="4">
        <v>8.6593203723689477E-2</v>
      </c>
      <c r="F190" s="5">
        <v>189</v>
      </c>
      <c r="G190" s="5">
        <v>10468</v>
      </c>
      <c r="H190" s="4">
        <v>5.2499973100746188E-2</v>
      </c>
    </row>
    <row r="191" spans="1:8" x14ac:dyDescent="0.3">
      <c r="A191" t="s">
        <v>572</v>
      </c>
      <c r="B191" t="s">
        <v>314</v>
      </c>
      <c r="C191" s="4">
        <v>-0.20516603169846098</v>
      </c>
      <c r="D191" s="4">
        <v>0.3718791825284723</v>
      </c>
      <c r="E191" s="4">
        <v>8.3356575415005657E-2</v>
      </c>
      <c r="F191" s="5">
        <v>190</v>
      </c>
      <c r="G191" s="5">
        <v>3178</v>
      </c>
      <c r="H191" s="4">
        <v>-0.20516603169846098</v>
      </c>
    </row>
    <row r="192" spans="1:8" x14ac:dyDescent="0.3">
      <c r="A192" t="s">
        <v>609</v>
      </c>
      <c r="B192" t="s">
        <v>169</v>
      </c>
      <c r="C192" s="4">
        <v>5.8841126129914482E-2</v>
      </c>
      <c r="D192" s="4">
        <v>0.1075446586862992</v>
      </c>
      <c r="E192" s="4">
        <v>8.3192892408106844E-2</v>
      </c>
      <c r="F192" s="5">
        <v>191</v>
      </c>
      <c r="G192" s="5">
        <v>5067</v>
      </c>
      <c r="H192" s="4">
        <v>5.8841126129914482E-2</v>
      </c>
    </row>
    <row r="193" spans="1:8" x14ac:dyDescent="0.3">
      <c r="A193" t="s">
        <v>552</v>
      </c>
      <c r="B193" t="s">
        <v>26</v>
      </c>
      <c r="C193" s="4">
        <v>0.33804013300191499</v>
      </c>
      <c r="D193" s="4">
        <v>-0.17916670504719465</v>
      </c>
      <c r="E193" s="4">
        <v>7.9436713977360171E-2</v>
      </c>
      <c r="F193" s="5">
        <v>192</v>
      </c>
      <c r="G193" s="5">
        <v>699827</v>
      </c>
      <c r="H193" s="4">
        <v>0.33804013300191499</v>
      </c>
    </row>
    <row r="194" spans="1:8" x14ac:dyDescent="0.3">
      <c r="A194" t="s">
        <v>588</v>
      </c>
      <c r="B194" t="s">
        <v>45</v>
      </c>
      <c r="C194" s="4">
        <v>0.24608535422101063</v>
      </c>
      <c r="D194" s="4">
        <v>-8.775236556723548E-2</v>
      </c>
      <c r="E194" s="4">
        <v>7.9166494326887576E-2</v>
      </c>
      <c r="F194" s="5">
        <v>193</v>
      </c>
      <c r="G194" s="5">
        <v>1551</v>
      </c>
      <c r="H194" s="4">
        <v>0.24608535422101063</v>
      </c>
    </row>
    <row r="195" spans="1:8" x14ac:dyDescent="0.3">
      <c r="A195" t="s">
        <v>610</v>
      </c>
      <c r="B195" t="s">
        <v>25</v>
      </c>
      <c r="C195" s="4">
        <v>0.33920564476816928</v>
      </c>
      <c r="D195" s="4">
        <v>-0.19077720076921012</v>
      </c>
      <c r="E195" s="4">
        <v>7.4214221999479579E-2</v>
      </c>
      <c r="F195" s="5">
        <v>194</v>
      </c>
      <c r="G195" s="5">
        <v>5204</v>
      </c>
      <c r="H195" s="4">
        <v>0.33920564476816928</v>
      </c>
    </row>
    <row r="196" spans="1:8" x14ac:dyDescent="0.3">
      <c r="A196" t="s">
        <v>612</v>
      </c>
      <c r="B196" t="s">
        <v>322</v>
      </c>
      <c r="C196" s="4">
        <v>-0.22472491299833083</v>
      </c>
      <c r="D196" s="4">
        <v>0.36712785162510431</v>
      </c>
      <c r="E196" s="4">
        <v>7.1201469313386737E-2</v>
      </c>
      <c r="F196" s="5">
        <v>195</v>
      </c>
      <c r="G196" s="5">
        <v>2720</v>
      </c>
      <c r="H196" s="4">
        <v>-0.22472491299833083</v>
      </c>
    </row>
    <row r="197" spans="1:8" x14ac:dyDescent="0.3">
      <c r="A197" t="s">
        <v>613</v>
      </c>
      <c r="B197" t="s">
        <v>19</v>
      </c>
      <c r="C197" s="4">
        <v>0.45071090077215836</v>
      </c>
      <c r="D197" s="4">
        <v>-0.33829237755536906</v>
      </c>
      <c r="E197" s="4">
        <v>5.6209261608394651E-2</v>
      </c>
      <c r="F197" s="5">
        <v>196</v>
      </c>
      <c r="G197" s="5">
        <v>1193</v>
      </c>
      <c r="H197" s="4">
        <v>0.45071090077215836</v>
      </c>
    </row>
    <row r="198" spans="1:8" x14ac:dyDescent="0.3">
      <c r="A198" t="s">
        <v>578</v>
      </c>
      <c r="B198" t="s">
        <v>236</v>
      </c>
      <c r="C198" s="4">
        <v>-2.9079317062800022E-2</v>
      </c>
      <c r="D198" s="4">
        <v>0.14086406430404802</v>
      </c>
      <c r="E198" s="4">
        <v>5.5892373620623999E-2</v>
      </c>
      <c r="F198" s="5">
        <v>197</v>
      </c>
      <c r="G198" s="5">
        <v>2033</v>
      </c>
      <c r="H198" s="4">
        <v>-2.9079317062800022E-2</v>
      </c>
    </row>
    <row r="199" spans="1:8" x14ac:dyDescent="0.3">
      <c r="A199" t="s">
        <v>567</v>
      </c>
      <c r="B199" t="s">
        <v>243</v>
      </c>
      <c r="C199" s="4">
        <v>-3.9281529349587695E-2</v>
      </c>
      <c r="D199" s="4">
        <v>0.13937767618221977</v>
      </c>
      <c r="E199" s="4">
        <v>5.0048073416316036E-2</v>
      </c>
      <c r="F199" s="5">
        <v>198</v>
      </c>
      <c r="G199" s="5">
        <v>6603</v>
      </c>
      <c r="H199" s="4">
        <v>-3.9281529349587695E-2</v>
      </c>
    </row>
    <row r="200" spans="1:8" x14ac:dyDescent="0.3">
      <c r="A200" t="s">
        <v>615</v>
      </c>
      <c r="B200" t="s">
        <v>323</v>
      </c>
      <c r="C200" s="4">
        <v>-0.22879856868352486</v>
      </c>
      <c r="D200" s="4">
        <v>0.31653043411328458</v>
      </c>
      <c r="E200" s="4">
        <v>4.386593271487986E-2</v>
      </c>
      <c r="F200" s="5">
        <v>199</v>
      </c>
      <c r="G200" s="5">
        <v>3414</v>
      </c>
      <c r="H200" s="4">
        <v>-0.22879856868352486</v>
      </c>
    </row>
    <row r="201" spans="1:8" x14ac:dyDescent="0.3">
      <c r="A201" t="s">
        <v>528</v>
      </c>
      <c r="B201" t="s">
        <v>245</v>
      </c>
      <c r="C201" s="4">
        <v>-4.6149892602240887E-2</v>
      </c>
      <c r="D201" s="4">
        <v>0.12553291086187585</v>
      </c>
      <c r="E201" s="4">
        <v>3.9691509129817476E-2</v>
      </c>
      <c r="F201" s="5">
        <v>200</v>
      </c>
      <c r="G201" s="5">
        <v>5628</v>
      </c>
      <c r="H201" s="4">
        <v>-4.6149892602240887E-2</v>
      </c>
    </row>
    <row r="202" spans="1:8" x14ac:dyDescent="0.3">
      <c r="A202" t="s">
        <v>618</v>
      </c>
      <c r="B202" t="s">
        <v>185</v>
      </c>
      <c r="C202" s="4">
        <v>4.0616308880193498E-2</v>
      </c>
      <c r="D202" s="4">
        <v>3.7905972607735545E-2</v>
      </c>
      <c r="E202" s="4">
        <v>3.9261140743964522E-2</v>
      </c>
      <c r="F202" s="5">
        <v>201</v>
      </c>
      <c r="G202" s="5">
        <v>24804</v>
      </c>
      <c r="H202" s="4">
        <v>4.0616308880193498E-2</v>
      </c>
    </row>
    <row r="203" spans="1:8" x14ac:dyDescent="0.3">
      <c r="A203" t="s">
        <v>526</v>
      </c>
      <c r="B203" t="s">
        <v>97</v>
      </c>
      <c r="C203" s="4">
        <v>0.14143799417839434</v>
      </c>
      <c r="D203" s="4">
        <v>-6.9629215740958345E-2</v>
      </c>
      <c r="E203" s="4">
        <v>3.5904389218717997E-2</v>
      </c>
      <c r="F203" s="5">
        <v>202</v>
      </c>
      <c r="G203" s="5">
        <v>11283</v>
      </c>
      <c r="H203" s="4">
        <v>0.14143799417839434</v>
      </c>
    </row>
    <row r="204" spans="1:8" x14ac:dyDescent="0.3">
      <c r="A204" t="s">
        <v>619</v>
      </c>
      <c r="B204" t="s">
        <v>324</v>
      </c>
      <c r="C204" s="4">
        <v>-0.23261036078936997</v>
      </c>
      <c r="D204" s="4">
        <v>0.29941002738486183</v>
      </c>
      <c r="E204" s="4">
        <v>3.3399833297745929E-2</v>
      </c>
      <c r="F204" s="5">
        <v>203</v>
      </c>
      <c r="G204" s="5">
        <v>2131</v>
      </c>
      <c r="H204" s="4">
        <v>-0.23261036078936997</v>
      </c>
    </row>
    <row r="205" spans="1:8" x14ac:dyDescent="0.3">
      <c r="A205" t="s">
        <v>617</v>
      </c>
      <c r="B205" t="s">
        <v>179</v>
      </c>
      <c r="C205" s="4">
        <v>5.1930567599226402E-2</v>
      </c>
      <c r="D205" s="4">
        <v>1.1330428701970702E-2</v>
      </c>
      <c r="E205" s="4">
        <v>3.1630498150598554E-2</v>
      </c>
      <c r="F205" s="5">
        <v>204</v>
      </c>
      <c r="G205" s="5">
        <v>3384</v>
      </c>
      <c r="H205" s="4">
        <v>5.1930567599226402E-2</v>
      </c>
    </row>
    <row r="206" spans="1:8" x14ac:dyDescent="0.3">
      <c r="A206" t="s">
        <v>477</v>
      </c>
      <c r="B206" t="s">
        <v>154</v>
      </c>
      <c r="C206" s="4">
        <v>7.7324609104966746E-2</v>
      </c>
      <c r="D206" s="4">
        <v>-1.5762459856456985E-2</v>
      </c>
      <c r="E206" s="4">
        <v>3.0781074624254882E-2</v>
      </c>
      <c r="F206" s="5">
        <v>205</v>
      </c>
      <c r="G206" s="5">
        <v>1323</v>
      </c>
      <c r="H206" s="4">
        <v>7.7324609104966746E-2</v>
      </c>
    </row>
    <row r="207" spans="1:8" x14ac:dyDescent="0.3">
      <c r="A207" t="s">
        <v>621</v>
      </c>
      <c r="B207" t="s">
        <v>92</v>
      </c>
      <c r="C207" s="4">
        <v>0.15203482565880128</v>
      </c>
      <c r="D207" s="4">
        <v>-9.4423770328796772E-2</v>
      </c>
      <c r="E207" s="4">
        <v>2.8805527665002252E-2</v>
      </c>
      <c r="F207" s="5">
        <v>206</v>
      </c>
      <c r="G207" s="5">
        <v>1953</v>
      </c>
      <c r="H207" s="4">
        <v>0.15203482565880128</v>
      </c>
    </row>
    <row r="208" spans="1:8" x14ac:dyDescent="0.3">
      <c r="A208" t="s">
        <v>623</v>
      </c>
      <c r="B208" t="s">
        <v>287</v>
      </c>
      <c r="C208" s="4">
        <v>-0.13307163237038544</v>
      </c>
      <c r="D208" s="4">
        <v>0.18850574549057436</v>
      </c>
      <c r="E208" s="4">
        <v>2.7717056560094461E-2</v>
      </c>
      <c r="F208" s="5">
        <v>207</v>
      </c>
      <c r="G208" s="5">
        <v>4548</v>
      </c>
      <c r="H208" s="4">
        <v>-0.13307163237038544</v>
      </c>
    </row>
    <row r="209" spans="1:8" x14ac:dyDescent="0.3">
      <c r="A209" t="s">
        <v>625</v>
      </c>
      <c r="B209" t="s">
        <v>273</v>
      </c>
      <c r="C209" s="4">
        <v>-0.10106350315764004</v>
      </c>
      <c r="D209" s="4">
        <v>0.15422342810507758</v>
      </c>
      <c r="E209" s="4">
        <v>2.6579962473718771E-2</v>
      </c>
      <c r="F209" s="5">
        <v>208</v>
      </c>
      <c r="G209" s="5">
        <v>2951</v>
      </c>
      <c r="H209" s="4">
        <v>-0.10106350315764004</v>
      </c>
    </row>
    <row r="210" spans="1:8" x14ac:dyDescent="0.3">
      <c r="A210" t="s">
        <v>611</v>
      </c>
      <c r="B210" t="s">
        <v>325</v>
      </c>
      <c r="C210" s="4">
        <v>-0.237684277280482</v>
      </c>
      <c r="D210" s="4">
        <v>0.28928762509699246</v>
      </c>
      <c r="E210" s="4">
        <v>2.5801673908255232E-2</v>
      </c>
      <c r="F210" s="5">
        <v>209</v>
      </c>
      <c r="G210" s="5">
        <v>2889</v>
      </c>
      <c r="H210" s="4">
        <v>-0.237684277280482</v>
      </c>
    </row>
    <row r="211" spans="1:8" x14ac:dyDescent="0.3">
      <c r="A211" t="s">
        <v>628</v>
      </c>
      <c r="B211" t="s">
        <v>254</v>
      </c>
      <c r="C211" s="4">
        <v>-6.8097771786218245E-2</v>
      </c>
      <c r="D211" s="4">
        <v>0.11964011151886135</v>
      </c>
      <c r="E211" s="4">
        <v>2.5771169866321553E-2</v>
      </c>
      <c r="F211" s="5">
        <v>210</v>
      </c>
      <c r="G211" s="5">
        <v>4667</v>
      </c>
      <c r="H211" s="4">
        <v>-6.8097771786218245E-2</v>
      </c>
    </row>
    <row r="212" spans="1:8" x14ac:dyDescent="0.3">
      <c r="A212" t="s">
        <v>630</v>
      </c>
      <c r="B212" t="s">
        <v>204</v>
      </c>
      <c r="C212" s="4">
        <v>1.6336632454993866E-2</v>
      </c>
      <c r="D212" s="4">
        <v>2.8968364856068768E-2</v>
      </c>
      <c r="E212" s="4">
        <v>2.2652498655531317E-2</v>
      </c>
      <c r="F212" s="5">
        <v>211</v>
      </c>
      <c r="G212" s="5">
        <v>77544</v>
      </c>
      <c r="H212" s="4">
        <v>1.6336632454993866E-2</v>
      </c>
    </row>
    <row r="213" spans="1:8" x14ac:dyDescent="0.3">
      <c r="A213" t="s">
        <v>472</v>
      </c>
      <c r="B213" t="s">
        <v>102</v>
      </c>
      <c r="C213" s="4">
        <v>0.1389573529804265</v>
      </c>
      <c r="D213" s="4">
        <v>-9.4582716250493373E-2</v>
      </c>
      <c r="E213" s="4">
        <v>2.2187318364966561E-2</v>
      </c>
      <c r="F213" s="5">
        <v>212</v>
      </c>
      <c r="G213" s="5">
        <v>2151</v>
      </c>
      <c r="H213" s="4">
        <v>0.1389573529804265</v>
      </c>
    </row>
    <row r="214" spans="1:8" x14ac:dyDescent="0.3">
      <c r="A214" t="s">
        <v>631</v>
      </c>
      <c r="B214" t="s">
        <v>18</v>
      </c>
      <c r="C214" s="4">
        <v>0.48941073053996786</v>
      </c>
      <c r="D214" s="4">
        <v>-0.46626615039091845</v>
      </c>
      <c r="E214" s="4">
        <v>1.1572290074524705E-2</v>
      </c>
      <c r="F214" s="5">
        <v>213</v>
      </c>
      <c r="G214" s="5">
        <v>3273</v>
      </c>
      <c r="H214" s="4">
        <v>0.48941073053996786</v>
      </c>
    </row>
    <row r="215" spans="1:8" x14ac:dyDescent="0.3">
      <c r="A215" t="s">
        <v>633</v>
      </c>
      <c r="B215" t="s">
        <v>253</v>
      </c>
      <c r="C215" s="4">
        <v>-6.6869280531978423E-2</v>
      </c>
      <c r="D215" s="4">
        <v>8.2299311564702493E-2</v>
      </c>
      <c r="E215" s="4">
        <v>7.7150155163620351E-3</v>
      </c>
      <c r="F215" s="5">
        <v>214</v>
      </c>
      <c r="G215" s="5">
        <v>5849</v>
      </c>
      <c r="H215" s="4">
        <v>-6.6869280531978423E-2</v>
      </c>
    </row>
    <row r="216" spans="1:8" x14ac:dyDescent="0.3">
      <c r="A216" t="s">
        <v>634</v>
      </c>
      <c r="B216" t="s">
        <v>342</v>
      </c>
      <c r="C216" s="4">
        <v>-0.28155680461052934</v>
      </c>
      <c r="D216" s="4">
        <v>0.2928539979787847</v>
      </c>
      <c r="E216" s="4">
        <v>5.6485966841276769E-3</v>
      </c>
      <c r="F216" s="5">
        <v>215</v>
      </c>
      <c r="G216" s="5">
        <v>2422</v>
      </c>
      <c r="H216" s="4">
        <v>-0.28155680461052934</v>
      </c>
    </row>
    <row r="217" spans="1:8" x14ac:dyDescent="0.3">
      <c r="A217" t="s">
        <v>635</v>
      </c>
      <c r="B217" t="s">
        <v>246</v>
      </c>
      <c r="C217" s="4">
        <v>-4.6176925225854371E-2</v>
      </c>
      <c r="D217" s="4">
        <v>4.4711301573622193E-2</v>
      </c>
      <c r="E217" s="4">
        <v>-7.3281182611608861E-4</v>
      </c>
      <c r="F217" s="5">
        <v>216</v>
      </c>
      <c r="G217" s="5">
        <v>1976</v>
      </c>
      <c r="H217" s="4">
        <v>-4.6176925225854371E-2</v>
      </c>
    </row>
    <row r="218" spans="1:8" x14ac:dyDescent="0.3">
      <c r="A218" t="s">
        <v>636</v>
      </c>
      <c r="B218" t="s">
        <v>321</v>
      </c>
      <c r="C218" s="4">
        <v>-0.22340577045788534</v>
      </c>
      <c r="D218" s="4">
        <v>0.21564637123030697</v>
      </c>
      <c r="E218" s="4">
        <v>-3.8796996137891865E-3</v>
      </c>
      <c r="F218" s="5">
        <v>217</v>
      </c>
      <c r="G218" s="5">
        <v>6599</v>
      </c>
      <c r="H218" s="4">
        <v>-0.22340577045788534</v>
      </c>
    </row>
    <row r="219" spans="1:8" x14ac:dyDescent="0.3">
      <c r="A219" t="s">
        <v>627</v>
      </c>
      <c r="B219" t="s">
        <v>240</v>
      </c>
      <c r="C219" s="4">
        <v>-3.7091931482304143E-2</v>
      </c>
      <c r="D219" s="4">
        <v>2.8740843916871532E-2</v>
      </c>
      <c r="E219" s="4">
        <v>-4.1755437827163053E-3</v>
      </c>
      <c r="F219" s="5">
        <v>218</v>
      </c>
      <c r="G219" s="5">
        <v>4617</v>
      </c>
      <c r="H219" s="4">
        <v>-3.7091931482304143E-2</v>
      </c>
    </row>
    <row r="220" spans="1:8" x14ac:dyDescent="0.3">
      <c r="A220" t="s">
        <v>638</v>
      </c>
      <c r="B220" t="s">
        <v>316</v>
      </c>
      <c r="C220" s="4">
        <v>-0.21383769368090699</v>
      </c>
      <c r="D220" s="4">
        <v>0.2041714625066216</v>
      </c>
      <c r="E220" s="4">
        <v>-4.8331155871426945E-3</v>
      </c>
      <c r="F220" s="5">
        <v>219</v>
      </c>
      <c r="G220" s="5">
        <v>5572</v>
      </c>
      <c r="H220" s="4">
        <v>-0.21383769368090699</v>
      </c>
    </row>
    <row r="221" spans="1:8" x14ac:dyDescent="0.3">
      <c r="A221" t="s">
        <v>639</v>
      </c>
      <c r="B221" t="s">
        <v>310</v>
      </c>
      <c r="C221" s="4">
        <v>-0.19510562780209129</v>
      </c>
      <c r="D221" s="4">
        <v>0.17701896392747696</v>
      </c>
      <c r="E221" s="4">
        <v>-9.0433319373071641E-3</v>
      </c>
      <c r="F221" s="5">
        <v>220</v>
      </c>
      <c r="G221" s="5">
        <v>7777</v>
      </c>
      <c r="H221" s="4">
        <v>-0.19510562780209129</v>
      </c>
    </row>
    <row r="222" spans="1:8" x14ac:dyDescent="0.3">
      <c r="A222" t="s">
        <v>640</v>
      </c>
      <c r="B222" t="s">
        <v>116</v>
      </c>
      <c r="C222" s="4">
        <v>0.12249340096352684</v>
      </c>
      <c r="D222" s="4">
        <v>-0.14933386933306511</v>
      </c>
      <c r="E222" s="4">
        <v>-1.3420234184769134E-2</v>
      </c>
      <c r="F222" s="5">
        <v>221</v>
      </c>
      <c r="G222" s="5">
        <v>2889</v>
      </c>
      <c r="H222" s="4">
        <v>0.12249340096352684</v>
      </c>
    </row>
    <row r="223" spans="1:8" x14ac:dyDescent="0.3">
      <c r="A223" t="s">
        <v>641</v>
      </c>
      <c r="B223" t="s">
        <v>301</v>
      </c>
      <c r="C223" s="4">
        <v>-0.17387749936994548</v>
      </c>
      <c r="D223" s="4">
        <v>0.14473011401247007</v>
      </c>
      <c r="E223" s="4">
        <v>-1.4573692678737704E-2</v>
      </c>
      <c r="F223" s="5">
        <v>222</v>
      </c>
      <c r="G223" s="5">
        <v>2889</v>
      </c>
      <c r="H223" s="4">
        <v>-0.17387749936994548</v>
      </c>
    </row>
    <row r="224" spans="1:8" x14ac:dyDescent="0.3">
      <c r="A224" t="s">
        <v>620</v>
      </c>
      <c r="B224" t="s">
        <v>242</v>
      </c>
      <c r="C224" s="4">
        <v>-3.8836321429040442E-2</v>
      </c>
      <c r="D224" s="4">
        <v>7.2277148320231436E-3</v>
      </c>
      <c r="E224" s="4">
        <v>-1.5804303298508651E-2</v>
      </c>
      <c r="F224" s="5">
        <v>223</v>
      </c>
      <c r="G224" s="5">
        <v>4195</v>
      </c>
      <c r="H224" s="4">
        <v>-3.8836321429040442E-2</v>
      </c>
    </row>
    <row r="225" spans="1:8" x14ac:dyDescent="0.3">
      <c r="A225" t="s">
        <v>642</v>
      </c>
      <c r="B225" t="s">
        <v>183</v>
      </c>
      <c r="C225" s="4">
        <v>4.1059869254291628E-2</v>
      </c>
      <c r="D225" s="4">
        <v>-7.5166675774239064E-2</v>
      </c>
      <c r="E225" s="4">
        <v>-1.7053403259973718E-2</v>
      </c>
      <c r="F225" s="5">
        <v>224</v>
      </c>
      <c r="G225" s="5">
        <v>1980</v>
      </c>
      <c r="H225" s="4">
        <v>4.1059869254291628E-2</v>
      </c>
    </row>
    <row r="226" spans="1:8" x14ac:dyDescent="0.3">
      <c r="A226" t="s">
        <v>637</v>
      </c>
      <c r="B226" t="s">
        <v>209</v>
      </c>
      <c r="C226" s="4">
        <v>1.1782286167067141E-2</v>
      </c>
      <c r="D226" s="4">
        <v>-5.2378541361374202E-2</v>
      </c>
      <c r="E226" s="4">
        <v>-2.0298127597153531E-2</v>
      </c>
      <c r="F226" s="5">
        <v>225</v>
      </c>
      <c r="G226" s="5">
        <v>13233</v>
      </c>
      <c r="H226" s="4">
        <v>1.1782286167067141E-2</v>
      </c>
    </row>
    <row r="227" spans="1:8" x14ac:dyDescent="0.3">
      <c r="A227" t="s">
        <v>427</v>
      </c>
      <c r="B227" t="s">
        <v>35</v>
      </c>
      <c r="C227" s="4">
        <v>0.28630277508125263</v>
      </c>
      <c r="D227" s="4">
        <v>-0.32806471015426175</v>
      </c>
      <c r="E227" s="4">
        <v>-2.0880967536504563E-2</v>
      </c>
      <c r="F227" s="5">
        <v>226</v>
      </c>
      <c r="G227" s="5">
        <v>5246</v>
      </c>
      <c r="H227" s="4">
        <v>0.28630277508125263</v>
      </c>
    </row>
    <row r="228" spans="1:8" x14ac:dyDescent="0.3">
      <c r="A228" t="s">
        <v>614</v>
      </c>
      <c r="B228" t="s">
        <v>21</v>
      </c>
      <c r="C228" s="4">
        <v>0.38063570548744885</v>
      </c>
      <c r="D228" s="4">
        <v>-0.43036614025812303</v>
      </c>
      <c r="E228" s="4">
        <v>-2.4865217385337091E-2</v>
      </c>
      <c r="F228" s="5">
        <v>227</v>
      </c>
      <c r="G228" s="5">
        <v>1253</v>
      </c>
      <c r="H228" s="4">
        <v>0.38063570548744885</v>
      </c>
    </row>
    <row r="229" spans="1:8" x14ac:dyDescent="0.3">
      <c r="A229" t="s">
        <v>643</v>
      </c>
      <c r="B229" t="s">
        <v>286</v>
      </c>
      <c r="C229" s="4">
        <v>-0.13223777404682469</v>
      </c>
      <c r="D229" s="4">
        <v>8.1860553044145731E-2</v>
      </c>
      <c r="E229" s="4">
        <v>-2.5188610501339477E-2</v>
      </c>
      <c r="F229" s="5">
        <v>228</v>
      </c>
      <c r="G229" s="5">
        <v>3045</v>
      </c>
      <c r="H229" s="4">
        <v>-0.13223777404682469</v>
      </c>
    </row>
    <row r="230" spans="1:8" x14ac:dyDescent="0.3">
      <c r="A230" t="s">
        <v>582</v>
      </c>
      <c r="B230" t="s">
        <v>241</v>
      </c>
      <c r="C230" s="4">
        <v>-3.7281944116293521E-2</v>
      </c>
      <c r="D230" s="4">
        <v>-2.2423494053931577E-2</v>
      </c>
      <c r="E230" s="4">
        <v>-2.9852719085112549E-2</v>
      </c>
      <c r="F230" s="5">
        <v>229</v>
      </c>
      <c r="G230" s="5">
        <v>6354</v>
      </c>
      <c r="H230" s="4">
        <v>-3.7281944116293521E-2</v>
      </c>
    </row>
    <row r="231" spans="1:8" x14ac:dyDescent="0.3">
      <c r="A231" t="s">
        <v>644</v>
      </c>
      <c r="B231" t="s">
        <v>339</v>
      </c>
      <c r="C231" s="4">
        <v>-0.27524085625348593</v>
      </c>
      <c r="D231" s="4">
        <v>0.20998758432160169</v>
      </c>
      <c r="E231" s="4">
        <v>-3.2626635965942119E-2</v>
      </c>
      <c r="F231" s="5">
        <v>230</v>
      </c>
      <c r="G231" s="5">
        <v>6936</v>
      </c>
      <c r="H231" s="4">
        <v>-0.27524085625348593</v>
      </c>
    </row>
    <row r="232" spans="1:8" x14ac:dyDescent="0.3">
      <c r="A232" t="s">
        <v>549</v>
      </c>
      <c r="B232" t="s">
        <v>57</v>
      </c>
      <c r="C232" s="4">
        <v>0.21527504941536713</v>
      </c>
      <c r="D232" s="4">
        <v>-0.28394039094407142</v>
      </c>
      <c r="E232" s="4">
        <v>-3.4332670764352147E-2</v>
      </c>
      <c r="F232" s="5">
        <v>231</v>
      </c>
      <c r="G232" s="5">
        <v>1057</v>
      </c>
      <c r="H232" s="4">
        <v>0.21527504941536713</v>
      </c>
    </row>
    <row r="233" spans="1:8" x14ac:dyDescent="0.3">
      <c r="A233" t="s">
        <v>475</v>
      </c>
      <c r="B233" t="s">
        <v>320</v>
      </c>
      <c r="C233" s="4">
        <v>-0.22091399051315425</v>
      </c>
      <c r="D233" s="4">
        <v>0.14724015254267489</v>
      </c>
      <c r="E233" s="4">
        <v>-3.6836918985239678E-2</v>
      </c>
      <c r="F233" s="5">
        <v>232</v>
      </c>
      <c r="G233" s="5">
        <v>4458</v>
      </c>
      <c r="H233" s="4">
        <v>-0.22091399051315425</v>
      </c>
    </row>
    <row r="234" spans="1:8" x14ac:dyDescent="0.3">
      <c r="A234" t="s">
        <v>425</v>
      </c>
      <c r="B234" t="s">
        <v>157</v>
      </c>
      <c r="C234" s="4">
        <v>7.5033183784005711E-2</v>
      </c>
      <c r="D234" s="4">
        <v>-0.15018581069875361</v>
      </c>
      <c r="E234" s="4">
        <v>-3.7576313457373951E-2</v>
      </c>
      <c r="F234" s="5">
        <v>233</v>
      </c>
      <c r="G234" s="5">
        <v>2611</v>
      </c>
      <c r="H234" s="4">
        <v>7.5033183784005711E-2</v>
      </c>
    </row>
    <row r="235" spans="1:8" x14ac:dyDescent="0.3">
      <c r="A235" t="s">
        <v>603</v>
      </c>
      <c r="B235" t="s">
        <v>271</v>
      </c>
      <c r="C235" s="4">
        <v>-9.8397740746990162E-2</v>
      </c>
      <c r="D235" s="4">
        <v>1.3437213194641948E-2</v>
      </c>
      <c r="E235" s="4">
        <v>-4.2480263776174108E-2</v>
      </c>
      <c r="F235" s="5">
        <v>234</v>
      </c>
      <c r="G235" s="5">
        <v>1370</v>
      </c>
      <c r="H235" s="4">
        <v>-9.8397740746990162E-2</v>
      </c>
    </row>
    <row r="236" spans="1:8" x14ac:dyDescent="0.3">
      <c r="A236" t="s">
        <v>596</v>
      </c>
      <c r="B236" t="s">
        <v>134</v>
      </c>
      <c r="C236" s="4">
        <v>0.10342181427006167</v>
      </c>
      <c r="D236" s="4">
        <v>-0.20319466525781521</v>
      </c>
      <c r="E236" s="4">
        <v>-4.9886425493876771E-2</v>
      </c>
      <c r="F236" s="5">
        <v>235</v>
      </c>
      <c r="G236" s="5">
        <v>2399</v>
      </c>
      <c r="H236" s="4">
        <v>0.10342181427006167</v>
      </c>
    </row>
    <row r="237" spans="1:8" x14ac:dyDescent="0.3">
      <c r="A237" t="s">
        <v>601</v>
      </c>
      <c r="B237" t="s">
        <v>268</v>
      </c>
      <c r="C237" s="4">
        <v>-9.3743309258409763E-2</v>
      </c>
      <c r="D237" s="4">
        <v>-8.5998653553409337E-3</v>
      </c>
      <c r="E237" s="4">
        <v>-5.1171587306875349E-2</v>
      </c>
      <c r="F237" s="5">
        <v>236</v>
      </c>
      <c r="G237" s="5">
        <v>3252</v>
      </c>
      <c r="H237" s="4">
        <v>-9.3743309258409763E-2</v>
      </c>
    </row>
    <row r="238" spans="1:8" x14ac:dyDescent="0.3">
      <c r="A238" t="s">
        <v>534</v>
      </c>
      <c r="B238" t="s">
        <v>91</v>
      </c>
      <c r="C238" s="4">
        <v>0.15283558061673674</v>
      </c>
      <c r="D238" s="4">
        <v>-0.25712830287225658</v>
      </c>
      <c r="E238" s="4">
        <v>-5.2146361127759916E-2</v>
      </c>
      <c r="F238" s="5">
        <v>237</v>
      </c>
      <c r="G238" s="5">
        <v>1256</v>
      </c>
      <c r="H238" s="4">
        <v>0.15283558061673674</v>
      </c>
    </row>
    <row r="239" spans="1:8" x14ac:dyDescent="0.3">
      <c r="A239" t="s">
        <v>466</v>
      </c>
      <c r="B239" t="s">
        <v>302</v>
      </c>
      <c r="C239" s="4">
        <v>-0.17839651158477832</v>
      </c>
      <c r="D239" s="4">
        <v>7.0877884815954251E-2</v>
      </c>
      <c r="E239" s="4">
        <v>-5.3759313384412033E-2</v>
      </c>
      <c r="F239" s="5">
        <v>238</v>
      </c>
      <c r="G239" s="5">
        <v>523</v>
      </c>
      <c r="H239" s="4">
        <v>-0.17839651158477832</v>
      </c>
    </row>
    <row r="240" spans="1:8" x14ac:dyDescent="0.3">
      <c r="A240" t="s">
        <v>624</v>
      </c>
      <c r="B240" t="s">
        <v>127</v>
      </c>
      <c r="C240" s="4">
        <v>0.10790926526060536</v>
      </c>
      <c r="D240" s="4">
        <v>-0.2234440842077362</v>
      </c>
      <c r="E240" s="4">
        <v>-5.7767409473565422E-2</v>
      </c>
      <c r="F240" s="5">
        <v>239</v>
      </c>
      <c r="G240" s="5">
        <v>4525</v>
      </c>
      <c r="H240" s="4">
        <v>0.10790926526060536</v>
      </c>
    </row>
    <row r="241" spans="1:8" x14ac:dyDescent="0.3">
      <c r="A241" t="s">
        <v>587</v>
      </c>
      <c r="B241" t="s">
        <v>52</v>
      </c>
      <c r="C241" s="4">
        <v>0.22602046873109763</v>
      </c>
      <c r="D241" s="4">
        <v>-0.34294590948038661</v>
      </c>
      <c r="E241" s="4">
        <v>-5.8462720374644492E-2</v>
      </c>
      <c r="F241" s="5">
        <v>240</v>
      </c>
      <c r="G241" s="5">
        <v>6932</v>
      </c>
      <c r="H241" s="4">
        <v>0.22602046873109763</v>
      </c>
    </row>
    <row r="242" spans="1:8" x14ac:dyDescent="0.3">
      <c r="A242" t="s">
        <v>564</v>
      </c>
      <c r="B242" t="s">
        <v>212</v>
      </c>
      <c r="C242" s="4">
        <v>1.0370056410492226E-2</v>
      </c>
      <c r="D242" s="4">
        <v>-0.17966806311401326</v>
      </c>
      <c r="E242" s="4">
        <v>-8.464900335176051E-2</v>
      </c>
      <c r="F242" s="5">
        <v>241</v>
      </c>
      <c r="G242" s="5">
        <v>2117</v>
      </c>
      <c r="H242" s="4">
        <v>1.0370056410492226E-2</v>
      </c>
    </row>
    <row r="243" spans="1:8" x14ac:dyDescent="0.3">
      <c r="A243" t="s">
        <v>580</v>
      </c>
      <c r="B243" t="s">
        <v>74</v>
      </c>
      <c r="C243" s="4">
        <v>0.17650097592806352</v>
      </c>
      <c r="D243" s="4">
        <v>-0.35334963987082568</v>
      </c>
      <c r="E243" s="4">
        <v>-8.8424331971381082E-2</v>
      </c>
      <c r="F243" s="5">
        <v>242</v>
      </c>
      <c r="G243" s="5">
        <v>855</v>
      </c>
      <c r="H243" s="4">
        <v>0.17650097592806352</v>
      </c>
    </row>
    <row r="244" spans="1:8" x14ac:dyDescent="0.3">
      <c r="A244" t="s">
        <v>650</v>
      </c>
      <c r="B244" t="s">
        <v>229</v>
      </c>
      <c r="C244" s="4">
        <v>-2.1551157477168882E-2</v>
      </c>
      <c r="D244" s="4">
        <v>-0.15966572167420409</v>
      </c>
      <c r="E244" s="4">
        <v>-9.0608439575686484E-2</v>
      </c>
      <c r="F244" s="5">
        <v>243</v>
      </c>
      <c r="G244" s="5">
        <v>10539</v>
      </c>
      <c r="H244" s="4">
        <v>-2.1551157477168882E-2</v>
      </c>
    </row>
    <row r="245" spans="1:8" x14ac:dyDescent="0.3">
      <c r="A245" t="s">
        <v>652</v>
      </c>
      <c r="B245" t="s">
        <v>290</v>
      </c>
      <c r="C245" s="4">
        <v>-0.13850126786070324</v>
      </c>
      <c r="D245" s="4">
        <v>-6.867257330676782E-2</v>
      </c>
      <c r="E245" s="4">
        <v>-0.10358692058373553</v>
      </c>
      <c r="F245" s="5">
        <v>244</v>
      </c>
      <c r="G245" s="5">
        <v>9603</v>
      </c>
      <c r="H245" s="4">
        <v>-0.13850126786070324</v>
      </c>
    </row>
    <row r="246" spans="1:8" x14ac:dyDescent="0.3">
      <c r="A246" t="s">
        <v>648</v>
      </c>
      <c r="B246" t="s">
        <v>132</v>
      </c>
      <c r="C246" s="4">
        <v>0.10356774859463128</v>
      </c>
      <c r="D246" s="4">
        <v>-0.31426009535278437</v>
      </c>
      <c r="E246" s="4">
        <v>-0.10534617337907655</v>
      </c>
      <c r="F246" s="5">
        <v>245</v>
      </c>
      <c r="G246" s="5">
        <v>2318</v>
      </c>
      <c r="H246" s="4">
        <v>0.10356774859463128</v>
      </c>
    </row>
    <row r="247" spans="1:8" x14ac:dyDescent="0.3">
      <c r="A247" t="s">
        <v>653</v>
      </c>
      <c r="B247" t="s">
        <v>182</v>
      </c>
      <c r="C247" s="4">
        <v>4.7664184763258052E-2</v>
      </c>
      <c r="D247" s="4">
        <v>-0.27618779231371016</v>
      </c>
      <c r="E247" s="4">
        <v>-0.11426180377522605</v>
      </c>
      <c r="F247" s="5">
        <v>246</v>
      </c>
      <c r="G247" s="5">
        <v>2789</v>
      </c>
      <c r="H247" s="4">
        <v>4.7664184763258052E-2</v>
      </c>
    </row>
    <row r="248" spans="1:8" x14ac:dyDescent="0.3">
      <c r="A248" t="s">
        <v>389</v>
      </c>
      <c r="B248" t="s">
        <v>263</v>
      </c>
      <c r="C248" s="4">
        <v>-8.2551844966682442E-2</v>
      </c>
      <c r="D248" s="4">
        <v>-0.14787166847795941</v>
      </c>
      <c r="E248" s="4">
        <v>-0.11521175672232092</v>
      </c>
      <c r="F248" s="5">
        <v>247</v>
      </c>
      <c r="G248" s="5">
        <v>2565</v>
      </c>
      <c r="H248" s="4">
        <v>-8.2551844966682442E-2</v>
      </c>
    </row>
    <row r="249" spans="1:8" x14ac:dyDescent="0.3">
      <c r="A249" t="s">
        <v>655</v>
      </c>
      <c r="B249" t="s">
        <v>279</v>
      </c>
      <c r="C249" s="4">
        <v>-0.10723041813360179</v>
      </c>
      <c r="D249" s="4">
        <v>-0.1232846531806522</v>
      </c>
      <c r="E249" s="4">
        <v>-0.11525753565712699</v>
      </c>
      <c r="F249" s="5">
        <v>248</v>
      </c>
      <c r="G249" s="5">
        <v>9724</v>
      </c>
      <c r="H249" s="4">
        <v>-0.10723041813360179</v>
      </c>
    </row>
    <row r="250" spans="1:8" x14ac:dyDescent="0.3">
      <c r="A250" t="s">
        <v>656</v>
      </c>
      <c r="B250" t="s">
        <v>284</v>
      </c>
      <c r="C250" s="4">
        <v>-0.12860555876311305</v>
      </c>
      <c r="D250" s="4">
        <v>-0.11823343804289936</v>
      </c>
      <c r="E250" s="4">
        <v>-0.1234194984030062</v>
      </c>
      <c r="F250" s="5">
        <v>249</v>
      </c>
      <c r="G250" s="5">
        <v>2120</v>
      </c>
      <c r="H250" s="4">
        <v>-0.12860555876311305</v>
      </c>
    </row>
    <row r="251" spans="1:8" x14ac:dyDescent="0.3">
      <c r="A251" t="s">
        <v>399</v>
      </c>
      <c r="B251" t="s">
        <v>355</v>
      </c>
      <c r="C251" s="4">
        <v>-0.37787759816754285</v>
      </c>
      <c r="D251" s="4">
        <v>0.13092298047749906</v>
      </c>
      <c r="E251" s="4">
        <v>-0.12347730884502189</v>
      </c>
      <c r="F251" s="5">
        <v>250</v>
      </c>
      <c r="G251" s="5">
        <v>4572</v>
      </c>
      <c r="H251" s="4">
        <v>-0.37787759816754285</v>
      </c>
    </row>
    <row r="252" spans="1:8" x14ac:dyDescent="0.3">
      <c r="A252" t="s">
        <v>657</v>
      </c>
      <c r="B252" t="s">
        <v>319</v>
      </c>
      <c r="C252" s="4">
        <v>-0.21969698490746192</v>
      </c>
      <c r="D252" s="4">
        <v>-5.1006213140002317E-2</v>
      </c>
      <c r="E252" s="4">
        <v>-0.13535159902373212</v>
      </c>
      <c r="F252" s="5">
        <v>251</v>
      </c>
      <c r="G252" s="5">
        <v>15001</v>
      </c>
      <c r="H252" s="4">
        <v>-0.21969698490746192</v>
      </c>
    </row>
    <row r="253" spans="1:8" x14ac:dyDescent="0.3">
      <c r="A253" t="s">
        <v>658</v>
      </c>
      <c r="B253" t="s">
        <v>346</v>
      </c>
      <c r="C253" s="4">
        <v>-0.33295419587669411</v>
      </c>
      <c r="D253" s="4">
        <v>4.7041073701011876E-2</v>
      </c>
      <c r="E253" s="4">
        <v>-0.14295656108784111</v>
      </c>
      <c r="F253" s="5">
        <v>252</v>
      </c>
      <c r="G253" s="5">
        <v>1530</v>
      </c>
      <c r="H253" s="4">
        <v>-0.33295419587669411</v>
      </c>
    </row>
    <row r="254" spans="1:8" x14ac:dyDescent="0.3">
      <c r="A254" t="s">
        <v>654</v>
      </c>
      <c r="B254" t="s">
        <v>332</v>
      </c>
      <c r="C254" s="4">
        <v>-0.25946214335523837</v>
      </c>
      <c r="D254" s="4">
        <v>-2.6594777421745864E-2</v>
      </c>
      <c r="E254" s="4">
        <v>-0.14302846038849212</v>
      </c>
      <c r="F254" s="5">
        <v>253</v>
      </c>
      <c r="G254" s="5">
        <v>9732</v>
      </c>
      <c r="H254" s="4">
        <v>-0.25946214335523837</v>
      </c>
    </row>
    <row r="255" spans="1:8" x14ac:dyDescent="0.3">
      <c r="A255" t="s">
        <v>647</v>
      </c>
      <c r="B255" t="s">
        <v>354</v>
      </c>
      <c r="C255" s="4">
        <v>-0.3761652239067988</v>
      </c>
      <c r="D255" s="4">
        <v>6.3615149019021336E-2</v>
      </c>
      <c r="E255" s="4">
        <v>-0.15627503744388874</v>
      </c>
      <c r="F255" s="5">
        <v>254</v>
      </c>
      <c r="G255" s="5">
        <v>5576</v>
      </c>
      <c r="H255" s="4">
        <v>-0.3761652239067988</v>
      </c>
    </row>
    <row r="256" spans="1:8" x14ac:dyDescent="0.3">
      <c r="A256" t="s">
        <v>659</v>
      </c>
      <c r="B256" t="s">
        <v>317</v>
      </c>
      <c r="C256" s="4">
        <v>-0.21511561799110854</v>
      </c>
      <c r="D256" s="4">
        <v>-9.9114372787549268E-2</v>
      </c>
      <c r="E256" s="4">
        <v>-0.15711499538932891</v>
      </c>
      <c r="F256" s="5">
        <v>255</v>
      </c>
      <c r="G256" s="5">
        <v>4746</v>
      </c>
      <c r="H256" s="4">
        <v>-0.21511561799110854</v>
      </c>
    </row>
    <row r="257" spans="1:8" x14ac:dyDescent="0.3">
      <c r="A257" t="s">
        <v>412</v>
      </c>
      <c r="B257" t="s">
        <v>228</v>
      </c>
      <c r="C257" s="4">
        <v>-1.8662332461793996E-2</v>
      </c>
      <c r="D257" s="4">
        <v>-0.32321031493393165</v>
      </c>
      <c r="E257" s="4">
        <v>-0.17093632369786282</v>
      </c>
      <c r="F257" s="5">
        <v>256</v>
      </c>
      <c r="G257" s="5">
        <v>1629</v>
      </c>
      <c r="H257" s="4">
        <v>-1.8662332461793996E-2</v>
      </c>
    </row>
    <row r="258" spans="1:8" x14ac:dyDescent="0.3">
      <c r="A258" t="s">
        <v>660</v>
      </c>
      <c r="B258" t="s">
        <v>248</v>
      </c>
      <c r="C258" s="4">
        <v>-5.024372708674861E-2</v>
      </c>
      <c r="D258" s="4">
        <v>-0.32791342237178855</v>
      </c>
      <c r="E258" s="4">
        <v>-0.18907857472926859</v>
      </c>
      <c r="F258" s="5">
        <v>257</v>
      </c>
      <c r="G258" s="5">
        <v>5156</v>
      </c>
      <c r="H258" s="4">
        <v>-5.024372708674861E-2</v>
      </c>
    </row>
    <row r="259" spans="1:8" x14ac:dyDescent="0.3">
      <c r="A259" t="s">
        <v>649</v>
      </c>
      <c r="B259" t="s">
        <v>350</v>
      </c>
      <c r="C259" s="4">
        <v>-0.34668581849109448</v>
      </c>
      <c r="D259" s="4">
        <v>-5.9146222503835305E-2</v>
      </c>
      <c r="E259" s="4">
        <v>-0.20291602049746488</v>
      </c>
      <c r="F259" s="5">
        <v>258</v>
      </c>
      <c r="G259" s="5">
        <v>3867</v>
      </c>
      <c r="H259" s="4">
        <v>-0.34668581849109448</v>
      </c>
    </row>
    <row r="260" spans="1:8" x14ac:dyDescent="0.3">
      <c r="A260" t="s">
        <v>661</v>
      </c>
      <c r="B260" t="s">
        <v>258</v>
      </c>
      <c r="C260" s="4">
        <v>-7.5267448538435394E-2</v>
      </c>
      <c r="D260" s="4">
        <v>-0.34922229055448345</v>
      </c>
      <c r="E260" s="4">
        <v>-0.21224486954645944</v>
      </c>
      <c r="F260" s="5">
        <v>259</v>
      </c>
      <c r="G260" s="5">
        <v>21530</v>
      </c>
      <c r="H260" s="4">
        <v>-7.5267448538435394E-2</v>
      </c>
    </row>
    <row r="261" spans="1:8" x14ac:dyDescent="0.3">
      <c r="A261" t="s">
        <v>561</v>
      </c>
      <c r="B261" t="s">
        <v>20</v>
      </c>
      <c r="C261" s="4">
        <v>0.40376930944184131</v>
      </c>
      <c r="D261" s="4">
        <v>-0.84316948078879839</v>
      </c>
      <c r="E261" s="4">
        <v>-0.21970008567347854</v>
      </c>
      <c r="F261" s="5">
        <v>260</v>
      </c>
      <c r="G261" s="5">
        <v>1406</v>
      </c>
      <c r="H261" s="4">
        <v>0.40376930944184131</v>
      </c>
    </row>
    <row r="262" spans="1:8" x14ac:dyDescent="0.3">
      <c r="A262" t="s">
        <v>606</v>
      </c>
      <c r="B262" t="s">
        <v>221</v>
      </c>
      <c r="C262" s="4">
        <v>-1.2214523087575965E-2</v>
      </c>
      <c r="D262" s="4">
        <v>-0.42857083802747592</v>
      </c>
      <c r="E262" s="4">
        <v>-0.22039268055752595</v>
      </c>
      <c r="F262" s="5">
        <v>261</v>
      </c>
      <c r="G262" s="5">
        <v>1461</v>
      </c>
      <c r="H262" s="4">
        <v>-1.2214523087575965E-2</v>
      </c>
    </row>
    <row r="263" spans="1:8" x14ac:dyDescent="0.3">
      <c r="A263" t="s">
        <v>663</v>
      </c>
      <c r="B263" t="s">
        <v>148</v>
      </c>
      <c r="C263" s="4">
        <v>8.5746541791553804E-2</v>
      </c>
      <c r="D263" s="4">
        <v>-0.53104788329501829</v>
      </c>
      <c r="E263" s="4">
        <v>-0.22265067075173223</v>
      </c>
      <c r="F263" s="5">
        <v>262</v>
      </c>
      <c r="G263" s="5">
        <v>1414</v>
      </c>
      <c r="H263" s="4">
        <v>8.5746541791553804E-2</v>
      </c>
    </row>
    <row r="264" spans="1:8" x14ac:dyDescent="0.3">
      <c r="A264" t="s">
        <v>651</v>
      </c>
      <c r="B264" t="s">
        <v>54</v>
      </c>
      <c r="C264" s="4">
        <v>0.22154486528221479</v>
      </c>
      <c r="D264" s="4">
        <v>-0.67248143689344697</v>
      </c>
      <c r="E264" s="4">
        <v>-0.22546828580561609</v>
      </c>
      <c r="F264" s="5">
        <v>263</v>
      </c>
      <c r="G264" s="5">
        <v>2560</v>
      </c>
      <c r="H264" s="4">
        <v>0.22154486528221479</v>
      </c>
    </row>
    <row r="265" spans="1:8" x14ac:dyDescent="0.3">
      <c r="A265" t="s">
        <v>665</v>
      </c>
      <c r="B265" t="s">
        <v>293</v>
      </c>
      <c r="C265" s="4">
        <v>-0.14738554281107932</v>
      </c>
      <c r="D265" s="4">
        <v>-0.31232751610539378</v>
      </c>
      <c r="E265" s="4">
        <v>-0.22985652945823654</v>
      </c>
      <c r="F265" s="5">
        <v>264</v>
      </c>
      <c r="G265" s="5">
        <v>1309</v>
      </c>
      <c r="H265" s="4">
        <v>-0.14738554281107932</v>
      </c>
    </row>
    <row r="266" spans="1:8" x14ac:dyDescent="0.3">
      <c r="A266" t="s">
        <v>666</v>
      </c>
      <c r="B266" t="s">
        <v>308</v>
      </c>
      <c r="C266" s="4">
        <v>-0.19319076454203091</v>
      </c>
      <c r="D266" s="4">
        <v>-0.27022104124719604</v>
      </c>
      <c r="E266" s="4">
        <v>-0.23170590289461346</v>
      </c>
      <c r="F266" s="5">
        <v>265</v>
      </c>
      <c r="G266" s="5">
        <v>2257</v>
      </c>
      <c r="H266" s="4">
        <v>-0.19319076454203091</v>
      </c>
    </row>
    <row r="267" spans="1:8" x14ac:dyDescent="0.3">
      <c r="A267" t="s">
        <v>667</v>
      </c>
      <c r="B267" t="s">
        <v>299</v>
      </c>
      <c r="C267" s="4">
        <v>-0.16976265642232646</v>
      </c>
      <c r="D267" s="4">
        <v>-0.29670844310508726</v>
      </c>
      <c r="E267" s="4">
        <v>-0.23323554976370686</v>
      </c>
      <c r="F267" s="5">
        <v>266</v>
      </c>
      <c r="G267" s="5">
        <v>14738</v>
      </c>
      <c r="H267" s="4">
        <v>-0.16976265642232646</v>
      </c>
    </row>
    <row r="268" spans="1:8" x14ac:dyDescent="0.3">
      <c r="A268" t="s">
        <v>669</v>
      </c>
      <c r="B268" t="s">
        <v>189</v>
      </c>
      <c r="C268" s="4">
        <v>3.7417347428583519E-2</v>
      </c>
      <c r="D268" s="4">
        <v>-0.5451045359052924</v>
      </c>
      <c r="E268" s="4">
        <v>-0.25384359423835445</v>
      </c>
      <c r="F268" s="5">
        <v>267</v>
      </c>
      <c r="G268" s="5">
        <v>3993</v>
      </c>
      <c r="H268" s="4">
        <v>3.7417347428583519E-2</v>
      </c>
    </row>
    <row r="269" spans="1:8" x14ac:dyDescent="0.3">
      <c r="A269" t="s">
        <v>629</v>
      </c>
      <c r="B269" t="s">
        <v>340</v>
      </c>
      <c r="C269" s="4">
        <v>-0.27622123807329202</v>
      </c>
      <c r="D269" s="4">
        <v>-0.2345464719664099</v>
      </c>
      <c r="E269" s="4">
        <v>-0.25538385501985095</v>
      </c>
      <c r="F269" s="5">
        <v>268</v>
      </c>
      <c r="G269" s="5">
        <v>2877</v>
      </c>
      <c r="H269" s="4">
        <v>-0.27622123807329202</v>
      </c>
    </row>
    <row r="270" spans="1:8" x14ac:dyDescent="0.3">
      <c r="A270" t="s">
        <v>664</v>
      </c>
      <c r="B270" t="s">
        <v>160</v>
      </c>
      <c r="C270" s="4">
        <v>7.3825507470715354E-2</v>
      </c>
      <c r="D270" s="4">
        <v>-0.60134371207493731</v>
      </c>
      <c r="E270" s="4">
        <v>-0.26375910230211097</v>
      </c>
      <c r="F270" s="5">
        <v>269</v>
      </c>
      <c r="G270" s="5">
        <v>4650</v>
      </c>
      <c r="H270" s="4">
        <v>7.3825507470715354E-2</v>
      </c>
    </row>
    <row r="271" spans="1:8" x14ac:dyDescent="0.3">
      <c r="A271" t="s">
        <v>672</v>
      </c>
      <c r="B271" t="s">
        <v>272</v>
      </c>
      <c r="C271" s="4">
        <v>-9.9567952650459299E-2</v>
      </c>
      <c r="D271" s="4">
        <v>-0.43639653140030565</v>
      </c>
      <c r="E271" s="4">
        <v>-0.26798224202538246</v>
      </c>
      <c r="F271" s="5">
        <v>270</v>
      </c>
      <c r="G271" s="5">
        <v>2491</v>
      </c>
      <c r="H271" s="4">
        <v>-9.9567952650459299E-2</v>
      </c>
    </row>
    <row r="272" spans="1:8" x14ac:dyDescent="0.3">
      <c r="A272" t="s">
        <v>673</v>
      </c>
      <c r="B272" t="s">
        <v>269</v>
      </c>
      <c r="C272" s="4">
        <v>-9.6268182093383059E-2</v>
      </c>
      <c r="D272" s="4">
        <v>-0.44516513696755988</v>
      </c>
      <c r="E272" s="4">
        <v>-0.27071665953047147</v>
      </c>
      <c r="F272" s="5">
        <v>271</v>
      </c>
      <c r="G272" s="5">
        <v>2443</v>
      </c>
      <c r="H272" s="4">
        <v>-9.6268182093383059E-2</v>
      </c>
    </row>
    <row r="273" spans="1:8" x14ac:dyDescent="0.3">
      <c r="A273" t="s">
        <v>674</v>
      </c>
      <c r="B273" t="s">
        <v>85</v>
      </c>
      <c r="C273" s="4">
        <v>0.15728591571416239</v>
      </c>
      <c r="D273" s="4">
        <v>-0.70662363401123696</v>
      </c>
      <c r="E273" s="4">
        <v>-0.27466885914853728</v>
      </c>
      <c r="F273" s="5">
        <v>272</v>
      </c>
      <c r="G273" s="5">
        <v>3521</v>
      </c>
      <c r="H273" s="4">
        <v>0.15728591571416239</v>
      </c>
    </row>
    <row r="274" spans="1:8" x14ac:dyDescent="0.3">
      <c r="A274" t="s">
        <v>675</v>
      </c>
      <c r="B274" t="s">
        <v>217</v>
      </c>
      <c r="C274" s="4">
        <v>4.6321268258452709E-3</v>
      </c>
      <c r="D274" s="4">
        <v>-0.5751946415341973</v>
      </c>
      <c r="E274" s="4">
        <v>-0.28528125735417603</v>
      </c>
      <c r="F274" s="5">
        <v>273</v>
      </c>
      <c r="G274" s="5">
        <v>5884</v>
      </c>
      <c r="H274" s="4">
        <v>4.6321268258452709E-3</v>
      </c>
    </row>
    <row r="275" spans="1:8" x14ac:dyDescent="0.3">
      <c r="A275" t="s">
        <v>677</v>
      </c>
      <c r="B275" t="s">
        <v>95</v>
      </c>
      <c r="C275" s="4">
        <v>0.14532178378081562</v>
      </c>
      <c r="D275" s="4">
        <v>-0.72173183365647597</v>
      </c>
      <c r="E275" s="4">
        <v>-0.28820502493783018</v>
      </c>
      <c r="F275" s="5">
        <v>274</v>
      </c>
      <c r="G275" s="5">
        <v>1068</v>
      </c>
      <c r="H275" s="4">
        <v>0.14532178378081562</v>
      </c>
    </row>
    <row r="276" spans="1:8" x14ac:dyDescent="0.3">
      <c r="A276" t="s">
        <v>679</v>
      </c>
      <c r="B276" t="s">
        <v>192</v>
      </c>
      <c r="C276" s="4">
        <v>3.4516583877780727E-2</v>
      </c>
      <c r="D276" s="4">
        <v>-0.61878463836377473</v>
      </c>
      <c r="E276" s="4">
        <v>-0.29213402724299697</v>
      </c>
      <c r="F276" s="5">
        <v>275</v>
      </c>
      <c r="G276" s="5">
        <v>2087</v>
      </c>
      <c r="H276" s="4">
        <v>3.4516583877780727E-2</v>
      </c>
    </row>
    <row r="277" spans="1:8" x14ac:dyDescent="0.3">
      <c r="A277" t="s">
        <v>626</v>
      </c>
      <c r="B277" t="s">
        <v>338</v>
      </c>
      <c r="C277" s="4">
        <v>-0.27179081543988293</v>
      </c>
      <c r="D277" s="4">
        <v>-0.31943734666511125</v>
      </c>
      <c r="E277" s="4">
        <v>-0.29561408105249709</v>
      </c>
      <c r="F277" s="5">
        <v>276</v>
      </c>
      <c r="G277" s="5">
        <v>469</v>
      </c>
      <c r="H277" s="4">
        <v>-0.27179081543988293</v>
      </c>
    </row>
    <row r="278" spans="1:8" x14ac:dyDescent="0.3">
      <c r="A278" t="s">
        <v>571</v>
      </c>
      <c r="B278" t="s">
        <v>215</v>
      </c>
      <c r="C278" s="4">
        <v>6.1373088560594674E-3</v>
      </c>
      <c r="D278" s="4">
        <v>-0.60876949112814249</v>
      </c>
      <c r="E278" s="4">
        <v>-0.30131609113604152</v>
      </c>
      <c r="F278" s="5">
        <v>277</v>
      </c>
      <c r="G278" s="5">
        <v>1070</v>
      </c>
      <c r="H278" s="4">
        <v>6.1373088560594674E-3</v>
      </c>
    </row>
    <row r="279" spans="1:8" x14ac:dyDescent="0.3">
      <c r="A279" t="s">
        <v>682</v>
      </c>
      <c r="B279" t="s">
        <v>337</v>
      </c>
      <c r="C279" s="4">
        <v>-0.26892901657683793</v>
      </c>
      <c r="D279" s="4">
        <v>-0.3377306859451677</v>
      </c>
      <c r="E279" s="4">
        <v>-0.30332985126100281</v>
      </c>
      <c r="F279" s="5">
        <v>278</v>
      </c>
      <c r="G279" s="5">
        <v>1290</v>
      </c>
      <c r="H279" s="4">
        <v>-0.26892901657683793</v>
      </c>
    </row>
    <row r="280" spans="1:8" x14ac:dyDescent="0.3">
      <c r="A280" t="s">
        <v>684</v>
      </c>
      <c r="B280" t="s">
        <v>353</v>
      </c>
      <c r="C280" s="4">
        <v>-0.36449553798668771</v>
      </c>
      <c r="D280" s="4">
        <v>-0.29982035505156379</v>
      </c>
      <c r="E280" s="4">
        <v>-0.33215794651912578</v>
      </c>
      <c r="F280" s="5">
        <v>279</v>
      </c>
      <c r="G280" s="5">
        <v>1334</v>
      </c>
      <c r="H280" s="4">
        <v>-0.36449553798668771</v>
      </c>
    </row>
    <row r="281" spans="1:8" x14ac:dyDescent="0.3">
      <c r="A281" t="s">
        <v>683</v>
      </c>
      <c r="B281" t="s">
        <v>357</v>
      </c>
      <c r="C281" s="4">
        <v>-0.38800570492236092</v>
      </c>
      <c r="D281" s="4">
        <v>-0.30622584029070182</v>
      </c>
      <c r="E281" s="4">
        <v>-0.34711577260653137</v>
      </c>
      <c r="F281" s="5">
        <v>280</v>
      </c>
      <c r="G281" s="5">
        <v>1101</v>
      </c>
      <c r="H281" s="4">
        <v>-0.38800570492236092</v>
      </c>
    </row>
    <row r="282" spans="1:8" x14ac:dyDescent="0.3">
      <c r="A282" t="s">
        <v>686</v>
      </c>
      <c r="B282" t="s">
        <v>121</v>
      </c>
      <c r="C282" s="4">
        <v>0.11854405524221746</v>
      </c>
      <c r="D282" s="4">
        <v>-0.8194359679971519</v>
      </c>
      <c r="E282" s="4">
        <v>-0.35044595637746723</v>
      </c>
      <c r="F282" s="5">
        <v>281</v>
      </c>
      <c r="G282" s="5">
        <v>4252</v>
      </c>
      <c r="H282" s="4">
        <v>0.11854405524221746</v>
      </c>
    </row>
    <row r="283" spans="1:8" x14ac:dyDescent="0.3">
      <c r="A283" t="s">
        <v>608</v>
      </c>
      <c r="B283" t="s">
        <v>366</v>
      </c>
      <c r="C283" s="4">
        <v>-0.48446660777808043</v>
      </c>
      <c r="D283" s="4">
        <v>-0.24682510245618694</v>
      </c>
      <c r="E283" s="4">
        <v>-0.36564585511713366</v>
      </c>
      <c r="F283" s="5">
        <v>282</v>
      </c>
      <c r="G283" s="5">
        <v>678</v>
      </c>
      <c r="H283" s="4">
        <v>-0.48446660777808043</v>
      </c>
    </row>
    <row r="284" spans="1:8" x14ac:dyDescent="0.3">
      <c r="A284" t="s">
        <v>678</v>
      </c>
      <c r="B284" t="s">
        <v>259</v>
      </c>
      <c r="C284" s="4">
        <v>-7.5409162514632949E-2</v>
      </c>
      <c r="D284" s="4">
        <v>-0.65766431221721267</v>
      </c>
      <c r="E284" s="4">
        <v>-0.36653673736592279</v>
      </c>
      <c r="F284" s="5">
        <v>283</v>
      </c>
      <c r="G284" s="5">
        <v>1369</v>
      </c>
      <c r="H284" s="4">
        <v>-7.5409162514632949E-2</v>
      </c>
    </row>
    <row r="285" spans="1:8" x14ac:dyDescent="0.3">
      <c r="A285" t="s">
        <v>689</v>
      </c>
      <c r="B285" t="s">
        <v>117</v>
      </c>
      <c r="C285" s="4">
        <v>0.12190434936059748</v>
      </c>
      <c r="D285" s="4">
        <v>-0.87106595558651068</v>
      </c>
      <c r="E285" s="4">
        <v>-0.37458080311295661</v>
      </c>
      <c r="F285" s="5">
        <v>284</v>
      </c>
      <c r="G285" s="5">
        <v>970</v>
      </c>
      <c r="H285" s="4">
        <v>0.12190434936059748</v>
      </c>
    </row>
    <row r="286" spans="1:8" x14ac:dyDescent="0.3">
      <c r="A286" t="s">
        <v>592</v>
      </c>
      <c r="B286" t="s">
        <v>71</v>
      </c>
      <c r="C286" s="4">
        <v>0.18068655696174446</v>
      </c>
      <c r="D286" s="4">
        <v>-0.94599528261813715</v>
      </c>
      <c r="E286" s="4">
        <v>-0.38265436282819631</v>
      </c>
      <c r="F286" s="5">
        <v>285</v>
      </c>
      <c r="G286" s="5">
        <v>2534</v>
      </c>
      <c r="H286" s="4">
        <v>0.18068655696174446</v>
      </c>
    </row>
    <row r="287" spans="1:8" x14ac:dyDescent="0.3">
      <c r="A287" t="s">
        <v>690</v>
      </c>
      <c r="B287" t="s">
        <v>115</v>
      </c>
      <c r="C287" s="4">
        <v>0.12416184777536658</v>
      </c>
      <c r="D287" s="4">
        <v>-0.90481314168326255</v>
      </c>
      <c r="E287" s="4">
        <v>-0.390325646953948</v>
      </c>
      <c r="F287" s="5">
        <v>286</v>
      </c>
      <c r="G287" s="5">
        <v>2729</v>
      </c>
      <c r="H287" s="4">
        <v>0.12416184777536658</v>
      </c>
    </row>
    <row r="288" spans="1:8" x14ac:dyDescent="0.3">
      <c r="A288" t="s">
        <v>688</v>
      </c>
      <c r="B288" t="s">
        <v>267</v>
      </c>
      <c r="C288" s="4">
        <v>-9.2495891951126438E-2</v>
      </c>
      <c r="D288" s="4">
        <v>-0.72901729759157974</v>
      </c>
      <c r="E288" s="4">
        <v>-0.41075659477135307</v>
      </c>
      <c r="F288" s="5">
        <v>287</v>
      </c>
      <c r="G288" s="5">
        <v>2804</v>
      </c>
      <c r="H288" s="4">
        <v>-9.2495891951126438E-2</v>
      </c>
    </row>
    <row r="289" spans="1:8" x14ac:dyDescent="0.3">
      <c r="A289" t="s">
        <v>692</v>
      </c>
      <c r="B289" t="s">
        <v>369</v>
      </c>
      <c r="C289" s="4">
        <v>-0.60427700663929773</v>
      </c>
      <c r="D289" s="4">
        <v>-0.22622853411884089</v>
      </c>
      <c r="E289" s="4">
        <v>-0.41525277037906932</v>
      </c>
      <c r="F289" s="5">
        <v>288</v>
      </c>
      <c r="G289" s="5">
        <v>2584</v>
      </c>
      <c r="H289" s="4">
        <v>-0.60427700663929773</v>
      </c>
    </row>
    <row r="290" spans="1:8" x14ac:dyDescent="0.3">
      <c r="A290" t="s">
        <v>694</v>
      </c>
      <c r="B290" t="s">
        <v>296</v>
      </c>
      <c r="C290" s="4">
        <v>-0.15868896694243728</v>
      </c>
      <c r="D290" s="4">
        <v>-0.67780736823236842</v>
      </c>
      <c r="E290" s="4">
        <v>-0.41824816758740285</v>
      </c>
      <c r="F290" s="5">
        <v>289</v>
      </c>
      <c r="G290" s="5">
        <v>21144</v>
      </c>
      <c r="H290" s="4">
        <v>-0.15868896694243728</v>
      </c>
    </row>
    <row r="291" spans="1:8" x14ac:dyDescent="0.3">
      <c r="A291" t="s">
        <v>696</v>
      </c>
      <c r="B291" t="s">
        <v>363</v>
      </c>
      <c r="C291" s="4">
        <v>-0.43641976898596252</v>
      </c>
      <c r="D291" s="4">
        <v>-0.40302270142753943</v>
      </c>
      <c r="E291" s="4">
        <v>-0.41972123520675098</v>
      </c>
      <c r="F291" s="5">
        <v>290</v>
      </c>
      <c r="G291" s="5">
        <v>1175</v>
      </c>
      <c r="H291" s="4">
        <v>-0.43641976898596252</v>
      </c>
    </row>
    <row r="292" spans="1:8" x14ac:dyDescent="0.3">
      <c r="A292" t="s">
        <v>698</v>
      </c>
      <c r="B292" t="s">
        <v>198</v>
      </c>
      <c r="C292" s="4">
        <v>2.4938487659773075E-2</v>
      </c>
      <c r="D292" s="4">
        <v>-0.87062188246176941</v>
      </c>
      <c r="E292" s="4">
        <v>-0.4228416974009982</v>
      </c>
      <c r="F292" s="5">
        <v>291</v>
      </c>
      <c r="G292" s="5">
        <v>2012</v>
      </c>
      <c r="H292" s="4">
        <v>2.4938487659773075E-2</v>
      </c>
    </row>
    <row r="293" spans="1:8" x14ac:dyDescent="0.3">
      <c r="A293" t="s">
        <v>699</v>
      </c>
      <c r="B293" t="s">
        <v>336</v>
      </c>
      <c r="C293" s="4">
        <v>-0.26860064653708682</v>
      </c>
      <c r="D293" s="4">
        <v>-0.60472009790563974</v>
      </c>
      <c r="E293" s="4">
        <v>-0.43666037222136328</v>
      </c>
      <c r="F293" s="5">
        <v>292</v>
      </c>
      <c r="G293" s="5">
        <v>4201</v>
      </c>
      <c r="H293" s="4">
        <v>-0.26860064653708682</v>
      </c>
    </row>
    <row r="294" spans="1:8" x14ac:dyDescent="0.3">
      <c r="A294" t="s">
        <v>700</v>
      </c>
      <c r="B294" t="s">
        <v>27</v>
      </c>
      <c r="C294" s="4">
        <v>0.33217974129779748</v>
      </c>
      <c r="D294" s="4">
        <v>-1.232200351087676</v>
      </c>
      <c r="E294" s="4">
        <v>-0.45001030489493926</v>
      </c>
      <c r="F294" s="5">
        <v>293</v>
      </c>
      <c r="G294" s="5">
        <v>1134</v>
      </c>
      <c r="H294" s="4">
        <v>0.33217974129779748</v>
      </c>
    </row>
    <row r="295" spans="1:8" x14ac:dyDescent="0.3">
      <c r="A295" t="s">
        <v>695</v>
      </c>
      <c r="B295" t="s">
        <v>257</v>
      </c>
      <c r="C295" s="4">
        <v>-7.1272370864400442E-2</v>
      </c>
      <c r="D295" s="4">
        <v>-0.86052470876561971</v>
      </c>
      <c r="E295" s="4">
        <v>-0.46589853981501006</v>
      </c>
      <c r="F295" s="5">
        <v>294</v>
      </c>
      <c r="G295" s="5">
        <v>768</v>
      </c>
      <c r="H295" s="4">
        <v>-7.1272370864400442E-2</v>
      </c>
    </row>
    <row r="296" spans="1:8" x14ac:dyDescent="0.3">
      <c r="A296" t="s">
        <v>701</v>
      </c>
      <c r="B296" t="s">
        <v>359</v>
      </c>
      <c r="C296" s="4">
        <v>-0.4090794587195562</v>
      </c>
      <c r="D296" s="4">
        <v>-0.52616533244419861</v>
      </c>
      <c r="E296" s="4">
        <v>-0.4676223955818774</v>
      </c>
      <c r="F296" s="5">
        <v>295</v>
      </c>
      <c r="G296" s="5">
        <v>3904</v>
      </c>
      <c r="H296" s="4">
        <v>-0.4090794587195562</v>
      </c>
    </row>
    <row r="297" spans="1:8" x14ac:dyDescent="0.3">
      <c r="A297" t="s">
        <v>622</v>
      </c>
      <c r="B297" t="s">
        <v>307</v>
      </c>
      <c r="C297" s="4">
        <v>-0.18971079044528533</v>
      </c>
      <c r="D297" s="4">
        <v>-0.75849543664924823</v>
      </c>
      <c r="E297" s="4">
        <v>-0.47410311354726675</v>
      </c>
      <c r="F297" s="5">
        <v>296</v>
      </c>
      <c r="G297" s="5">
        <v>2230</v>
      </c>
      <c r="H297" s="4">
        <v>-0.18971079044528533</v>
      </c>
    </row>
    <row r="298" spans="1:8" x14ac:dyDescent="0.3">
      <c r="A298" t="s">
        <v>645</v>
      </c>
      <c r="B298" t="s">
        <v>235</v>
      </c>
      <c r="C298" s="4">
        <v>-2.8872724337933229E-2</v>
      </c>
      <c r="D298" s="4">
        <v>-0.92899475878247828</v>
      </c>
      <c r="E298" s="4">
        <v>-0.47893374156020574</v>
      </c>
      <c r="F298" s="5">
        <v>297</v>
      </c>
      <c r="G298" s="5">
        <v>2455</v>
      </c>
      <c r="H298" s="4">
        <v>-2.8872724337933229E-2</v>
      </c>
    </row>
    <row r="299" spans="1:8" x14ac:dyDescent="0.3">
      <c r="A299" t="s">
        <v>681</v>
      </c>
      <c r="B299" t="s">
        <v>362</v>
      </c>
      <c r="C299" s="4">
        <v>-0.43243733636835435</v>
      </c>
      <c r="D299" s="4">
        <v>-0.52877761952540925</v>
      </c>
      <c r="E299" s="4">
        <v>-0.4806074779468818</v>
      </c>
      <c r="F299" s="5">
        <v>298</v>
      </c>
      <c r="G299" s="5">
        <v>1897</v>
      </c>
      <c r="H299" s="4">
        <v>-0.43243733636835435</v>
      </c>
    </row>
    <row r="300" spans="1:8" x14ac:dyDescent="0.3">
      <c r="A300" t="s">
        <v>671</v>
      </c>
      <c r="B300" t="s">
        <v>292</v>
      </c>
      <c r="C300" s="4">
        <v>-0.13957417955903509</v>
      </c>
      <c r="D300" s="4">
        <v>-0.82766814225053109</v>
      </c>
      <c r="E300" s="4">
        <v>-0.48362116090478308</v>
      </c>
      <c r="F300" s="5">
        <v>299</v>
      </c>
      <c r="G300" s="5">
        <v>1153</v>
      </c>
      <c r="H300" s="4">
        <v>-0.13957417955903509</v>
      </c>
    </row>
    <row r="301" spans="1:8" x14ac:dyDescent="0.3">
      <c r="A301" t="s">
        <v>702</v>
      </c>
      <c r="B301" t="s">
        <v>281</v>
      </c>
      <c r="C301" s="4">
        <v>-0.11986376967164321</v>
      </c>
      <c r="D301" s="4">
        <v>-0.85811521880351138</v>
      </c>
      <c r="E301" s="4">
        <v>-0.48898949423757732</v>
      </c>
      <c r="F301" s="5">
        <v>300</v>
      </c>
      <c r="G301" s="5">
        <v>2179</v>
      </c>
      <c r="H301" s="4">
        <v>-0.11986376967164321</v>
      </c>
    </row>
    <row r="302" spans="1:8" x14ac:dyDescent="0.3">
      <c r="A302" t="s">
        <v>703</v>
      </c>
      <c r="B302" t="s">
        <v>190</v>
      </c>
      <c r="C302" s="4">
        <v>3.591800036787024E-2</v>
      </c>
      <c r="D302" s="4">
        <v>-1.036485620813546</v>
      </c>
      <c r="E302" s="4">
        <v>-0.50028381022283785</v>
      </c>
      <c r="F302" s="5">
        <v>301</v>
      </c>
      <c r="G302" s="5">
        <v>3965</v>
      </c>
      <c r="H302" s="4">
        <v>3.591800036787024E-2</v>
      </c>
    </row>
    <row r="303" spans="1:8" x14ac:dyDescent="0.3">
      <c r="A303" t="s">
        <v>704</v>
      </c>
      <c r="B303" t="s">
        <v>318</v>
      </c>
      <c r="C303" s="4">
        <v>-0.21717097935459684</v>
      </c>
      <c r="D303" s="4">
        <v>-0.84204499051154835</v>
      </c>
      <c r="E303" s="4">
        <v>-0.5296079849330726</v>
      </c>
      <c r="F303" s="5">
        <v>302</v>
      </c>
      <c r="G303" s="5">
        <v>2287</v>
      </c>
      <c r="H303" s="4">
        <v>-0.21717097935459684</v>
      </c>
    </row>
    <row r="304" spans="1:8" x14ac:dyDescent="0.3">
      <c r="A304" t="s">
        <v>705</v>
      </c>
      <c r="B304" t="s">
        <v>327</v>
      </c>
      <c r="C304" s="4">
        <v>-0.24221212870331688</v>
      </c>
      <c r="D304" s="4">
        <v>-0.81996542580857623</v>
      </c>
      <c r="E304" s="4">
        <v>-0.5310887772559465</v>
      </c>
      <c r="F304" s="5">
        <v>303</v>
      </c>
      <c r="G304" s="5">
        <v>2591</v>
      </c>
      <c r="H304" s="4">
        <v>-0.24221212870331688</v>
      </c>
    </row>
    <row r="305" spans="1:8" x14ac:dyDescent="0.3">
      <c r="A305" t="s">
        <v>706</v>
      </c>
      <c r="B305" t="s">
        <v>312</v>
      </c>
      <c r="C305" s="4">
        <v>-0.19977228614461323</v>
      </c>
      <c r="D305" s="4">
        <v>-0.86572395799638346</v>
      </c>
      <c r="E305" s="4">
        <v>-0.53274812207049838</v>
      </c>
      <c r="F305" s="5">
        <v>304</v>
      </c>
      <c r="G305" s="5">
        <v>502</v>
      </c>
      <c r="H305" s="4">
        <v>-0.19977228614461323</v>
      </c>
    </row>
    <row r="306" spans="1:8" x14ac:dyDescent="0.3">
      <c r="A306" t="s">
        <v>662</v>
      </c>
      <c r="B306" t="s">
        <v>365</v>
      </c>
      <c r="C306" s="4">
        <v>-0.48391104025782633</v>
      </c>
      <c r="D306" s="4">
        <v>-0.63245708619432972</v>
      </c>
      <c r="E306" s="4">
        <v>-0.55818406322607805</v>
      </c>
      <c r="F306" s="5">
        <v>305</v>
      </c>
      <c r="G306" s="5">
        <v>462</v>
      </c>
      <c r="H306" s="4">
        <v>-0.48391104025782633</v>
      </c>
    </row>
    <row r="307" spans="1:8" x14ac:dyDescent="0.3">
      <c r="A307" t="s">
        <v>616</v>
      </c>
      <c r="B307" t="s">
        <v>28</v>
      </c>
      <c r="C307" s="4">
        <v>0.32695514713159324</v>
      </c>
      <c r="D307" s="4">
        <v>-1.4639494605636953</v>
      </c>
      <c r="E307" s="4">
        <v>-0.56849715671605106</v>
      </c>
      <c r="F307" s="5">
        <v>306</v>
      </c>
      <c r="G307" s="5">
        <v>188</v>
      </c>
      <c r="H307" s="4">
        <v>0.32695514713159324</v>
      </c>
    </row>
    <row r="308" spans="1:8" x14ac:dyDescent="0.3">
      <c r="A308" t="s">
        <v>708</v>
      </c>
      <c r="B308" t="s">
        <v>216</v>
      </c>
      <c r="C308" s="4">
        <v>5.3135958878280792E-3</v>
      </c>
      <c r="D308" s="4">
        <v>-1.1451088933081615</v>
      </c>
      <c r="E308" s="4">
        <v>-0.56989764871016668</v>
      </c>
      <c r="F308" s="5">
        <v>307</v>
      </c>
      <c r="G308" s="5">
        <v>1562</v>
      </c>
      <c r="H308" s="4">
        <v>5.3135958878280792E-3</v>
      </c>
    </row>
    <row r="309" spans="1:8" x14ac:dyDescent="0.3">
      <c r="A309" t="s">
        <v>710</v>
      </c>
      <c r="B309" t="s">
        <v>232</v>
      </c>
      <c r="C309" s="4">
        <v>-2.7035347705724806E-2</v>
      </c>
      <c r="D309" s="4">
        <v>-1.1153409418122866</v>
      </c>
      <c r="E309" s="4">
        <v>-0.5711881447590057</v>
      </c>
      <c r="F309" s="5">
        <v>308</v>
      </c>
      <c r="G309" s="5">
        <v>1289</v>
      </c>
      <c r="H309" s="4">
        <v>-2.7035347705724806E-2</v>
      </c>
    </row>
    <row r="310" spans="1:8" x14ac:dyDescent="0.3">
      <c r="A310" t="s">
        <v>594</v>
      </c>
      <c r="B310" t="s">
        <v>315</v>
      </c>
      <c r="C310" s="4">
        <v>-0.21368083682195776</v>
      </c>
      <c r="D310" s="4">
        <v>-0.93727246213450877</v>
      </c>
      <c r="E310" s="4">
        <v>-0.57547664947823329</v>
      </c>
      <c r="F310" s="5">
        <v>309</v>
      </c>
      <c r="G310" s="5">
        <v>5265</v>
      </c>
      <c r="H310" s="4">
        <v>-0.21368083682195776</v>
      </c>
    </row>
    <row r="311" spans="1:8" x14ac:dyDescent="0.3">
      <c r="A311" t="s">
        <v>712</v>
      </c>
      <c r="B311" t="s">
        <v>282</v>
      </c>
      <c r="C311" s="4">
        <v>-0.12263210464269016</v>
      </c>
      <c r="D311" s="4">
        <v>-1.0293919515274492</v>
      </c>
      <c r="E311" s="4">
        <v>-0.57601202808506968</v>
      </c>
      <c r="F311" s="5">
        <v>310</v>
      </c>
      <c r="G311" s="5">
        <v>2947</v>
      </c>
      <c r="H311" s="4">
        <v>-0.12263210464269016</v>
      </c>
    </row>
    <row r="312" spans="1:8" x14ac:dyDescent="0.3">
      <c r="A312" t="s">
        <v>646</v>
      </c>
      <c r="B312" t="s">
        <v>300</v>
      </c>
      <c r="C312" s="4">
        <v>-0.17241762746359324</v>
      </c>
      <c r="D312" s="4">
        <v>-0.98034107866516329</v>
      </c>
      <c r="E312" s="4">
        <v>-0.57637935306437826</v>
      </c>
      <c r="F312" s="5">
        <v>311</v>
      </c>
      <c r="G312" s="5">
        <v>1273</v>
      </c>
      <c r="H312" s="4">
        <v>-0.17241762746359324</v>
      </c>
    </row>
    <row r="313" spans="1:8" x14ac:dyDescent="0.3">
      <c r="A313" t="s">
        <v>713</v>
      </c>
      <c r="B313" t="s">
        <v>289</v>
      </c>
      <c r="C313" s="4">
        <v>-0.13605621941366092</v>
      </c>
      <c r="D313" s="4">
        <v>-1.0301670900275668</v>
      </c>
      <c r="E313" s="4">
        <v>-0.58311165472061388</v>
      </c>
      <c r="F313" s="5">
        <v>312</v>
      </c>
      <c r="G313" s="5">
        <v>570</v>
      </c>
      <c r="H313" s="4">
        <v>-0.13605621941366092</v>
      </c>
    </row>
    <row r="314" spans="1:8" x14ac:dyDescent="0.3">
      <c r="A314" t="s">
        <v>711</v>
      </c>
      <c r="B314" t="s">
        <v>206</v>
      </c>
      <c r="C314" s="4">
        <v>1.556987096870948E-2</v>
      </c>
      <c r="D314" s="4">
        <v>-1.2443829195374807</v>
      </c>
      <c r="E314" s="4">
        <v>-0.61440652428438558</v>
      </c>
      <c r="F314" s="5">
        <v>313</v>
      </c>
      <c r="G314" s="5">
        <v>10903</v>
      </c>
      <c r="H314" s="4">
        <v>1.556987096870948E-2</v>
      </c>
    </row>
    <row r="315" spans="1:8" x14ac:dyDescent="0.3">
      <c r="A315" t="s">
        <v>714</v>
      </c>
      <c r="B315" t="s">
        <v>356</v>
      </c>
      <c r="C315" s="4">
        <v>-0.38499359616808121</v>
      </c>
      <c r="D315" s="4">
        <v>-0.90510896670284291</v>
      </c>
      <c r="E315" s="4">
        <v>-0.64505128143546209</v>
      </c>
      <c r="F315" s="5">
        <v>314</v>
      </c>
      <c r="G315" s="5">
        <v>2821</v>
      </c>
      <c r="H315" s="4">
        <v>-0.38499359616808121</v>
      </c>
    </row>
    <row r="316" spans="1:8" x14ac:dyDescent="0.3">
      <c r="A316" t="s">
        <v>715</v>
      </c>
      <c r="B316" t="s">
        <v>364</v>
      </c>
      <c r="C316" s="4">
        <v>-0.44980188162611634</v>
      </c>
      <c r="D316" s="4">
        <v>-0.86117921725599733</v>
      </c>
      <c r="E316" s="4">
        <v>-0.65549054944105678</v>
      </c>
      <c r="F316" s="5">
        <v>315</v>
      </c>
      <c r="G316" s="5">
        <v>4420</v>
      </c>
      <c r="H316" s="4">
        <v>-0.44980188162611634</v>
      </c>
    </row>
    <row r="317" spans="1:8" x14ac:dyDescent="0.3">
      <c r="A317" t="s">
        <v>632</v>
      </c>
      <c r="B317" t="s">
        <v>224</v>
      </c>
      <c r="C317" s="4">
        <v>-1.3507389807662529E-2</v>
      </c>
      <c r="D317" s="4">
        <v>-1.3075044988787383</v>
      </c>
      <c r="E317" s="4">
        <v>-0.66050594434320042</v>
      </c>
      <c r="F317" s="5">
        <v>316</v>
      </c>
      <c r="G317" s="5">
        <v>5512</v>
      </c>
      <c r="H317" s="4">
        <v>-1.3507389807662529E-2</v>
      </c>
    </row>
    <row r="318" spans="1:8" x14ac:dyDescent="0.3">
      <c r="A318" t="s">
        <v>685</v>
      </c>
      <c r="B318" t="s">
        <v>326</v>
      </c>
      <c r="C318" s="4">
        <v>-0.23845298174703894</v>
      </c>
      <c r="D318" s="4">
        <v>-1.1026031890412917</v>
      </c>
      <c r="E318" s="4">
        <v>-0.67052808539416531</v>
      </c>
      <c r="F318" s="5">
        <v>317</v>
      </c>
      <c r="G318" s="5">
        <v>818</v>
      </c>
      <c r="H318" s="4">
        <v>-0.23845298174703894</v>
      </c>
    </row>
    <row r="319" spans="1:8" x14ac:dyDescent="0.3">
      <c r="A319" t="s">
        <v>670</v>
      </c>
      <c r="B319" t="s">
        <v>239</v>
      </c>
      <c r="C319" s="4">
        <v>-3.1340839440806824E-2</v>
      </c>
      <c r="D319" s="4">
        <v>-1.3224005766270321</v>
      </c>
      <c r="E319" s="4">
        <v>-0.67687070803391947</v>
      </c>
      <c r="F319" s="5">
        <v>318</v>
      </c>
      <c r="G319" s="5">
        <v>1198</v>
      </c>
      <c r="H319" s="4">
        <v>-3.1340839440806824E-2</v>
      </c>
    </row>
    <row r="320" spans="1:8" x14ac:dyDescent="0.3">
      <c r="A320" t="s">
        <v>716</v>
      </c>
      <c r="B320" t="s">
        <v>306</v>
      </c>
      <c r="C320" s="4">
        <v>-0.18152335316960735</v>
      </c>
      <c r="D320" s="4">
        <v>-1.1765241370666633</v>
      </c>
      <c r="E320" s="4">
        <v>-0.67902374511813535</v>
      </c>
      <c r="F320" s="5">
        <v>319</v>
      </c>
      <c r="G320" s="5">
        <v>5568</v>
      </c>
      <c r="H320" s="4">
        <v>-0.18152335316960735</v>
      </c>
    </row>
    <row r="321" spans="1:8" x14ac:dyDescent="0.3">
      <c r="A321" t="s">
        <v>586</v>
      </c>
      <c r="B321" t="s">
        <v>129</v>
      </c>
      <c r="C321" s="4">
        <v>0.1062194029847259</v>
      </c>
      <c r="D321" s="4">
        <v>-1.4765216382434319</v>
      </c>
      <c r="E321" s="4">
        <v>-0.68515111762935299</v>
      </c>
      <c r="F321" s="5">
        <v>320</v>
      </c>
      <c r="G321" s="5">
        <v>1587</v>
      </c>
      <c r="H321" s="4">
        <v>0.1062194029847259</v>
      </c>
    </row>
    <row r="322" spans="1:8" x14ac:dyDescent="0.3">
      <c r="A322" t="s">
        <v>709</v>
      </c>
      <c r="B322" t="s">
        <v>329</v>
      </c>
      <c r="C322" s="4">
        <v>-0.25604191857052971</v>
      </c>
      <c r="D322" s="4">
        <v>-1.1305105802441358</v>
      </c>
      <c r="E322" s="4">
        <v>-0.69327624940733279</v>
      </c>
      <c r="F322" s="5">
        <v>321</v>
      </c>
      <c r="G322" s="5">
        <v>1051</v>
      </c>
      <c r="H322" s="4">
        <v>-0.25604191857052971</v>
      </c>
    </row>
    <row r="323" spans="1:8" x14ac:dyDescent="0.3">
      <c r="A323" t="s">
        <v>718</v>
      </c>
      <c r="B323" t="s">
        <v>368</v>
      </c>
      <c r="C323" s="4">
        <v>-0.59272254122782053</v>
      </c>
      <c r="D323" s="4">
        <v>-0.80500468087922628</v>
      </c>
      <c r="E323" s="4">
        <v>-0.69886361105352335</v>
      </c>
      <c r="F323" s="5">
        <v>322</v>
      </c>
      <c r="G323" s="5">
        <v>1216</v>
      </c>
      <c r="H323" s="4">
        <v>-0.59272254122782053</v>
      </c>
    </row>
    <row r="324" spans="1:8" x14ac:dyDescent="0.3">
      <c r="A324" t="s">
        <v>719</v>
      </c>
      <c r="B324" t="s">
        <v>351</v>
      </c>
      <c r="C324" s="4">
        <v>-0.35971574332102429</v>
      </c>
      <c r="D324" s="4">
        <v>-1.0427670381737</v>
      </c>
      <c r="E324" s="4">
        <v>-0.70124139074736214</v>
      </c>
      <c r="F324" s="5">
        <v>323</v>
      </c>
      <c r="G324" s="5">
        <v>1698</v>
      </c>
      <c r="H324" s="4">
        <v>-0.35971574332102429</v>
      </c>
    </row>
    <row r="325" spans="1:8" x14ac:dyDescent="0.3">
      <c r="A325" t="s">
        <v>668</v>
      </c>
      <c r="B325" t="s">
        <v>370</v>
      </c>
      <c r="C325" s="4">
        <v>-0.64359205894635163</v>
      </c>
      <c r="D325" s="4">
        <v>-0.76188936362064186</v>
      </c>
      <c r="E325" s="4">
        <v>-0.70274071128349669</v>
      </c>
      <c r="F325" s="5">
        <v>324</v>
      </c>
      <c r="G325" s="5">
        <v>450</v>
      </c>
      <c r="H325" s="4">
        <v>-0.64359205894635163</v>
      </c>
    </row>
    <row r="326" spans="1:8" x14ac:dyDescent="0.3">
      <c r="A326" t="s">
        <v>680</v>
      </c>
      <c r="B326" t="s">
        <v>264</v>
      </c>
      <c r="C326" s="4">
        <v>-8.6277732835409363E-2</v>
      </c>
      <c r="D326" s="4">
        <v>-1.3801480440319081</v>
      </c>
      <c r="E326" s="4">
        <v>-0.73321288843365873</v>
      </c>
      <c r="F326" s="5">
        <v>325</v>
      </c>
      <c r="G326" s="5">
        <v>1012</v>
      </c>
      <c r="H326" s="4">
        <v>-8.6277732835409363E-2</v>
      </c>
    </row>
    <row r="327" spans="1:8" x14ac:dyDescent="0.3">
      <c r="A327" t="s">
        <v>693</v>
      </c>
      <c r="B327" t="s">
        <v>144</v>
      </c>
      <c r="C327" s="4">
        <v>8.7148138399342601E-2</v>
      </c>
      <c r="D327" s="4">
        <v>-1.6491080628179404</v>
      </c>
      <c r="E327" s="4">
        <v>-0.78097996220929888</v>
      </c>
      <c r="F327" s="5">
        <v>326</v>
      </c>
      <c r="G327" s="5">
        <v>3755</v>
      </c>
      <c r="H327" s="4">
        <v>8.7148138399342601E-2</v>
      </c>
    </row>
    <row r="328" spans="1:8" x14ac:dyDescent="0.3">
      <c r="A328" t="s">
        <v>721</v>
      </c>
      <c r="B328" t="s">
        <v>270</v>
      </c>
      <c r="C328" s="4">
        <v>-9.7569421220723485E-2</v>
      </c>
      <c r="D328" s="4">
        <v>-1.4903358534163664</v>
      </c>
      <c r="E328" s="4">
        <v>-0.79395263731854493</v>
      </c>
      <c r="F328" s="5">
        <v>327</v>
      </c>
      <c r="G328" s="5">
        <v>1836</v>
      </c>
      <c r="H328" s="4">
        <v>-9.7569421220723485E-2</v>
      </c>
    </row>
    <row r="329" spans="1:8" x14ac:dyDescent="0.3">
      <c r="A329" t="s">
        <v>691</v>
      </c>
      <c r="B329" t="s">
        <v>348</v>
      </c>
      <c r="C329" s="4">
        <v>-0.33673905527411824</v>
      </c>
      <c r="D329" s="4">
        <v>-1.2513373020265308</v>
      </c>
      <c r="E329" s="4">
        <v>-0.79403817865032456</v>
      </c>
      <c r="F329" s="5">
        <v>328</v>
      </c>
      <c r="G329" s="5">
        <v>964</v>
      </c>
      <c r="H329" s="4">
        <v>-0.33673905527411824</v>
      </c>
    </row>
    <row r="330" spans="1:8" x14ac:dyDescent="0.3">
      <c r="A330" t="s">
        <v>723</v>
      </c>
      <c r="B330" t="s">
        <v>304</v>
      </c>
      <c r="C330" s="4">
        <v>-0.18036037357186399</v>
      </c>
      <c r="D330" s="4">
        <v>-1.4098773725645453</v>
      </c>
      <c r="E330" s="4">
        <v>-0.79511887306820461</v>
      </c>
      <c r="F330" s="5">
        <v>329</v>
      </c>
      <c r="G330" s="5">
        <v>9925</v>
      </c>
      <c r="H330" s="4">
        <v>-0.18036037357186399</v>
      </c>
    </row>
    <row r="331" spans="1:8" x14ac:dyDescent="0.3">
      <c r="A331" t="s">
        <v>676</v>
      </c>
      <c r="B331" t="s">
        <v>130</v>
      </c>
      <c r="C331" s="4">
        <v>0.10501100808808808</v>
      </c>
      <c r="D331" s="4">
        <v>-1.7366239765340969</v>
      </c>
      <c r="E331" s="4">
        <v>-0.81580648422300439</v>
      </c>
      <c r="F331" s="5">
        <v>330</v>
      </c>
      <c r="G331" s="5">
        <v>2140</v>
      </c>
      <c r="H331" s="4">
        <v>0.10501100808808808</v>
      </c>
    </row>
    <row r="332" spans="1:8" x14ac:dyDescent="0.3">
      <c r="A332" t="s">
        <v>717</v>
      </c>
      <c r="B332" t="s">
        <v>309</v>
      </c>
      <c r="C332" s="4">
        <v>-0.19420474006168498</v>
      </c>
      <c r="D332" s="4">
        <v>-1.4513561966187751</v>
      </c>
      <c r="E332" s="4">
        <v>-0.82278046834023</v>
      </c>
      <c r="F332" s="5">
        <v>331</v>
      </c>
      <c r="G332" s="5">
        <v>1159</v>
      </c>
      <c r="H332" s="4">
        <v>-0.19420474006168498</v>
      </c>
    </row>
    <row r="333" spans="1:8" x14ac:dyDescent="0.3">
      <c r="A333" t="s">
        <v>725</v>
      </c>
      <c r="B333" t="s">
        <v>361</v>
      </c>
      <c r="C333" s="4">
        <v>-0.41780886090349306</v>
      </c>
      <c r="D333" s="4">
        <v>-1.2688557406420942</v>
      </c>
      <c r="E333" s="4">
        <v>-0.84333230077279364</v>
      </c>
      <c r="F333" s="5">
        <v>332</v>
      </c>
      <c r="G333" s="5">
        <v>6214</v>
      </c>
      <c r="H333" s="4">
        <v>-0.41780886090349306</v>
      </c>
    </row>
    <row r="334" spans="1:8" x14ac:dyDescent="0.3">
      <c r="A334" t="s">
        <v>590</v>
      </c>
      <c r="B334" t="s">
        <v>30</v>
      </c>
      <c r="C334" s="4">
        <v>0.31965626222404314</v>
      </c>
      <c r="D334" s="4">
        <v>-2.0328248248384546</v>
      </c>
      <c r="E334" s="4">
        <v>-0.85658428130720576</v>
      </c>
      <c r="F334" s="5">
        <v>333</v>
      </c>
      <c r="G334" s="5">
        <v>912</v>
      </c>
      <c r="H334" s="4">
        <v>0.31965626222404314</v>
      </c>
    </row>
    <row r="335" spans="1:8" x14ac:dyDescent="0.3">
      <c r="A335" t="s">
        <v>453</v>
      </c>
      <c r="B335" t="s">
        <v>133</v>
      </c>
      <c r="C335" s="4">
        <v>0.10349711792767244</v>
      </c>
      <c r="D335" s="4">
        <v>-1.9032240671749165</v>
      </c>
      <c r="E335" s="4">
        <v>-0.89986347462362204</v>
      </c>
      <c r="F335" s="5">
        <v>334</v>
      </c>
      <c r="G335" s="5">
        <v>3784</v>
      </c>
      <c r="H335" s="4">
        <v>0.10349711792767244</v>
      </c>
    </row>
    <row r="336" spans="1:8" x14ac:dyDescent="0.3">
      <c r="A336" t="s">
        <v>687</v>
      </c>
      <c r="B336" t="s">
        <v>331</v>
      </c>
      <c r="C336" s="4">
        <v>-0.25785813033529414</v>
      </c>
      <c r="D336" s="4">
        <v>-1.568665984477946</v>
      </c>
      <c r="E336" s="4">
        <v>-0.91326205740662014</v>
      </c>
      <c r="F336" s="5">
        <v>335</v>
      </c>
      <c r="G336" s="5">
        <v>4504</v>
      </c>
      <c r="H336" s="4">
        <v>-0.25785813033529414</v>
      </c>
    </row>
    <row r="337" spans="1:8" x14ac:dyDescent="0.3">
      <c r="A337" t="s">
        <v>727</v>
      </c>
      <c r="B337" t="s">
        <v>352</v>
      </c>
      <c r="C337" s="4">
        <v>-0.3626365015832605</v>
      </c>
      <c r="D337" s="4">
        <v>-1.4852637692541031</v>
      </c>
      <c r="E337" s="4">
        <v>-0.92395013541868176</v>
      </c>
      <c r="F337" s="5">
        <v>336</v>
      </c>
      <c r="G337" s="5">
        <v>1057</v>
      </c>
      <c r="H337" s="4">
        <v>-0.3626365015832605</v>
      </c>
    </row>
    <row r="338" spans="1:8" x14ac:dyDescent="0.3">
      <c r="A338" t="s">
        <v>720</v>
      </c>
      <c r="B338" t="s">
        <v>334</v>
      </c>
      <c r="C338" s="4">
        <v>-0.26682533480744558</v>
      </c>
      <c r="D338" s="4">
        <v>-1.6459500461900196</v>
      </c>
      <c r="E338" s="4">
        <v>-0.95638769049873262</v>
      </c>
      <c r="F338" s="5">
        <v>337</v>
      </c>
      <c r="G338" s="5">
        <v>1894</v>
      </c>
      <c r="H338" s="4">
        <v>-0.26682533480744558</v>
      </c>
    </row>
    <row r="339" spans="1:8" x14ac:dyDescent="0.3">
      <c r="A339" t="s">
        <v>697</v>
      </c>
      <c r="B339" t="s">
        <v>172</v>
      </c>
      <c r="C339" s="4">
        <v>5.7853158451162179E-2</v>
      </c>
      <c r="D339" s="4">
        <v>-1.9852170614755829</v>
      </c>
      <c r="E339" s="4">
        <v>-0.96368195151221037</v>
      </c>
      <c r="F339" s="5">
        <v>338</v>
      </c>
      <c r="G339" s="5">
        <v>750</v>
      </c>
      <c r="H339" s="4">
        <v>5.7853158451162179E-2</v>
      </c>
    </row>
    <row r="340" spans="1:8" x14ac:dyDescent="0.3">
      <c r="A340" t="s">
        <v>724</v>
      </c>
      <c r="B340" t="s">
        <v>367</v>
      </c>
      <c r="C340" s="4">
        <v>-0.58620288096719231</v>
      </c>
      <c r="D340" s="4">
        <v>-1.441025151862056</v>
      </c>
      <c r="E340" s="4">
        <v>-1.0136140164146241</v>
      </c>
      <c r="F340" s="5">
        <v>339</v>
      </c>
      <c r="G340" s="5">
        <v>2708</v>
      </c>
      <c r="H340" s="4">
        <v>-0.58620288096719231</v>
      </c>
    </row>
    <row r="341" spans="1:8" x14ac:dyDescent="0.3">
      <c r="A341" t="s">
        <v>729</v>
      </c>
      <c r="B341" t="s">
        <v>358</v>
      </c>
      <c r="C341" s="4">
        <v>-0.40763742442134482</v>
      </c>
      <c r="D341" s="4">
        <v>-1.6485274581620033</v>
      </c>
      <c r="E341" s="4">
        <v>-1.028082441291674</v>
      </c>
      <c r="F341" s="5">
        <v>340</v>
      </c>
      <c r="G341" s="5">
        <v>982</v>
      </c>
      <c r="H341" s="4">
        <v>-0.40763742442134482</v>
      </c>
    </row>
    <row r="342" spans="1:8" x14ac:dyDescent="0.3">
      <c r="A342" t="s">
        <v>731</v>
      </c>
      <c r="B342" t="s">
        <v>371</v>
      </c>
      <c r="C342" s="4">
        <v>-0.64548936436513882</v>
      </c>
      <c r="D342" s="4">
        <v>-1.5257397224017848</v>
      </c>
      <c r="E342" s="4">
        <v>-1.0856145433834619</v>
      </c>
      <c r="F342" s="5">
        <v>341</v>
      </c>
      <c r="G342" s="5">
        <v>2165</v>
      </c>
      <c r="H342" s="4">
        <v>-0.64548936436513882</v>
      </c>
    </row>
    <row r="343" spans="1:8" x14ac:dyDescent="0.3">
      <c r="A343" t="s">
        <v>728</v>
      </c>
      <c r="B343" t="s">
        <v>313</v>
      </c>
      <c r="C343" s="4">
        <v>-0.20288223388876406</v>
      </c>
      <c r="D343" s="4">
        <v>-1.9746910702647695</v>
      </c>
      <c r="E343" s="4">
        <v>-1.0887866520767668</v>
      </c>
      <c r="F343" s="5">
        <v>342</v>
      </c>
      <c r="G343" s="5">
        <v>854</v>
      </c>
      <c r="H343" s="4">
        <v>-0.20288223388876406</v>
      </c>
    </row>
    <row r="344" spans="1:8" x14ac:dyDescent="0.3">
      <c r="A344" t="s">
        <v>722</v>
      </c>
      <c r="B344" t="s">
        <v>360</v>
      </c>
      <c r="C344" s="4">
        <v>-0.41584874161229263</v>
      </c>
      <c r="D344" s="4">
        <v>-1.764814953386928</v>
      </c>
      <c r="E344" s="4">
        <v>-1.0903318474996102</v>
      </c>
      <c r="F344" s="5">
        <v>343</v>
      </c>
      <c r="G344" s="5">
        <v>1162</v>
      </c>
      <c r="H344" s="4">
        <v>-0.41584874161229263</v>
      </c>
    </row>
    <row r="345" spans="1:8" x14ac:dyDescent="0.3">
      <c r="A345" t="s">
        <v>734</v>
      </c>
      <c r="B345" t="s">
        <v>285</v>
      </c>
      <c r="C345" s="4">
        <v>-0.12958043258384119</v>
      </c>
      <c r="D345" s="4">
        <v>-2.2266736681013826</v>
      </c>
      <c r="E345" s="4">
        <v>-1.1781270503426118</v>
      </c>
      <c r="F345" s="5">
        <v>344</v>
      </c>
      <c r="G345" s="5">
        <v>1869</v>
      </c>
      <c r="H345" s="4">
        <v>-0.12958043258384119</v>
      </c>
    </row>
    <row r="346" spans="1:8" x14ac:dyDescent="0.3">
      <c r="A346" t="s">
        <v>707</v>
      </c>
      <c r="B346" t="s">
        <v>280</v>
      </c>
      <c r="C346" s="4">
        <v>-0.1175473630207778</v>
      </c>
      <c r="D346" s="4">
        <v>-2.3738798950605786</v>
      </c>
      <c r="E346" s="4">
        <v>-1.2457136290406783</v>
      </c>
      <c r="F346" s="5">
        <v>345</v>
      </c>
      <c r="G346" s="5">
        <v>1766</v>
      </c>
      <c r="H346" s="4">
        <v>-0.1175473630207778</v>
      </c>
    </row>
    <row r="347" spans="1:8" x14ac:dyDescent="0.3">
      <c r="A347" t="s">
        <v>733</v>
      </c>
      <c r="B347" t="s">
        <v>303</v>
      </c>
      <c r="C347" s="4">
        <v>-0.17934364407214418</v>
      </c>
      <c r="D347" s="4">
        <v>-2.3535810195423457</v>
      </c>
      <c r="E347" s="4">
        <v>-1.266462331807245</v>
      </c>
      <c r="F347" s="5">
        <v>346</v>
      </c>
      <c r="G347" s="5">
        <v>441</v>
      </c>
      <c r="H347" s="4">
        <v>-0.17934364407214418</v>
      </c>
    </row>
    <row r="348" spans="1:8" x14ac:dyDescent="0.3">
      <c r="A348" t="s">
        <v>736</v>
      </c>
      <c r="B348" t="s">
        <v>328</v>
      </c>
      <c r="C348" s="4">
        <v>-0.24828777790314135</v>
      </c>
      <c r="D348" s="4">
        <v>-2.3062686084372097</v>
      </c>
      <c r="E348" s="4">
        <v>-1.2772781931701755</v>
      </c>
      <c r="F348" s="5">
        <v>347</v>
      </c>
      <c r="G348" s="5">
        <v>11274</v>
      </c>
      <c r="H348" s="4">
        <v>-0.24828777790314135</v>
      </c>
    </row>
    <row r="349" spans="1:8" x14ac:dyDescent="0.3">
      <c r="A349" t="s">
        <v>726</v>
      </c>
      <c r="B349" t="s">
        <v>349</v>
      </c>
      <c r="C349" s="4">
        <v>-0.33856467480582042</v>
      </c>
      <c r="D349" s="4">
        <v>-2.2163380412101286</v>
      </c>
      <c r="E349" s="4">
        <v>-1.2774513580079745</v>
      </c>
      <c r="F349" s="5">
        <v>348</v>
      </c>
      <c r="G349" s="5">
        <v>859</v>
      </c>
      <c r="H349" s="4">
        <v>-0.33856467480582042</v>
      </c>
    </row>
    <row r="350" spans="1:8" x14ac:dyDescent="0.3">
      <c r="A350" t="s">
        <v>735</v>
      </c>
      <c r="B350" t="s">
        <v>372</v>
      </c>
      <c r="C350" s="4">
        <v>-0.71190632965348821</v>
      </c>
      <c r="D350" s="4">
        <v>-2.0922234735669836</v>
      </c>
      <c r="E350" s="4">
        <v>-1.402064901610236</v>
      </c>
      <c r="F350" s="5">
        <v>349</v>
      </c>
      <c r="G350" s="5">
        <v>1221</v>
      </c>
      <c r="H350" s="4">
        <v>-0.71190632965348821</v>
      </c>
    </row>
    <row r="351" spans="1:8" x14ac:dyDescent="0.3">
      <c r="A351" t="s">
        <v>511</v>
      </c>
      <c r="B351" t="s">
        <v>90</v>
      </c>
      <c r="C351" s="4">
        <v>0.15286952173029369</v>
      </c>
      <c r="D351" s="4">
        <v>-3.0205398981280789</v>
      </c>
      <c r="E351" s="4">
        <v>-1.4338351881988927</v>
      </c>
      <c r="F351" s="5">
        <v>350</v>
      </c>
      <c r="G351" s="5">
        <v>3518</v>
      </c>
      <c r="H351" s="4">
        <v>0.15286952173029369</v>
      </c>
    </row>
    <row r="352" spans="1:8" x14ac:dyDescent="0.3">
      <c r="A352" t="s">
        <v>738</v>
      </c>
      <c r="B352" t="s">
        <v>73</v>
      </c>
      <c r="C352" s="4">
        <v>0.17836246655072568</v>
      </c>
      <c r="D352" s="4">
        <v>-3.3896671651417747</v>
      </c>
      <c r="E352" s="4">
        <v>-1.6056523492955246</v>
      </c>
      <c r="F352" s="5">
        <v>351</v>
      </c>
      <c r="G352" s="5">
        <v>1169</v>
      </c>
      <c r="H352" s="4">
        <v>0.17836246655072568</v>
      </c>
    </row>
    <row r="353" spans="1:8" x14ac:dyDescent="0.3">
      <c r="A353" t="s">
        <v>739</v>
      </c>
      <c r="B353" t="s">
        <v>335</v>
      </c>
      <c r="C353" s="4">
        <v>-0.26781173724201579</v>
      </c>
      <c r="D353" s="4">
        <v>-3.3045870610251904</v>
      </c>
      <c r="E353" s="4">
        <v>-1.7861993991336031</v>
      </c>
      <c r="F353" s="5">
        <v>352</v>
      </c>
      <c r="G353" s="5">
        <v>906</v>
      </c>
      <c r="H353" s="4">
        <v>-0.26781173724201579</v>
      </c>
    </row>
    <row r="354" spans="1:8" x14ac:dyDescent="0.3">
      <c r="A354" t="s">
        <v>737</v>
      </c>
      <c r="B354" t="s">
        <v>162</v>
      </c>
      <c r="C354" s="4">
        <v>6.9199396675875283E-2</v>
      </c>
      <c r="D354" s="4">
        <v>-3.9098477249820345</v>
      </c>
      <c r="E354" s="4">
        <v>-1.9203241641530795</v>
      </c>
      <c r="F354" s="5">
        <v>353</v>
      </c>
      <c r="G354" s="5">
        <v>378</v>
      </c>
      <c r="H354" s="4">
        <v>6.9199396675875283E-2</v>
      </c>
    </row>
    <row r="355" spans="1:8" x14ac:dyDescent="0.3">
      <c r="A355" t="s">
        <v>732</v>
      </c>
      <c r="B355" t="s">
        <v>34</v>
      </c>
      <c r="C355" s="4">
        <v>0.28845930119060559</v>
      </c>
      <c r="D355" s="4">
        <v>-4.253262734818712</v>
      </c>
      <c r="E355" s="4">
        <v>-1.9824017168140533</v>
      </c>
      <c r="F355" s="5">
        <v>354</v>
      </c>
      <c r="G355" s="5">
        <v>1810</v>
      </c>
      <c r="H355" s="4">
        <v>0.28845930119060559</v>
      </c>
    </row>
    <row r="356" spans="1:8" x14ac:dyDescent="0.3">
      <c r="A356" t="s">
        <v>730</v>
      </c>
      <c r="B356" t="s">
        <v>343</v>
      </c>
      <c r="C356" s="4">
        <v>-0.28324205432677185</v>
      </c>
      <c r="D356" s="4">
        <v>-4.0379448181575626</v>
      </c>
      <c r="E356" s="4">
        <v>-2.1605934362421673</v>
      </c>
      <c r="F356" s="5">
        <v>355</v>
      </c>
      <c r="G356" s="5">
        <v>915</v>
      </c>
      <c r="H356" s="4">
        <v>-0.28324205432677185</v>
      </c>
    </row>
    <row r="357" spans="1:8" x14ac:dyDescent="0.3">
      <c r="A357" t="s">
        <v>740</v>
      </c>
      <c r="B357" t="s">
        <v>16</v>
      </c>
      <c r="C357" s="4">
        <v>0.50821092627731557</v>
      </c>
      <c r="D357" s="4">
        <v>-6.6338273636638077</v>
      </c>
      <c r="E357" s="4">
        <v>-3.0628082186932462</v>
      </c>
      <c r="F357" s="5">
        <v>356</v>
      </c>
      <c r="G357" s="5">
        <v>935</v>
      </c>
      <c r="H357" s="4">
        <v>0.50821092627731557</v>
      </c>
    </row>
  </sheetData>
  <conditionalFormatting sqref="C1:C104857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:D104857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:E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B0830-AAD4-4F75-A1AD-B445B8C4459B}">
  <dimension ref="A1:AI365"/>
  <sheetViews>
    <sheetView topLeftCell="R1" workbookViewId="0">
      <selection activeCell="AC340" sqref="AC340"/>
    </sheetView>
  </sheetViews>
  <sheetFormatPr baseColWidth="10" defaultColWidth="8.88671875" defaultRowHeight="14.4" x14ac:dyDescent="0.3"/>
  <cols>
    <col min="1" max="1" width="8.88671875" style="15"/>
    <col min="2" max="2" width="19.6640625" style="15" customWidth="1"/>
    <col min="3" max="6" width="9.109375" style="15" customWidth="1"/>
    <col min="7" max="7" width="8.88671875" style="20"/>
    <col min="8" max="8" width="8.88671875" style="21"/>
    <col min="9" max="9" width="8.88671875" style="20"/>
    <col min="10" max="12" width="8.88671875" style="4" customWidth="1"/>
    <col min="13" max="21" width="8.88671875" style="15"/>
    <col min="22" max="22" width="14.33203125" style="15" customWidth="1"/>
    <col min="23" max="26" width="8.88671875" style="15" hidden="1" customWidth="1"/>
    <col min="27" max="27" width="16" style="22" customWidth="1"/>
    <col min="28" max="29" width="16.6640625" style="22" customWidth="1"/>
    <col min="30" max="32" width="8.88671875" style="22" hidden="1" customWidth="1"/>
    <col min="33" max="33" width="13.6640625" style="23" customWidth="1"/>
    <col min="34" max="16384" width="8.88671875" style="15"/>
  </cols>
  <sheetData>
    <row r="1" spans="1:35" ht="57.6" x14ac:dyDescent="0.3">
      <c r="A1" s="15">
        <v>1</v>
      </c>
      <c r="B1" s="15">
        <f>1+A1</f>
        <v>2</v>
      </c>
      <c r="C1" s="15">
        <f>1+B1</f>
        <v>3</v>
      </c>
      <c r="D1" s="15">
        <f>1+C1</f>
        <v>4</v>
      </c>
      <c r="E1" s="15">
        <f>1+D1</f>
        <v>5</v>
      </c>
      <c r="F1" s="15">
        <f>1+E1</f>
        <v>6</v>
      </c>
      <c r="G1" s="15">
        <f t="shared" ref="G1:M1" si="0">1+F1</f>
        <v>7</v>
      </c>
      <c r="H1" s="15">
        <f t="shared" si="0"/>
        <v>8</v>
      </c>
      <c r="I1" s="15">
        <f t="shared" si="0"/>
        <v>9</v>
      </c>
      <c r="J1" s="15">
        <f t="shared" si="0"/>
        <v>10</v>
      </c>
      <c r="K1" s="15">
        <f t="shared" si="0"/>
        <v>11</v>
      </c>
      <c r="L1" s="15">
        <f t="shared" si="0"/>
        <v>12</v>
      </c>
      <c r="M1" s="15">
        <f t="shared" si="0"/>
        <v>13</v>
      </c>
      <c r="U1" s="16"/>
      <c r="V1" s="16"/>
      <c r="W1" s="16" t="s">
        <v>754</v>
      </c>
      <c r="X1" s="16" t="s">
        <v>755</v>
      </c>
      <c r="Y1" s="16" t="s">
        <v>756</v>
      </c>
      <c r="Z1" s="16" t="s">
        <v>757</v>
      </c>
      <c r="AA1" s="17" t="s">
        <v>758</v>
      </c>
      <c r="AB1" s="17" t="s">
        <v>759</v>
      </c>
      <c r="AC1" s="17" t="s">
        <v>760</v>
      </c>
      <c r="AD1" s="17" t="s">
        <v>758</v>
      </c>
      <c r="AE1" s="17" t="s">
        <v>759</v>
      </c>
      <c r="AF1" s="17" t="s">
        <v>760</v>
      </c>
      <c r="AG1" s="18" t="s">
        <v>761</v>
      </c>
      <c r="AH1" s="16" t="s">
        <v>762</v>
      </c>
      <c r="AI1" s="16" t="s">
        <v>763</v>
      </c>
    </row>
    <row r="2" spans="1:35" ht="18" x14ac:dyDescent="0.35">
      <c r="B2" s="19" t="s">
        <v>764</v>
      </c>
      <c r="U2" s="15" t="s">
        <v>511</v>
      </c>
      <c r="V2" s="15" t="s">
        <v>90</v>
      </c>
      <c r="W2" s="15">
        <v>629991</v>
      </c>
      <c r="X2" s="15">
        <v>830822</v>
      </c>
      <c r="Y2" s="15">
        <v>78327</v>
      </c>
      <c r="Z2" s="15">
        <v>562185</v>
      </c>
      <c r="AA2" s="22">
        <v>1.3187839191353528</v>
      </c>
      <c r="AB2" s="22">
        <v>0.12433034757639395</v>
      </c>
      <c r="AC2" s="22">
        <v>0.89236989099844288</v>
      </c>
      <c r="AD2" s="22">
        <v>10.337432106685061</v>
      </c>
      <c r="AE2" s="22">
        <v>2.1847161932981494</v>
      </c>
      <c r="AF2" s="22">
        <v>2.0306983841772562E-2</v>
      </c>
      <c r="AG2" s="23">
        <v>3.6817928692807826</v>
      </c>
      <c r="AH2" s="15">
        <v>1</v>
      </c>
      <c r="AI2" s="15">
        <v>3518</v>
      </c>
    </row>
    <row r="3" spans="1:35" x14ac:dyDescent="0.3">
      <c r="D3" s="24"/>
      <c r="E3" s="24"/>
      <c r="F3" s="24"/>
      <c r="J3" s="4">
        <v>0.25</v>
      </c>
      <c r="K3" s="4">
        <v>0.5</v>
      </c>
      <c r="L3" s="4">
        <v>0.25</v>
      </c>
      <c r="U3" s="15" t="s">
        <v>453</v>
      </c>
      <c r="V3" s="15" t="s">
        <v>133</v>
      </c>
      <c r="W3" s="15">
        <v>707741</v>
      </c>
      <c r="X3" s="15">
        <v>300136</v>
      </c>
      <c r="Y3" s="15">
        <v>135706</v>
      </c>
      <c r="Z3" s="15">
        <v>222493</v>
      </c>
      <c r="AA3" s="22">
        <v>0.42407603911600428</v>
      </c>
      <c r="AB3" s="22">
        <v>0.19174528535156221</v>
      </c>
      <c r="AC3" s="22">
        <v>0.31437065254097191</v>
      </c>
      <c r="AD3" s="22">
        <v>2.4542854586134739</v>
      </c>
      <c r="AE3" s="22">
        <v>3.8811226843838473</v>
      </c>
      <c r="AF3" s="22">
        <v>2.0240101695735029</v>
      </c>
      <c r="AG3" s="23">
        <v>3.0601352492386678</v>
      </c>
      <c r="AH3" s="15">
        <v>2</v>
      </c>
      <c r="AI3" s="15">
        <v>3784</v>
      </c>
    </row>
    <row r="4" spans="1:35" x14ac:dyDescent="0.3">
      <c r="C4" s="25" t="s">
        <v>765</v>
      </c>
      <c r="J4" s="4">
        <v>1</v>
      </c>
      <c r="K4" s="4">
        <v>1</v>
      </c>
      <c r="L4" s="26">
        <v>-1</v>
      </c>
      <c r="U4" s="15" t="s">
        <v>389</v>
      </c>
      <c r="V4" s="15" t="s">
        <v>263</v>
      </c>
      <c r="W4" s="15">
        <v>301256</v>
      </c>
      <c r="X4" s="15">
        <v>89672</v>
      </c>
      <c r="Y4" s="15">
        <v>69859</v>
      </c>
      <c r="Z4" s="15">
        <v>280779</v>
      </c>
      <c r="AA4" s="22">
        <v>0.29766046153437609</v>
      </c>
      <c r="AB4" s="22">
        <v>0.23189247683033698</v>
      </c>
      <c r="AC4" s="22">
        <v>0.93202790981756378</v>
      </c>
      <c r="AD4" s="22">
        <v>1.3404553930337506</v>
      </c>
      <c r="AE4" s="22">
        <v>4.8913729118718594</v>
      </c>
      <c r="AF4" s="22">
        <v>-0.11717226069797317</v>
      </c>
      <c r="AG4" s="23">
        <v>2.7515072390198738</v>
      </c>
      <c r="AH4" s="15">
        <v>3</v>
      </c>
      <c r="AI4" s="15">
        <v>2565</v>
      </c>
    </row>
    <row r="5" spans="1:35" x14ac:dyDescent="0.3">
      <c r="C5" s="25" t="s">
        <v>766</v>
      </c>
      <c r="G5" s="27" t="s">
        <v>767</v>
      </c>
      <c r="H5" s="28"/>
      <c r="I5" s="27"/>
      <c r="J5" s="29" t="s">
        <v>768</v>
      </c>
      <c r="K5" s="29"/>
      <c r="L5" s="29"/>
      <c r="U5" s="15" t="s">
        <v>740</v>
      </c>
      <c r="V5" s="15" t="s">
        <v>16</v>
      </c>
      <c r="W5" s="15">
        <v>322176</v>
      </c>
      <c r="X5" s="15">
        <v>144118</v>
      </c>
      <c r="Y5" s="15">
        <v>47348</v>
      </c>
      <c r="Z5" s="15">
        <v>131246</v>
      </c>
      <c r="AA5" s="22">
        <v>0.44732692689709974</v>
      </c>
      <c r="AB5" s="22">
        <v>0.14696315057608264</v>
      </c>
      <c r="AC5" s="22">
        <v>0.40737360945570122</v>
      </c>
      <c r="AD5" s="22">
        <v>2.6591457959028553</v>
      </c>
      <c r="AE5" s="22">
        <v>2.7542403252966521</v>
      </c>
      <c r="AF5" s="22">
        <v>1.7016043450436396</v>
      </c>
      <c r="AG5" s="23">
        <v>2.4673076978849497</v>
      </c>
      <c r="AH5" s="15">
        <v>4</v>
      </c>
      <c r="AI5" s="15">
        <v>935</v>
      </c>
    </row>
    <row r="6" spans="1:35" s="16" customFormat="1" ht="17.399999999999999" customHeight="1" x14ac:dyDescent="0.3">
      <c r="C6" s="30" t="s">
        <v>754</v>
      </c>
      <c r="D6" s="30" t="s">
        <v>755</v>
      </c>
      <c r="E6" s="30" t="s">
        <v>756</v>
      </c>
      <c r="F6" s="30" t="s">
        <v>757</v>
      </c>
      <c r="G6" s="31" t="s">
        <v>758</v>
      </c>
      <c r="H6" s="32" t="s">
        <v>759</v>
      </c>
      <c r="I6" s="31" t="s">
        <v>760</v>
      </c>
      <c r="J6" s="2" t="str">
        <f>G6</f>
        <v>Disposisjonsfond /inntekter</v>
      </c>
      <c r="K6" s="2" t="str">
        <f>H6</f>
        <v>Netto driftsresultat/inntekter</v>
      </c>
      <c r="L6" s="2" t="str">
        <f>I6</f>
        <v>Netto lånegjeld/inntekter</v>
      </c>
      <c r="M6" s="16" t="s">
        <v>761</v>
      </c>
      <c r="U6" s="15" t="s">
        <v>387</v>
      </c>
      <c r="V6" s="15" t="s">
        <v>203</v>
      </c>
      <c r="W6" s="15">
        <v>284435</v>
      </c>
      <c r="X6" s="15">
        <v>131090</v>
      </c>
      <c r="Y6" s="15">
        <v>37356</v>
      </c>
      <c r="Z6" s="15">
        <v>72797</v>
      </c>
      <c r="AA6" s="22">
        <v>0.4608785838592297</v>
      </c>
      <c r="AB6" s="22">
        <v>0.13133404820081918</v>
      </c>
      <c r="AC6" s="22">
        <v>0.2559354509817709</v>
      </c>
      <c r="AD6" s="22">
        <v>2.7785475599227727</v>
      </c>
      <c r="AE6" s="22">
        <v>2.3609549260330218</v>
      </c>
      <c r="AF6" s="22">
        <v>2.2265827539864524</v>
      </c>
      <c r="AG6" s="23">
        <v>2.431760041493817</v>
      </c>
      <c r="AH6" s="15">
        <v>5</v>
      </c>
      <c r="AI6" s="15">
        <v>1869</v>
      </c>
    </row>
    <row r="7" spans="1:35" x14ac:dyDescent="0.3">
      <c r="A7" s="15" t="str">
        <f>LEFT(B7,4)</f>
        <v>3001</v>
      </c>
      <c r="B7" s="25" t="s">
        <v>211</v>
      </c>
      <c r="C7" s="33">
        <v>3049708</v>
      </c>
      <c r="D7" s="33">
        <v>224359</v>
      </c>
      <c r="E7" s="33">
        <v>95106</v>
      </c>
      <c r="F7" s="33">
        <v>3378679</v>
      </c>
      <c r="G7" s="20">
        <f t="shared" ref="G7:G70" si="1">D7/C7</f>
        <v>7.3567371040112697E-2</v>
      </c>
      <c r="H7" s="21">
        <f t="shared" ref="H7:H70" si="2">E7/C7</f>
        <v>3.1185280689167618E-2</v>
      </c>
      <c r="I7" s="20">
        <f t="shared" ref="I7:I70" si="3">F7/C7</f>
        <v>1.1078696714570706</v>
      </c>
      <c r="J7" s="4">
        <f t="shared" ref="J7:L70" si="4">(G7-G$364)/G$365*J$4</f>
        <v>-0.63399764872067377</v>
      </c>
      <c r="K7" s="4">
        <f t="shared" si="4"/>
        <v>-0.15915448721895972</v>
      </c>
      <c r="L7" s="4">
        <f t="shared" si="4"/>
        <v>-0.72674866588848641</v>
      </c>
      <c r="M7" s="34">
        <f t="shared" ref="M7:M70" si="5">SUMPRODUCT(J7:L7,$J$3:$L$3)</f>
        <v>-0.41976382226176989</v>
      </c>
      <c r="U7" s="15" t="s">
        <v>385</v>
      </c>
      <c r="V7" s="15" t="s">
        <v>305</v>
      </c>
      <c r="W7" s="15">
        <v>870519</v>
      </c>
      <c r="X7" s="15">
        <v>297582</v>
      </c>
      <c r="Y7" s="15">
        <v>147180</v>
      </c>
      <c r="Z7" s="15">
        <v>490023</v>
      </c>
      <c r="AA7" s="22">
        <v>0.34184434802686675</v>
      </c>
      <c r="AB7" s="22">
        <v>0.16907155386614192</v>
      </c>
      <c r="AC7" s="22">
        <v>0.56290902323786152</v>
      </c>
      <c r="AD7" s="22">
        <v>1.729753469512658</v>
      </c>
      <c r="AE7" s="22">
        <v>3.3105686419358693</v>
      </c>
      <c r="AF7" s="22">
        <v>1.1624223126916222</v>
      </c>
      <c r="AG7" s="23">
        <v>2.3783282665190049</v>
      </c>
      <c r="AH7" s="15">
        <v>6</v>
      </c>
      <c r="AI7" s="15">
        <v>6989</v>
      </c>
    </row>
    <row r="8" spans="1:35" x14ac:dyDescent="0.3">
      <c r="A8" s="15" t="str">
        <f t="shared" ref="A8:A71" si="6">LEFT(B8,4)</f>
        <v>3002</v>
      </c>
      <c r="B8" s="25" t="s">
        <v>234</v>
      </c>
      <c r="C8" s="33">
        <v>4396340</v>
      </c>
      <c r="D8" s="33">
        <v>639062</v>
      </c>
      <c r="E8" s="33">
        <v>201081</v>
      </c>
      <c r="F8" s="33">
        <v>3521763</v>
      </c>
      <c r="G8" s="20">
        <f t="shared" si="1"/>
        <v>0.14536227862267251</v>
      </c>
      <c r="H8" s="21">
        <f t="shared" si="2"/>
        <v>4.573827319997998E-2</v>
      </c>
      <c r="I8" s="20">
        <f t="shared" si="3"/>
        <v>0.80106702393354468</v>
      </c>
      <c r="J8" s="4">
        <f t="shared" si="4"/>
        <v>-1.4227070024602439E-3</v>
      </c>
      <c r="K8" s="4">
        <f t="shared" si="4"/>
        <v>0.20705205060205684</v>
      </c>
      <c r="L8" s="4">
        <f t="shared" si="4"/>
        <v>0.33681924446793976</v>
      </c>
      <c r="M8" s="34">
        <f t="shared" si="5"/>
        <v>0.18737515966739832</v>
      </c>
      <c r="U8" s="15" t="s">
        <v>399</v>
      </c>
      <c r="V8" s="15" t="s">
        <v>355</v>
      </c>
      <c r="W8" s="15">
        <v>582507</v>
      </c>
      <c r="X8" s="15">
        <v>36962</v>
      </c>
      <c r="Y8" s="15">
        <v>125484</v>
      </c>
      <c r="Z8" s="15">
        <v>391126</v>
      </c>
      <c r="AA8" s="22">
        <v>6.3453314724114904E-2</v>
      </c>
      <c r="AB8" s="22">
        <v>0.21542058722041107</v>
      </c>
      <c r="AC8" s="22">
        <v>0.67145287524441766</v>
      </c>
      <c r="AD8" s="22">
        <v>-0.72311119172885774</v>
      </c>
      <c r="AE8" s="22">
        <v>4.4768799022080881</v>
      </c>
      <c r="AF8" s="22">
        <v>0.78614212478418988</v>
      </c>
      <c r="AG8" s="23">
        <v>2.254197684367877</v>
      </c>
      <c r="AH8" s="15">
        <v>7</v>
      </c>
      <c r="AI8" s="15">
        <v>4572</v>
      </c>
    </row>
    <row r="9" spans="1:35" x14ac:dyDescent="0.3">
      <c r="A9" s="15" t="str">
        <f t="shared" si="6"/>
        <v>3003</v>
      </c>
      <c r="B9" s="25" t="s">
        <v>29</v>
      </c>
      <c r="C9" s="33">
        <v>5293047</v>
      </c>
      <c r="D9" s="33">
        <v>518513</v>
      </c>
      <c r="E9" s="33">
        <v>126633</v>
      </c>
      <c r="F9" s="33">
        <v>3844157</v>
      </c>
      <c r="G9" s="20">
        <f t="shared" si="1"/>
        <v>9.7961155455449381E-2</v>
      </c>
      <c r="H9" s="21">
        <f t="shared" si="2"/>
        <v>2.3924404978833552E-2</v>
      </c>
      <c r="I9" s="20">
        <f t="shared" si="3"/>
        <v>0.72626541952111889</v>
      </c>
      <c r="J9" s="4">
        <f t="shared" si="4"/>
        <v>-0.41906740820084765</v>
      </c>
      <c r="K9" s="4">
        <f t="shared" si="4"/>
        <v>-0.34186468606326087</v>
      </c>
      <c r="L9" s="4">
        <f t="shared" si="4"/>
        <v>0.59612791321119507</v>
      </c>
      <c r="M9" s="34">
        <f t="shared" si="5"/>
        <v>-0.12666721677904361</v>
      </c>
      <c r="U9" s="15" t="s">
        <v>412</v>
      </c>
      <c r="V9" s="15" t="s">
        <v>228</v>
      </c>
      <c r="W9" s="15">
        <v>285669</v>
      </c>
      <c r="X9" s="15">
        <v>105549</v>
      </c>
      <c r="Y9" s="15">
        <v>37809</v>
      </c>
      <c r="Z9" s="15">
        <v>151544</v>
      </c>
      <c r="AA9" s="22">
        <v>0.3694800625899205</v>
      </c>
      <c r="AB9" s="22">
        <v>0.13235247786774204</v>
      </c>
      <c r="AC9" s="22">
        <v>0.53048808236105427</v>
      </c>
      <c r="AD9" s="22">
        <v>1.9732479055067715</v>
      </c>
      <c r="AE9" s="22">
        <v>2.3865823426664696</v>
      </c>
      <c r="AF9" s="22">
        <v>1.2748133647847795</v>
      </c>
      <c r="AG9" s="23">
        <v>2.0053064889061227</v>
      </c>
      <c r="AH9" s="15">
        <v>8</v>
      </c>
      <c r="AI9" s="15">
        <v>1629</v>
      </c>
    </row>
    <row r="10" spans="1:35" x14ac:dyDescent="0.3">
      <c r="A10" s="15" t="str">
        <f t="shared" si="6"/>
        <v>3004</v>
      </c>
      <c r="B10" s="25" t="s">
        <v>55</v>
      </c>
      <c r="C10" s="33">
        <v>7479785</v>
      </c>
      <c r="D10" s="33">
        <v>581851</v>
      </c>
      <c r="E10" s="33">
        <v>52505</v>
      </c>
      <c r="F10" s="33">
        <v>6836767</v>
      </c>
      <c r="G10" s="20">
        <f t="shared" si="1"/>
        <v>7.778980278176445E-2</v>
      </c>
      <c r="H10" s="21">
        <f t="shared" si="2"/>
        <v>7.0195867929358936E-3</v>
      </c>
      <c r="I10" s="20">
        <f t="shared" si="3"/>
        <v>0.91403255574859443</v>
      </c>
      <c r="J10" s="4">
        <f t="shared" si="4"/>
        <v>-0.59679439012168478</v>
      </c>
      <c r="K10" s="4">
        <f t="shared" si="4"/>
        <v>-0.76725176269041517</v>
      </c>
      <c r="L10" s="4">
        <f t="shared" si="4"/>
        <v>-5.47892230099098E-2</v>
      </c>
      <c r="M10" s="34">
        <f t="shared" si="5"/>
        <v>-0.54652178462810619</v>
      </c>
      <c r="U10" s="15" t="s">
        <v>590</v>
      </c>
      <c r="V10" s="15" t="s">
        <v>30</v>
      </c>
      <c r="W10" s="15">
        <v>189902</v>
      </c>
      <c r="X10" s="15">
        <v>99066</v>
      </c>
      <c r="Y10" s="15">
        <v>21809</v>
      </c>
      <c r="Z10" s="15">
        <v>141579</v>
      </c>
      <c r="AA10" s="22">
        <v>0.52166907141578289</v>
      </c>
      <c r="AB10" s="22">
        <v>0.11484344556666069</v>
      </c>
      <c r="AC10" s="22">
        <v>0.74553717180440437</v>
      </c>
      <c r="AD10" s="22">
        <v>3.3141640878622791</v>
      </c>
      <c r="AE10" s="22">
        <v>1.945991028212654</v>
      </c>
      <c r="AF10" s="22">
        <v>0.52932008912529338</v>
      </c>
      <c r="AG10" s="23">
        <v>1.93386655835322</v>
      </c>
      <c r="AH10" s="15">
        <v>9</v>
      </c>
      <c r="AI10" s="15">
        <v>912</v>
      </c>
    </row>
    <row r="11" spans="1:35" x14ac:dyDescent="0.3">
      <c r="A11" s="15" t="str">
        <f t="shared" si="6"/>
        <v>3005</v>
      </c>
      <c r="B11" s="25" t="s">
        <v>188</v>
      </c>
      <c r="C11" s="33">
        <v>8956873</v>
      </c>
      <c r="D11" s="33">
        <v>1193883</v>
      </c>
      <c r="E11" s="33">
        <v>335221</v>
      </c>
      <c r="F11" s="33">
        <v>9270169</v>
      </c>
      <c r="G11" s="20">
        <f t="shared" si="1"/>
        <v>0.13329238898441453</v>
      </c>
      <c r="H11" s="21">
        <f t="shared" si="2"/>
        <v>3.7426119584368339E-2</v>
      </c>
      <c r="I11" s="20">
        <f t="shared" si="3"/>
        <v>1.0349782786916817</v>
      </c>
      <c r="J11" s="4">
        <f t="shared" si="4"/>
        <v>-0.10776882529346009</v>
      </c>
      <c r="K11" s="4">
        <f t="shared" si="4"/>
        <v>-2.1121467372893451E-3</v>
      </c>
      <c r="L11" s="4">
        <f t="shared" si="4"/>
        <v>-0.47406197327932459</v>
      </c>
      <c r="M11" s="34">
        <f t="shared" si="5"/>
        <v>-0.14651377301184085</v>
      </c>
      <c r="U11" s="15" t="s">
        <v>396</v>
      </c>
      <c r="V11" s="15" t="s">
        <v>65</v>
      </c>
      <c r="W11" s="15">
        <v>303751</v>
      </c>
      <c r="X11" s="15">
        <v>94560</v>
      </c>
      <c r="Y11" s="15">
        <v>38227</v>
      </c>
      <c r="Z11" s="15">
        <v>179153</v>
      </c>
      <c r="AA11" s="22">
        <v>0.31130761709426469</v>
      </c>
      <c r="AB11" s="22">
        <v>0.12584979144101582</v>
      </c>
      <c r="AC11" s="22">
        <v>0.5898021734907869</v>
      </c>
      <c r="AD11" s="22">
        <v>1.4606985819115785</v>
      </c>
      <c r="AE11" s="22">
        <v>2.2229509602481881</v>
      </c>
      <c r="AF11" s="22">
        <v>1.0691940050212592</v>
      </c>
      <c r="AG11" s="23">
        <v>1.7439486268573035</v>
      </c>
      <c r="AH11" s="15">
        <v>10</v>
      </c>
      <c r="AI11" s="15">
        <v>2111</v>
      </c>
    </row>
    <row r="12" spans="1:35" x14ac:dyDescent="0.3">
      <c r="A12" s="15" t="str">
        <f t="shared" si="6"/>
        <v>3006</v>
      </c>
      <c r="B12" s="25" t="s">
        <v>79</v>
      </c>
      <c r="C12" s="33">
        <v>2441387</v>
      </c>
      <c r="D12" s="33">
        <v>123478</v>
      </c>
      <c r="E12" s="33">
        <v>6524</v>
      </c>
      <c r="F12" s="33">
        <v>2245902</v>
      </c>
      <c r="G12" s="20">
        <f t="shared" si="1"/>
        <v>5.0576987589431743E-2</v>
      </c>
      <c r="H12" s="21">
        <f t="shared" si="2"/>
        <v>2.6722514701683921E-3</v>
      </c>
      <c r="I12" s="20">
        <f t="shared" si="3"/>
        <v>0.91992871265391352</v>
      </c>
      <c r="J12" s="4">
        <f t="shared" si="4"/>
        <v>-0.83656271859934384</v>
      </c>
      <c r="K12" s="4">
        <f t="shared" si="4"/>
        <v>-0.87664662537002425</v>
      </c>
      <c r="L12" s="4">
        <f t="shared" si="4"/>
        <v>-7.5228953010750055E-2</v>
      </c>
      <c r="M12" s="34">
        <f t="shared" si="5"/>
        <v>-0.66627123058753557</v>
      </c>
      <c r="U12" s="15" t="s">
        <v>730</v>
      </c>
      <c r="V12" s="15" t="s">
        <v>343</v>
      </c>
      <c r="W12" s="15">
        <v>229055</v>
      </c>
      <c r="X12" s="15">
        <v>56238</v>
      </c>
      <c r="Y12" s="15">
        <v>30584</v>
      </c>
      <c r="Z12" s="15">
        <v>129223</v>
      </c>
      <c r="AA12" s="22">
        <v>0.24552181790399685</v>
      </c>
      <c r="AB12" s="22">
        <v>0.13352251642618584</v>
      </c>
      <c r="AC12" s="22">
        <v>0.56415708017724997</v>
      </c>
      <c r="AD12" s="22">
        <v>0.88106905817668579</v>
      </c>
      <c r="AE12" s="22">
        <v>2.4160247937146959</v>
      </c>
      <c r="AF12" s="22">
        <v>1.1580957746980758</v>
      </c>
      <c r="AG12" s="23">
        <v>1.7178036050760384</v>
      </c>
      <c r="AH12" s="15">
        <v>11</v>
      </c>
      <c r="AI12" s="15">
        <v>915</v>
      </c>
    </row>
    <row r="13" spans="1:35" x14ac:dyDescent="0.3">
      <c r="A13" s="15" t="str">
        <f t="shared" si="6"/>
        <v>3007</v>
      </c>
      <c r="B13" s="25" t="s">
        <v>218</v>
      </c>
      <c r="C13" s="33">
        <v>2644828</v>
      </c>
      <c r="D13" s="33">
        <v>282056</v>
      </c>
      <c r="E13" s="33">
        <v>36461</v>
      </c>
      <c r="F13" s="33">
        <v>2811487</v>
      </c>
      <c r="G13" s="20">
        <f t="shared" si="1"/>
        <v>0.1066443640191347</v>
      </c>
      <c r="H13" s="21">
        <f t="shared" si="2"/>
        <v>1.3785773592838552E-2</v>
      </c>
      <c r="I13" s="20">
        <f t="shared" si="3"/>
        <v>1.0630131713669093</v>
      </c>
      <c r="J13" s="4">
        <f t="shared" si="4"/>
        <v>-0.34256086566112831</v>
      </c>
      <c r="K13" s="4">
        <f t="shared" si="4"/>
        <v>-0.59698974679219474</v>
      </c>
      <c r="L13" s="4">
        <f t="shared" si="4"/>
        <v>-0.57124826701028764</v>
      </c>
      <c r="M13" s="34">
        <f t="shared" si="5"/>
        <v>-0.52694715656395141</v>
      </c>
      <c r="U13" s="15" t="s">
        <v>586</v>
      </c>
      <c r="V13" s="15" t="s">
        <v>129</v>
      </c>
      <c r="W13" s="15">
        <v>286825</v>
      </c>
      <c r="X13" s="15">
        <v>46344</v>
      </c>
      <c r="Y13" s="15">
        <v>42541</v>
      </c>
      <c r="Z13" s="15">
        <v>187751</v>
      </c>
      <c r="AA13" s="22">
        <v>0.1615758737906389</v>
      </c>
      <c r="AB13" s="22">
        <v>0.14831691798134752</v>
      </c>
      <c r="AC13" s="22">
        <v>0.65458380545628869</v>
      </c>
      <c r="AD13" s="22">
        <v>0.14143302418745604</v>
      </c>
      <c r="AE13" s="22">
        <v>2.7883060663549712</v>
      </c>
      <c r="AF13" s="22">
        <v>0.84462076389971863</v>
      </c>
      <c r="AG13" s="23">
        <v>1.6406664801992792</v>
      </c>
      <c r="AH13" s="15">
        <v>12</v>
      </c>
      <c r="AI13" s="15">
        <v>1587</v>
      </c>
    </row>
    <row r="14" spans="1:35" x14ac:dyDescent="0.3">
      <c r="A14" s="15" t="str">
        <f t="shared" si="6"/>
        <v>3011</v>
      </c>
      <c r="B14" s="25" t="s">
        <v>82</v>
      </c>
      <c r="C14" s="33">
        <v>534357</v>
      </c>
      <c r="D14" s="33">
        <v>60379</v>
      </c>
      <c r="E14" s="33">
        <v>13445</v>
      </c>
      <c r="F14" s="33">
        <v>721821</v>
      </c>
      <c r="G14" s="20">
        <f t="shared" si="1"/>
        <v>0.11299374762565102</v>
      </c>
      <c r="H14" s="21">
        <f t="shared" si="2"/>
        <v>2.5161081449293264E-2</v>
      </c>
      <c r="I14" s="20">
        <f t="shared" si="3"/>
        <v>1.35082164171144</v>
      </c>
      <c r="J14" s="4">
        <f t="shared" si="4"/>
        <v>-0.28661733010855506</v>
      </c>
      <c r="K14" s="4">
        <f t="shared" si="4"/>
        <v>-0.31074538133502083</v>
      </c>
      <c r="L14" s="4">
        <f t="shared" si="4"/>
        <v>-1.5689706004322626</v>
      </c>
      <c r="M14" s="34">
        <f t="shared" si="5"/>
        <v>-0.61926967330271476</v>
      </c>
      <c r="U14" s="15" t="s">
        <v>425</v>
      </c>
      <c r="V14" s="15" t="s">
        <v>157</v>
      </c>
      <c r="W14" s="15">
        <v>374555</v>
      </c>
      <c r="X14" s="15">
        <v>116748</v>
      </c>
      <c r="Y14" s="15">
        <v>45328</v>
      </c>
      <c r="Z14" s="15">
        <v>264608</v>
      </c>
      <c r="AA14" s="22">
        <v>0.31169788148603012</v>
      </c>
      <c r="AB14" s="22">
        <v>0.12101827501969004</v>
      </c>
      <c r="AC14" s="22">
        <v>0.70645966546969075</v>
      </c>
      <c r="AD14" s="22">
        <v>1.4641371471690352</v>
      </c>
      <c r="AE14" s="22">
        <v>2.1013723296150344</v>
      </c>
      <c r="AF14" s="22">
        <v>0.66478691801295609</v>
      </c>
      <c r="AG14" s="23">
        <v>1.5829171811030149</v>
      </c>
      <c r="AH14" s="15">
        <v>13</v>
      </c>
      <c r="AI14" s="15">
        <v>2611</v>
      </c>
    </row>
    <row r="15" spans="1:35" x14ac:dyDescent="0.3">
      <c r="A15" s="15" t="str">
        <f t="shared" si="6"/>
        <v>3012</v>
      </c>
      <c r="B15" s="25" t="s">
        <v>344</v>
      </c>
      <c r="C15" s="33">
        <v>171163</v>
      </c>
      <c r="D15" s="33">
        <v>17496</v>
      </c>
      <c r="E15" s="33">
        <v>10758</v>
      </c>
      <c r="F15" s="33">
        <v>161502</v>
      </c>
      <c r="G15" s="20">
        <f t="shared" si="1"/>
        <v>0.10221835326560062</v>
      </c>
      <c r="H15" s="21">
        <f t="shared" si="2"/>
        <v>6.285236879465772E-2</v>
      </c>
      <c r="I15" s="20">
        <f t="shared" si="3"/>
        <v>0.94355672662900281</v>
      </c>
      <c r="J15" s="4">
        <f t="shared" si="4"/>
        <v>-0.38155783060939319</v>
      </c>
      <c r="K15" s="4">
        <f t="shared" si="4"/>
        <v>0.63770531253484952</v>
      </c>
      <c r="L15" s="4">
        <f t="shared" si="4"/>
        <v>-0.15713827697586075</v>
      </c>
      <c r="M15" s="34">
        <f t="shared" si="5"/>
        <v>0.18417862937111129</v>
      </c>
      <c r="U15" s="15" t="s">
        <v>427</v>
      </c>
      <c r="V15" s="15" t="s">
        <v>35</v>
      </c>
      <c r="W15" s="15">
        <v>696349</v>
      </c>
      <c r="X15" s="15">
        <v>151598</v>
      </c>
      <c r="Y15" s="15">
        <v>87211</v>
      </c>
      <c r="Z15" s="15">
        <v>407063</v>
      </c>
      <c r="AA15" s="22">
        <v>0.21770405357083877</v>
      </c>
      <c r="AB15" s="22">
        <v>0.12524036079609507</v>
      </c>
      <c r="AC15" s="22">
        <v>0.58456750853379558</v>
      </c>
      <c r="AD15" s="22">
        <v>0.63597060698718899</v>
      </c>
      <c r="AE15" s="22">
        <v>2.2076154554471894</v>
      </c>
      <c r="AF15" s="22">
        <v>1.087340594415656</v>
      </c>
      <c r="AG15" s="23">
        <v>1.5346355280743058</v>
      </c>
      <c r="AH15" s="15">
        <v>14</v>
      </c>
      <c r="AI15" s="15">
        <v>5246</v>
      </c>
    </row>
    <row r="16" spans="1:35" x14ac:dyDescent="0.3">
      <c r="A16" s="15" t="str">
        <f t="shared" si="6"/>
        <v>3013</v>
      </c>
      <c r="B16" s="25" t="s">
        <v>277</v>
      </c>
      <c r="C16" s="33">
        <v>393113</v>
      </c>
      <c r="D16" s="33">
        <v>86470</v>
      </c>
      <c r="E16" s="33">
        <v>23659</v>
      </c>
      <c r="F16" s="33">
        <v>275939</v>
      </c>
      <c r="G16" s="20">
        <f t="shared" si="1"/>
        <v>0.21996219916410803</v>
      </c>
      <c r="H16" s="21">
        <f t="shared" si="2"/>
        <v>6.0183713079954113E-2</v>
      </c>
      <c r="I16" s="20">
        <f t="shared" si="3"/>
        <v>0.70193303197808266</v>
      </c>
      <c r="J16" s="4">
        <f t="shared" si="4"/>
        <v>0.65586681362845967</v>
      </c>
      <c r="K16" s="4">
        <f t="shared" si="4"/>
        <v>0.57055217071939168</v>
      </c>
      <c r="L16" s="4">
        <f t="shared" si="4"/>
        <v>0.68047903202331472</v>
      </c>
      <c r="M16" s="34">
        <f t="shared" si="5"/>
        <v>0.61936254677263947</v>
      </c>
      <c r="U16" s="15" t="s">
        <v>410</v>
      </c>
      <c r="V16" s="15" t="s">
        <v>222</v>
      </c>
      <c r="W16" s="15">
        <v>218076</v>
      </c>
      <c r="X16" s="15">
        <v>100826</v>
      </c>
      <c r="Y16" s="15">
        <v>16349</v>
      </c>
      <c r="Z16" s="15">
        <v>139989</v>
      </c>
      <c r="AA16" s="22">
        <v>0.462343403217227</v>
      </c>
      <c r="AB16" s="22">
        <v>7.4969276765898124E-2</v>
      </c>
      <c r="AC16" s="22">
        <v>0.64192758487866619</v>
      </c>
      <c r="AD16" s="22">
        <v>2.7914538794823782</v>
      </c>
      <c r="AE16" s="22">
        <v>0.94261105023430036</v>
      </c>
      <c r="AF16" s="22">
        <v>0.88849505957938613</v>
      </c>
      <c r="AG16" s="23">
        <v>1.391292759882591</v>
      </c>
      <c r="AH16" s="15">
        <v>15</v>
      </c>
      <c r="AI16" s="15">
        <v>1722</v>
      </c>
    </row>
    <row r="17" spans="1:35" x14ac:dyDescent="0.3">
      <c r="A17" s="15" t="str">
        <f t="shared" si="6"/>
        <v>3014</v>
      </c>
      <c r="B17" s="25" t="s">
        <v>295</v>
      </c>
      <c r="C17" s="33">
        <v>3987639</v>
      </c>
      <c r="D17" s="33">
        <v>597681</v>
      </c>
      <c r="E17" s="33">
        <v>209568</v>
      </c>
      <c r="F17" s="33">
        <v>2982014</v>
      </c>
      <c r="G17" s="20">
        <f t="shared" si="1"/>
        <v>0.1498834272610936</v>
      </c>
      <c r="H17" s="21">
        <f t="shared" si="2"/>
        <v>5.2554406253926197E-2</v>
      </c>
      <c r="I17" s="20">
        <f t="shared" si="3"/>
        <v>0.74781443355328803</v>
      </c>
      <c r="J17" s="4">
        <f t="shared" si="4"/>
        <v>3.8412504612790013E-2</v>
      </c>
      <c r="K17" s="4">
        <f t="shared" si="4"/>
        <v>0.37857089699454366</v>
      </c>
      <c r="L17" s="4">
        <f t="shared" si="4"/>
        <v>0.5214256901064287</v>
      </c>
      <c r="M17" s="34">
        <f t="shared" si="5"/>
        <v>0.3292449971770765</v>
      </c>
      <c r="U17" s="15" t="s">
        <v>402</v>
      </c>
      <c r="V17" s="15" t="s">
        <v>61</v>
      </c>
      <c r="W17" s="15">
        <v>1532905</v>
      </c>
      <c r="X17" s="15">
        <v>335889</v>
      </c>
      <c r="Y17" s="15">
        <v>204253</v>
      </c>
      <c r="Z17" s="15">
        <v>1370652</v>
      </c>
      <c r="AA17" s="22">
        <v>0.21911925396550994</v>
      </c>
      <c r="AB17" s="22">
        <v>0.133245700157544</v>
      </c>
      <c r="AC17" s="22">
        <v>0.8941532580296887</v>
      </c>
      <c r="AD17" s="22">
        <v>0.64843974076452904</v>
      </c>
      <c r="AE17" s="22">
        <v>2.4090590835848689</v>
      </c>
      <c r="AF17" s="22">
        <v>1.4124729672420204E-2</v>
      </c>
      <c r="AG17" s="23">
        <v>1.3701706594016716</v>
      </c>
      <c r="AH17" s="15">
        <v>16</v>
      </c>
      <c r="AI17" s="15">
        <v>13017</v>
      </c>
    </row>
    <row r="18" spans="1:35" x14ac:dyDescent="0.3">
      <c r="A18" s="15" t="str">
        <f t="shared" si="6"/>
        <v>3015</v>
      </c>
      <c r="B18" s="25" t="s">
        <v>181</v>
      </c>
      <c r="C18" s="33">
        <v>354107</v>
      </c>
      <c r="D18" s="33">
        <v>31640</v>
      </c>
      <c r="E18" s="33">
        <v>10587</v>
      </c>
      <c r="F18" s="33">
        <v>201049</v>
      </c>
      <c r="G18" s="20">
        <f t="shared" si="1"/>
        <v>8.9351523691991397E-2</v>
      </c>
      <c r="H18" s="21">
        <f t="shared" si="2"/>
        <v>2.989774277266476E-2</v>
      </c>
      <c r="I18" s="20">
        <f t="shared" si="3"/>
        <v>0.56776341614257841</v>
      </c>
      <c r="J18" s="4">
        <f t="shared" si="4"/>
        <v>-0.49492567579067454</v>
      </c>
      <c r="K18" s="4">
        <f t="shared" si="4"/>
        <v>-0.19155365202066529</v>
      </c>
      <c r="L18" s="4">
        <f t="shared" si="4"/>
        <v>1.145593981647566</v>
      </c>
      <c r="M18" s="34">
        <f t="shared" si="5"/>
        <v>6.6890250453890215E-2</v>
      </c>
      <c r="U18" s="15" t="s">
        <v>397</v>
      </c>
      <c r="V18" s="15" t="s">
        <v>49</v>
      </c>
      <c r="W18" s="15">
        <v>276608</v>
      </c>
      <c r="X18" s="15">
        <v>63261</v>
      </c>
      <c r="Y18" s="15">
        <v>24541</v>
      </c>
      <c r="Z18" s="15">
        <v>84902</v>
      </c>
      <c r="AA18" s="22">
        <v>0.22870271286441463</v>
      </c>
      <c r="AB18" s="22">
        <v>8.872122281351226E-2</v>
      </c>
      <c r="AC18" s="22">
        <v>0.30693978482184175</v>
      </c>
      <c r="AD18" s="22">
        <v>0.73287826375395282</v>
      </c>
      <c r="AE18" s="22">
        <v>1.2886603281856615</v>
      </c>
      <c r="AF18" s="22">
        <v>2.0497701573570644</v>
      </c>
      <c r="AG18" s="23">
        <v>1.339992269370585</v>
      </c>
      <c r="AH18" s="15">
        <v>17</v>
      </c>
      <c r="AI18" s="15">
        <v>2789</v>
      </c>
    </row>
    <row r="19" spans="1:35" x14ac:dyDescent="0.3">
      <c r="A19" s="15" t="str">
        <f t="shared" si="6"/>
        <v>3016</v>
      </c>
      <c r="B19" s="25" t="s">
        <v>155</v>
      </c>
      <c r="C19" s="33">
        <v>772553</v>
      </c>
      <c r="D19" s="33">
        <v>119286</v>
      </c>
      <c r="E19" s="33">
        <v>2941</v>
      </c>
      <c r="F19" s="33">
        <v>744838</v>
      </c>
      <c r="G19" s="20">
        <f t="shared" si="1"/>
        <v>0.15440494050246392</v>
      </c>
      <c r="H19" s="21">
        <f t="shared" si="2"/>
        <v>3.806858558571386E-3</v>
      </c>
      <c r="I19" s="20">
        <f t="shared" si="3"/>
        <v>0.96412543864304456</v>
      </c>
      <c r="J19" s="4">
        <f t="shared" si="4"/>
        <v>7.8250928693897812E-2</v>
      </c>
      <c r="K19" s="4">
        <f t="shared" si="4"/>
        <v>-0.84809575974410278</v>
      </c>
      <c r="L19" s="4">
        <f t="shared" si="4"/>
        <v>-0.22844216640471587</v>
      </c>
      <c r="M19" s="34">
        <f t="shared" si="5"/>
        <v>-0.46159568929975592</v>
      </c>
      <c r="U19" s="15" t="s">
        <v>732</v>
      </c>
      <c r="V19" s="15" t="s">
        <v>34</v>
      </c>
      <c r="W19" s="15">
        <v>413664</v>
      </c>
      <c r="X19" s="15">
        <v>163425</v>
      </c>
      <c r="Y19" s="15">
        <v>37032</v>
      </c>
      <c r="Z19" s="15">
        <v>313784</v>
      </c>
      <c r="AA19" s="22">
        <v>0.39506701090740309</v>
      </c>
      <c r="AB19" s="22">
        <v>8.9521930842422839E-2</v>
      </c>
      <c r="AC19" s="22">
        <v>0.75854800030942993</v>
      </c>
      <c r="AD19" s="22">
        <v>2.198690947160749</v>
      </c>
      <c r="AE19" s="22">
        <v>1.308809071810382</v>
      </c>
      <c r="AF19" s="22">
        <v>0.48421650284012374</v>
      </c>
      <c r="AG19" s="23">
        <v>1.3251313984054089</v>
      </c>
      <c r="AH19" s="15">
        <v>18</v>
      </c>
      <c r="AI19" s="15">
        <v>1810</v>
      </c>
    </row>
    <row r="20" spans="1:35" x14ac:dyDescent="0.3">
      <c r="A20" s="15" t="str">
        <f t="shared" si="6"/>
        <v>3017</v>
      </c>
      <c r="B20" s="25" t="s">
        <v>283</v>
      </c>
      <c r="C20" s="33">
        <v>680181</v>
      </c>
      <c r="D20" s="33">
        <v>96978</v>
      </c>
      <c r="E20" s="33">
        <v>19398</v>
      </c>
      <c r="F20" s="33">
        <v>512214</v>
      </c>
      <c r="G20" s="20">
        <f t="shared" si="1"/>
        <v>0.14257675530483799</v>
      </c>
      <c r="H20" s="21">
        <f t="shared" si="2"/>
        <v>2.8518879533535928E-2</v>
      </c>
      <c r="I20" s="20">
        <f t="shared" si="3"/>
        <v>0.75305543671463915</v>
      </c>
      <c r="J20" s="4">
        <f t="shared" si="4"/>
        <v>-2.5965565399591585E-2</v>
      </c>
      <c r="K20" s="4">
        <f t="shared" si="4"/>
        <v>-0.22625089607922458</v>
      </c>
      <c r="L20" s="4">
        <f t="shared" si="4"/>
        <v>0.50325712857189309</v>
      </c>
      <c r="M20" s="34">
        <f t="shared" si="5"/>
        <v>6.197442753463081E-3</v>
      </c>
      <c r="U20" s="15" t="s">
        <v>594</v>
      </c>
      <c r="V20" s="15" t="s">
        <v>315</v>
      </c>
      <c r="W20" s="15">
        <v>679398</v>
      </c>
      <c r="X20" s="15">
        <v>260517</v>
      </c>
      <c r="Y20" s="15">
        <v>89674</v>
      </c>
      <c r="Z20" s="15">
        <v>916210</v>
      </c>
      <c r="AA20" s="22">
        <v>0.38345270371711426</v>
      </c>
      <c r="AB20" s="22">
        <v>0.13199037971851552</v>
      </c>
      <c r="AC20" s="22">
        <v>1.3485615206403316</v>
      </c>
      <c r="AD20" s="22">
        <v>2.0963589024325646</v>
      </c>
      <c r="AE20" s="22">
        <v>2.3774706283931937</v>
      </c>
      <c r="AF20" s="22">
        <v>-1.5611356216139427</v>
      </c>
      <c r="AG20" s="23">
        <v>1.3225411344012523</v>
      </c>
      <c r="AH20" s="15">
        <v>19</v>
      </c>
      <c r="AI20" s="15">
        <v>5265</v>
      </c>
    </row>
    <row r="21" spans="1:35" x14ac:dyDescent="0.3">
      <c r="A21" s="15" t="str">
        <f t="shared" si="6"/>
        <v>3018</v>
      </c>
      <c r="B21" s="25" t="s">
        <v>276</v>
      </c>
      <c r="C21" s="33">
        <v>538587</v>
      </c>
      <c r="D21" s="33">
        <v>65048</v>
      </c>
      <c r="E21" s="33">
        <v>16505</v>
      </c>
      <c r="F21" s="33">
        <v>317485</v>
      </c>
      <c r="G21" s="20">
        <f t="shared" si="1"/>
        <v>0.12077528792934103</v>
      </c>
      <c r="H21" s="21">
        <f t="shared" si="2"/>
        <v>3.0645002571543688E-2</v>
      </c>
      <c r="I21" s="20">
        <f t="shared" si="3"/>
        <v>0.58947765170715227</v>
      </c>
      <c r="J21" s="4">
        <f t="shared" si="4"/>
        <v>-0.2180552611564617</v>
      </c>
      <c r="K21" s="4">
        <f t="shared" si="4"/>
        <v>-0.1727498614190438</v>
      </c>
      <c r="L21" s="4">
        <f t="shared" si="4"/>
        <v>1.070318998426862</v>
      </c>
      <c r="M21" s="34">
        <f t="shared" si="5"/>
        <v>0.12669100360807817</v>
      </c>
      <c r="U21" s="15" t="s">
        <v>466</v>
      </c>
      <c r="V21" s="15" t="s">
        <v>302</v>
      </c>
      <c r="W21" s="15">
        <v>75151</v>
      </c>
      <c r="X21" s="15">
        <v>26382</v>
      </c>
      <c r="Y21" s="15">
        <v>5529</v>
      </c>
      <c r="Z21" s="15">
        <v>34124</v>
      </c>
      <c r="AA21" s="22">
        <v>0.3510532128647656</v>
      </c>
      <c r="AB21" s="22">
        <v>7.3571875291080627E-2</v>
      </c>
      <c r="AC21" s="22">
        <v>0.45407246743223645</v>
      </c>
      <c r="AD21" s="22">
        <v>1.8108914963486982</v>
      </c>
      <c r="AE21" s="22">
        <v>0.90744731633842324</v>
      </c>
      <c r="AF21" s="22">
        <v>1.5397171931724141</v>
      </c>
      <c r="AG21" s="23">
        <v>1.2913758305494896</v>
      </c>
      <c r="AH21" s="15">
        <v>20</v>
      </c>
      <c r="AI21" s="15">
        <v>523</v>
      </c>
    </row>
    <row r="22" spans="1:35" x14ac:dyDescent="0.3">
      <c r="A22" s="15" t="str">
        <f t="shared" si="6"/>
        <v>3019</v>
      </c>
      <c r="B22" s="25" t="s">
        <v>255</v>
      </c>
      <c r="C22" s="33">
        <v>1594245</v>
      </c>
      <c r="D22" s="33">
        <v>409579</v>
      </c>
      <c r="E22" s="33">
        <v>105786</v>
      </c>
      <c r="F22" s="33">
        <v>1999247</v>
      </c>
      <c r="G22" s="20">
        <f t="shared" si="1"/>
        <v>0.2569109515789606</v>
      </c>
      <c r="H22" s="21">
        <f t="shared" si="2"/>
        <v>6.6354920354148833E-2</v>
      </c>
      <c r="I22" s="20">
        <f t="shared" si="3"/>
        <v>1.2540400001254512</v>
      </c>
      <c r="J22" s="4">
        <f t="shared" si="4"/>
        <v>0.98141713039025358</v>
      </c>
      <c r="K22" s="4">
        <f t="shared" si="4"/>
        <v>0.7258423248495246</v>
      </c>
      <c r="L22" s="4">
        <f t="shared" si="4"/>
        <v>-1.2334655155402503</v>
      </c>
      <c r="M22" s="34">
        <f t="shared" si="5"/>
        <v>0.29990906613726309</v>
      </c>
      <c r="U22" s="15" t="s">
        <v>707</v>
      </c>
      <c r="V22" s="15" t="s">
        <v>280</v>
      </c>
      <c r="W22" s="15">
        <v>326502</v>
      </c>
      <c r="X22" s="15">
        <v>77899</v>
      </c>
      <c r="Y22" s="15">
        <v>33748</v>
      </c>
      <c r="Z22" s="15">
        <v>197158</v>
      </c>
      <c r="AA22" s="22">
        <v>0.2385865936502686</v>
      </c>
      <c r="AB22" s="22">
        <v>0.10336230712216157</v>
      </c>
      <c r="AC22" s="22">
        <v>0.60384928729379916</v>
      </c>
      <c r="AD22" s="22">
        <v>0.81996376219089395</v>
      </c>
      <c r="AE22" s="22">
        <v>1.6570835779490729</v>
      </c>
      <c r="AF22" s="22">
        <v>1.0204980123543019</v>
      </c>
      <c r="AG22" s="23">
        <v>1.2886572326108356</v>
      </c>
      <c r="AH22" s="15">
        <v>21</v>
      </c>
      <c r="AI22" s="15">
        <v>1766</v>
      </c>
    </row>
    <row r="23" spans="1:35" x14ac:dyDescent="0.3">
      <c r="A23" s="15" t="str">
        <f t="shared" si="6"/>
        <v>3020</v>
      </c>
      <c r="B23" s="25" t="s">
        <v>111</v>
      </c>
      <c r="C23" s="33">
        <v>5562081</v>
      </c>
      <c r="D23" s="33">
        <v>742034</v>
      </c>
      <c r="E23" s="33">
        <v>227028</v>
      </c>
      <c r="F23" s="33">
        <v>6123727</v>
      </c>
      <c r="G23" s="20">
        <f t="shared" si="1"/>
        <v>0.13340941996349928</v>
      </c>
      <c r="H23" s="21">
        <f t="shared" si="2"/>
        <v>4.0817097054142146E-2</v>
      </c>
      <c r="I23" s="20">
        <f t="shared" si="3"/>
        <v>1.100977673644091</v>
      </c>
      <c r="J23" s="4">
        <f t="shared" si="4"/>
        <v>-0.10673768161953547</v>
      </c>
      <c r="K23" s="4">
        <f t="shared" si="4"/>
        <v>8.3217253254658979E-2</v>
      </c>
      <c r="L23" s="4">
        <f t="shared" si="4"/>
        <v>-0.70285673480086541</v>
      </c>
      <c r="M23" s="34">
        <f t="shared" si="5"/>
        <v>-0.16078997747777074</v>
      </c>
      <c r="U23" s="15" t="s">
        <v>632</v>
      </c>
      <c r="V23" s="15" t="s">
        <v>224</v>
      </c>
      <c r="W23" s="15">
        <v>773265</v>
      </c>
      <c r="X23" s="15">
        <v>142535</v>
      </c>
      <c r="Y23" s="15">
        <v>78902</v>
      </c>
      <c r="Z23" s="15">
        <v>407548</v>
      </c>
      <c r="AA23" s="22">
        <v>0.18432878767304869</v>
      </c>
      <c r="AB23" s="22">
        <v>0.10203746451733882</v>
      </c>
      <c r="AC23" s="22">
        <v>0.52704829521574104</v>
      </c>
      <c r="AD23" s="22">
        <v>0.34190578273977978</v>
      </c>
      <c r="AE23" s="22">
        <v>1.6237456906994601</v>
      </c>
      <c r="AF23" s="22">
        <v>1.286737796518802</v>
      </c>
      <c r="AG23" s="23">
        <v>1.2190337401643756</v>
      </c>
      <c r="AH23" s="15">
        <v>22</v>
      </c>
      <c r="AI23" s="15">
        <v>5512</v>
      </c>
    </row>
    <row r="24" spans="1:35" x14ac:dyDescent="0.3">
      <c r="A24" s="15" t="str">
        <f t="shared" si="6"/>
        <v>3021</v>
      </c>
      <c r="B24" s="25" t="s">
        <v>50</v>
      </c>
      <c r="C24" s="33">
        <v>1800322</v>
      </c>
      <c r="D24" s="33">
        <v>240833</v>
      </c>
      <c r="E24" s="33">
        <v>113647</v>
      </c>
      <c r="F24" s="33">
        <v>2034045</v>
      </c>
      <c r="G24" s="20">
        <f t="shared" si="1"/>
        <v>0.13377218075433173</v>
      </c>
      <c r="H24" s="21">
        <f t="shared" si="2"/>
        <v>6.3125929694799035E-2</v>
      </c>
      <c r="I24" s="20">
        <f t="shared" si="3"/>
        <v>1.1298228872390605</v>
      </c>
      <c r="J24" s="4">
        <f t="shared" si="4"/>
        <v>-0.10354144676325953</v>
      </c>
      <c r="K24" s="4">
        <f t="shared" si="4"/>
        <v>0.6445891056825146</v>
      </c>
      <c r="L24" s="4">
        <f t="shared" si="4"/>
        <v>-0.80285210248958139</v>
      </c>
      <c r="M24" s="34">
        <f t="shared" si="5"/>
        <v>9.569616552804705E-2</v>
      </c>
      <c r="U24" s="15" t="s">
        <v>395</v>
      </c>
      <c r="V24" s="15" t="s">
        <v>58</v>
      </c>
      <c r="W24" s="15">
        <v>280490</v>
      </c>
      <c r="X24" s="15">
        <v>111423</v>
      </c>
      <c r="Y24" s="15">
        <v>23447</v>
      </c>
      <c r="Z24" s="15">
        <v>231993</v>
      </c>
      <c r="AA24" s="22">
        <v>0.39724410852436809</v>
      </c>
      <c r="AB24" s="22">
        <v>8.3592997967841989E-2</v>
      </c>
      <c r="AC24" s="22">
        <v>0.82709900531213232</v>
      </c>
      <c r="AD24" s="22">
        <v>2.2178730513591955</v>
      </c>
      <c r="AE24" s="22">
        <v>1.1596154280041115</v>
      </c>
      <c r="AF24" s="22">
        <v>0.24657628124468789</v>
      </c>
      <c r="AG24" s="23">
        <v>1.1959200471530267</v>
      </c>
      <c r="AH24" s="15">
        <v>23</v>
      </c>
      <c r="AI24" s="15">
        <v>2189</v>
      </c>
    </row>
    <row r="25" spans="1:35" x14ac:dyDescent="0.3">
      <c r="A25" s="15" t="str">
        <f t="shared" si="6"/>
        <v>3022</v>
      </c>
      <c r="B25" s="25" t="s">
        <v>238</v>
      </c>
      <c r="C25" s="33">
        <v>1515506</v>
      </c>
      <c r="D25" s="33">
        <v>95913</v>
      </c>
      <c r="E25" s="33">
        <v>63752</v>
      </c>
      <c r="F25" s="33">
        <v>1955685</v>
      </c>
      <c r="G25" s="20">
        <f t="shared" si="1"/>
        <v>6.3287773192583857E-2</v>
      </c>
      <c r="H25" s="21">
        <f t="shared" si="2"/>
        <v>4.2066478126777461E-2</v>
      </c>
      <c r="I25" s="20">
        <f t="shared" si="3"/>
        <v>1.2904501862744193</v>
      </c>
      <c r="J25" s="4">
        <f t="shared" si="4"/>
        <v>-0.72456975513100119</v>
      </c>
      <c r="K25" s="4">
        <f t="shared" si="4"/>
        <v>0.11465625225702616</v>
      </c>
      <c r="L25" s="4">
        <f t="shared" si="4"/>
        <v>-1.3596857613912154</v>
      </c>
      <c r="M25" s="34">
        <f t="shared" si="5"/>
        <v>-0.46373575300204106</v>
      </c>
      <c r="U25" s="15" t="s">
        <v>616</v>
      </c>
      <c r="V25" s="15" t="s">
        <v>28</v>
      </c>
      <c r="W25" s="15">
        <v>46666</v>
      </c>
      <c r="X25" s="15">
        <v>10394</v>
      </c>
      <c r="Y25" s="15">
        <v>4308</v>
      </c>
      <c r="Z25" s="15">
        <v>25821</v>
      </c>
      <c r="AA25" s="22">
        <v>0.22273175331076159</v>
      </c>
      <c r="AB25" s="22">
        <v>9.2315604508635837E-2</v>
      </c>
      <c r="AC25" s="22">
        <v>0.55331504735781945</v>
      </c>
      <c r="AD25" s="22">
        <v>0.68026896988014329</v>
      </c>
      <c r="AE25" s="22">
        <v>1.3791081226994351</v>
      </c>
      <c r="AF25" s="22">
        <v>1.1956809724884347</v>
      </c>
      <c r="AG25" s="23">
        <v>1.1585415469418621</v>
      </c>
      <c r="AH25" s="15">
        <v>24</v>
      </c>
      <c r="AI25" s="15">
        <v>188</v>
      </c>
    </row>
    <row r="26" spans="1:35" x14ac:dyDescent="0.3">
      <c r="A26" s="15" t="str">
        <f t="shared" si="6"/>
        <v>3023</v>
      </c>
      <c r="B26" s="25" t="s">
        <v>161</v>
      </c>
      <c r="C26" s="33">
        <v>1727437</v>
      </c>
      <c r="D26" s="33">
        <v>206681</v>
      </c>
      <c r="E26" s="33">
        <v>87542</v>
      </c>
      <c r="F26" s="33">
        <v>1405877</v>
      </c>
      <c r="G26" s="20">
        <f t="shared" si="1"/>
        <v>0.11964604208431336</v>
      </c>
      <c r="H26" s="21">
        <f t="shared" si="2"/>
        <v>5.0677390839723821E-2</v>
      </c>
      <c r="I26" s="20">
        <f t="shared" si="3"/>
        <v>0.81385138792326439</v>
      </c>
      <c r="J26" s="4">
        <f t="shared" si="4"/>
        <v>-0.22800488918241155</v>
      </c>
      <c r="K26" s="4">
        <f t="shared" si="4"/>
        <v>0.33133832158017179</v>
      </c>
      <c r="L26" s="4">
        <f t="shared" si="4"/>
        <v>0.29250072439148078</v>
      </c>
      <c r="M26" s="34">
        <f t="shared" si="5"/>
        <v>0.1817931195923532</v>
      </c>
      <c r="U26" s="15" t="s">
        <v>475</v>
      </c>
      <c r="V26" s="15" t="s">
        <v>320</v>
      </c>
      <c r="W26" s="15">
        <v>449169</v>
      </c>
      <c r="X26" s="15">
        <v>113012</v>
      </c>
      <c r="Y26" s="15">
        <v>52339</v>
      </c>
      <c r="Z26" s="15">
        <v>449188</v>
      </c>
      <c r="AA26" s="22">
        <v>0.25160240354966618</v>
      </c>
      <c r="AB26" s="22">
        <v>0.11652407000483114</v>
      </c>
      <c r="AC26" s="22">
        <v>1.0000423003368442</v>
      </c>
      <c r="AD26" s="22">
        <v>0.93464425229471881</v>
      </c>
      <c r="AE26" s="22">
        <v>1.9882816881179988</v>
      </c>
      <c r="AF26" s="22">
        <v>-0.35295224428892313</v>
      </c>
      <c r="AG26" s="23">
        <v>1.1395638460604482</v>
      </c>
      <c r="AH26" s="15">
        <v>25</v>
      </c>
      <c r="AI26" s="15">
        <v>4458</v>
      </c>
    </row>
    <row r="27" spans="1:35" x14ac:dyDescent="0.3">
      <c r="A27" s="15" t="str">
        <f t="shared" si="6"/>
        <v>3024</v>
      </c>
      <c r="B27" s="25" t="s">
        <v>66</v>
      </c>
      <c r="C27" s="33">
        <v>12644903</v>
      </c>
      <c r="D27" s="33">
        <v>3922132</v>
      </c>
      <c r="E27" s="33">
        <v>918325</v>
      </c>
      <c r="F27" s="33">
        <v>9142075</v>
      </c>
      <c r="G27" s="20">
        <f t="shared" si="1"/>
        <v>0.31017493768042348</v>
      </c>
      <c r="H27" s="21">
        <f t="shared" si="2"/>
        <v>7.2624123727955847E-2</v>
      </c>
      <c r="I27" s="20">
        <f t="shared" si="3"/>
        <v>0.72298498454278382</v>
      </c>
      <c r="J27" s="4">
        <f t="shared" si="4"/>
        <v>1.450718701188533</v>
      </c>
      <c r="K27" s="4">
        <f t="shared" si="4"/>
        <v>0.88359841939241579</v>
      </c>
      <c r="L27" s="4">
        <f t="shared" si="4"/>
        <v>0.60749993168342953</v>
      </c>
      <c r="M27" s="34">
        <f t="shared" si="5"/>
        <v>0.95635386791419852</v>
      </c>
      <c r="U27" s="15" t="s">
        <v>472</v>
      </c>
      <c r="V27" s="15" t="s">
        <v>102</v>
      </c>
      <c r="W27" s="15">
        <v>280329</v>
      </c>
      <c r="X27" s="15">
        <v>39317</v>
      </c>
      <c r="Y27" s="15">
        <v>26822</v>
      </c>
      <c r="Z27" s="15">
        <v>137433</v>
      </c>
      <c r="AA27" s="22">
        <v>0.14025305979759498</v>
      </c>
      <c r="AB27" s="22">
        <v>9.5680432634511592E-2</v>
      </c>
      <c r="AC27" s="22">
        <v>0.49025609194910263</v>
      </c>
      <c r="AD27" s="22">
        <v>-4.643932321277372E-2</v>
      </c>
      <c r="AE27" s="22">
        <v>1.4637795095241202</v>
      </c>
      <c r="AF27" s="22">
        <v>1.4142823501970974</v>
      </c>
      <c r="AG27" s="23">
        <v>1.0738505115081409</v>
      </c>
      <c r="AH27" s="15">
        <v>26</v>
      </c>
      <c r="AI27" s="15">
        <v>2151</v>
      </c>
    </row>
    <row r="28" spans="1:35" x14ac:dyDescent="0.3">
      <c r="A28" s="15" t="str">
        <f t="shared" si="6"/>
        <v>3025</v>
      </c>
      <c r="B28" s="25" t="s">
        <v>123</v>
      </c>
      <c r="C28" s="33">
        <v>8619730</v>
      </c>
      <c r="D28" s="33">
        <v>1565965</v>
      </c>
      <c r="E28" s="33">
        <v>377050</v>
      </c>
      <c r="F28" s="33">
        <v>7191122</v>
      </c>
      <c r="G28" s="20">
        <f t="shared" si="1"/>
        <v>0.18167216374526812</v>
      </c>
      <c r="H28" s="21">
        <f t="shared" si="2"/>
        <v>4.3742669433961386E-2</v>
      </c>
      <c r="I28" s="20">
        <f t="shared" si="3"/>
        <v>0.83426302215962678</v>
      </c>
      <c r="J28" s="4">
        <f t="shared" si="4"/>
        <v>0.31849863893434321</v>
      </c>
      <c r="K28" s="4">
        <f t="shared" si="4"/>
        <v>0.15683535836688317</v>
      </c>
      <c r="L28" s="4">
        <f t="shared" si="4"/>
        <v>0.22174136378308532</v>
      </c>
      <c r="M28" s="34">
        <f t="shared" si="5"/>
        <v>0.21347767986279872</v>
      </c>
      <c r="U28" s="15" t="s">
        <v>420</v>
      </c>
      <c r="V28" s="15" t="s">
        <v>107</v>
      </c>
      <c r="W28" s="15">
        <v>223517</v>
      </c>
      <c r="X28" s="15">
        <v>115623</v>
      </c>
      <c r="Y28" s="15">
        <v>16452</v>
      </c>
      <c r="Z28" s="15">
        <v>252625</v>
      </c>
      <c r="AA28" s="22">
        <v>0.5172895126545185</v>
      </c>
      <c r="AB28" s="22">
        <v>7.3605139653807092E-2</v>
      </c>
      <c r="AC28" s="22">
        <v>1.130227231038355</v>
      </c>
      <c r="AD28" s="22">
        <v>3.2755764049549292</v>
      </c>
      <c r="AE28" s="22">
        <v>0.90828436941172275</v>
      </c>
      <c r="AF28" s="22">
        <v>-0.80425380841732497</v>
      </c>
      <c r="AG28" s="23">
        <v>1.0719728338402623</v>
      </c>
      <c r="AH28" s="15">
        <v>27</v>
      </c>
      <c r="AI28" s="15">
        <v>1825</v>
      </c>
    </row>
    <row r="29" spans="1:35" x14ac:dyDescent="0.3">
      <c r="A29" s="15" t="str">
        <f t="shared" si="6"/>
        <v>3026</v>
      </c>
      <c r="B29" s="25" t="s">
        <v>186</v>
      </c>
      <c r="C29" s="33">
        <v>1492703</v>
      </c>
      <c r="D29" s="33">
        <v>247069</v>
      </c>
      <c r="E29" s="33">
        <v>107637</v>
      </c>
      <c r="F29" s="33">
        <v>1174656</v>
      </c>
      <c r="G29" s="20">
        <f t="shared" si="1"/>
        <v>0.16551785586282067</v>
      </c>
      <c r="H29" s="21">
        <f t="shared" si="2"/>
        <v>7.2108785203754536E-2</v>
      </c>
      <c r="I29" s="20">
        <f t="shared" si="3"/>
        <v>0.78693216266062305</v>
      </c>
      <c r="J29" s="4">
        <f t="shared" si="4"/>
        <v>0.17616527976835691</v>
      </c>
      <c r="K29" s="4">
        <f t="shared" si="4"/>
        <v>0.87063061661141783</v>
      </c>
      <c r="L29" s="4">
        <f t="shared" si="4"/>
        <v>0.38581942418792231</v>
      </c>
      <c r="M29" s="34">
        <f t="shared" si="5"/>
        <v>0.57581148429477869</v>
      </c>
      <c r="U29" s="15" t="s">
        <v>687</v>
      </c>
      <c r="V29" s="15" t="s">
        <v>331</v>
      </c>
      <c r="W29" s="15">
        <v>684559</v>
      </c>
      <c r="X29" s="15">
        <v>121924</v>
      </c>
      <c r="Y29" s="15">
        <v>64490</v>
      </c>
      <c r="Z29" s="15">
        <v>389563</v>
      </c>
      <c r="AA29" s="22">
        <v>0.17810590467731779</v>
      </c>
      <c r="AB29" s="22">
        <v>9.4206635220631094E-2</v>
      </c>
      <c r="AC29" s="22">
        <v>0.56907147521250911</v>
      </c>
      <c r="AD29" s="22">
        <v>0.28707682646851407</v>
      </c>
      <c r="AE29" s="22">
        <v>1.4266933742852161</v>
      </c>
      <c r="AF29" s="22">
        <v>1.1410594391237037</v>
      </c>
      <c r="AG29" s="23">
        <v>1.0703807535406624</v>
      </c>
      <c r="AH29" s="15">
        <v>28</v>
      </c>
      <c r="AI29" s="15">
        <v>4504</v>
      </c>
    </row>
    <row r="30" spans="1:35" x14ac:dyDescent="0.3">
      <c r="A30" s="15" t="str">
        <f t="shared" si="6"/>
        <v>3027</v>
      </c>
      <c r="B30" s="25" t="s">
        <v>62</v>
      </c>
      <c r="C30" s="33">
        <v>1561214</v>
      </c>
      <c r="D30" s="33">
        <v>201137</v>
      </c>
      <c r="E30" s="33">
        <v>82881</v>
      </c>
      <c r="F30" s="33">
        <v>2171882</v>
      </c>
      <c r="G30" s="20">
        <f t="shared" si="1"/>
        <v>0.12883371530104137</v>
      </c>
      <c r="H30" s="21">
        <f t="shared" si="2"/>
        <v>5.3087533163294717E-2</v>
      </c>
      <c r="I30" s="20">
        <f t="shared" si="3"/>
        <v>1.3911494516446816</v>
      </c>
      <c r="J30" s="4">
        <f t="shared" si="4"/>
        <v>-0.14705357877206812</v>
      </c>
      <c r="K30" s="4">
        <f t="shared" si="4"/>
        <v>0.39198632063019878</v>
      </c>
      <c r="L30" s="4">
        <f t="shared" si="4"/>
        <v>-1.7087717556249014</v>
      </c>
      <c r="M30" s="34">
        <f t="shared" si="5"/>
        <v>-0.26796317328414299</v>
      </c>
      <c r="U30" s="15" t="s">
        <v>391</v>
      </c>
      <c r="V30" s="15" t="s">
        <v>53</v>
      </c>
      <c r="W30" s="15">
        <v>5690823</v>
      </c>
      <c r="X30" s="15">
        <v>1183449</v>
      </c>
      <c r="Y30" s="15">
        <v>400927</v>
      </c>
      <c r="Z30" s="15">
        <v>1760441</v>
      </c>
      <c r="AA30" s="22">
        <v>0.20795744306227765</v>
      </c>
      <c r="AB30" s="22">
        <v>7.0451497085746648E-2</v>
      </c>
      <c r="AC30" s="22">
        <v>0.30934734747504888</v>
      </c>
      <c r="AD30" s="22">
        <v>0.55009457786474358</v>
      </c>
      <c r="AE30" s="22">
        <v>0.82892718390390674</v>
      </c>
      <c r="AF30" s="22">
        <v>2.0414240547377007</v>
      </c>
      <c r="AG30" s="23">
        <v>1.0623432501025645</v>
      </c>
      <c r="AH30" s="15">
        <v>29</v>
      </c>
      <c r="AI30" s="15">
        <v>64943</v>
      </c>
    </row>
    <row r="31" spans="1:35" x14ac:dyDescent="0.3">
      <c r="A31" s="15" t="str">
        <f t="shared" si="6"/>
        <v>3028</v>
      </c>
      <c r="B31" s="25" t="s">
        <v>291</v>
      </c>
      <c r="C31" s="33">
        <v>926350</v>
      </c>
      <c r="D31" s="33">
        <v>162095</v>
      </c>
      <c r="E31" s="33">
        <v>41969</v>
      </c>
      <c r="F31" s="33">
        <v>911338</v>
      </c>
      <c r="G31" s="20">
        <f t="shared" si="1"/>
        <v>0.17498245803422033</v>
      </c>
      <c r="H31" s="21">
        <f t="shared" si="2"/>
        <v>4.5305769957359528E-2</v>
      </c>
      <c r="I31" s="20">
        <f t="shared" si="3"/>
        <v>0.98379446213634159</v>
      </c>
      <c r="J31" s="4">
        <f t="shared" si="4"/>
        <v>0.25955657266854554</v>
      </c>
      <c r="K31" s="4">
        <f t="shared" si="4"/>
        <v>0.19616868658199538</v>
      </c>
      <c r="L31" s="4">
        <f t="shared" si="4"/>
        <v>-0.29662717844543907</v>
      </c>
      <c r="M31" s="34">
        <f t="shared" si="5"/>
        <v>8.881669184677432E-2</v>
      </c>
      <c r="U31" s="15" t="s">
        <v>697</v>
      </c>
      <c r="V31" s="15" t="s">
        <v>172</v>
      </c>
      <c r="W31" s="15">
        <v>152889</v>
      </c>
      <c r="X31" s="15">
        <v>42379</v>
      </c>
      <c r="Y31" s="15">
        <v>9436</v>
      </c>
      <c r="Z31" s="15">
        <v>64515</v>
      </c>
      <c r="AA31" s="22">
        <v>0.27718802529940023</v>
      </c>
      <c r="AB31" s="22">
        <v>6.1717978402631976E-2</v>
      </c>
      <c r="AC31" s="22">
        <v>0.42197280379883445</v>
      </c>
      <c r="AD31" s="22">
        <v>1.1600756057448323</v>
      </c>
      <c r="AE31" s="22">
        <v>0.60915989978262486</v>
      </c>
      <c r="AF31" s="22">
        <v>1.6509944994450192</v>
      </c>
      <c r="AG31" s="23">
        <v>1.0073474761887753</v>
      </c>
      <c r="AH31" s="15">
        <v>30</v>
      </c>
      <c r="AI31" s="15">
        <v>750</v>
      </c>
    </row>
    <row r="32" spans="1:35" x14ac:dyDescent="0.3">
      <c r="A32" s="15" t="str">
        <f t="shared" si="6"/>
        <v>3029</v>
      </c>
      <c r="B32" s="25" t="s">
        <v>152</v>
      </c>
      <c r="C32" s="33">
        <v>3725042</v>
      </c>
      <c r="D32" s="33">
        <v>491868</v>
      </c>
      <c r="E32" s="33">
        <v>188794</v>
      </c>
      <c r="F32" s="33">
        <v>5322794</v>
      </c>
      <c r="G32" s="20">
        <f t="shared" si="1"/>
        <v>0.13204361185726229</v>
      </c>
      <c r="H32" s="21">
        <f t="shared" si="2"/>
        <v>5.0682381567778295E-2</v>
      </c>
      <c r="I32" s="20">
        <f t="shared" si="3"/>
        <v>1.428921875243286</v>
      </c>
      <c r="J32" s="4">
        <f t="shared" si="4"/>
        <v>-0.11877162681554544</v>
      </c>
      <c r="K32" s="4">
        <f t="shared" si="4"/>
        <v>0.33146390655801583</v>
      </c>
      <c r="L32" s="4">
        <f t="shared" si="4"/>
        <v>-1.8397143598043024</v>
      </c>
      <c r="M32" s="34">
        <f t="shared" si="5"/>
        <v>-0.32388954337595405</v>
      </c>
      <c r="U32" s="15" t="s">
        <v>477</v>
      </c>
      <c r="V32" s="15" t="s">
        <v>154</v>
      </c>
      <c r="W32" s="15">
        <v>165475</v>
      </c>
      <c r="X32" s="15">
        <v>55709</v>
      </c>
      <c r="Y32" s="15">
        <v>9505</v>
      </c>
      <c r="Z32" s="15">
        <v>86766</v>
      </c>
      <c r="AA32" s="22">
        <v>0.33666112705846807</v>
      </c>
      <c r="AB32" s="22">
        <v>5.7440701012237499E-2</v>
      </c>
      <c r="AC32" s="22">
        <v>0.52434506723069951</v>
      </c>
      <c r="AD32" s="22">
        <v>1.6840848307136314</v>
      </c>
      <c r="AE32" s="22">
        <v>0.50152795100832859</v>
      </c>
      <c r="AF32" s="22">
        <v>1.2961088582175027</v>
      </c>
      <c r="AG32" s="23">
        <v>0.99581239773694774</v>
      </c>
      <c r="AH32" s="15">
        <v>31</v>
      </c>
      <c r="AI32" s="15">
        <v>1323</v>
      </c>
    </row>
    <row r="33" spans="1:35" x14ac:dyDescent="0.3">
      <c r="A33" s="15" t="str">
        <f t="shared" si="6"/>
        <v>3030</v>
      </c>
      <c r="B33" s="25" t="s">
        <v>249</v>
      </c>
      <c r="C33" s="33">
        <v>7612496</v>
      </c>
      <c r="D33" s="33">
        <v>1115299</v>
      </c>
      <c r="E33" s="33">
        <v>413441</v>
      </c>
      <c r="F33" s="33">
        <v>7479022</v>
      </c>
      <c r="G33" s="20">
        <f t="shared" si="1"/>
        <v>0.1465089768191668</v>
      </c>
      <c r="H33" s="21">
        <f t="shared" si="2"/>
        <v>5.4310833135413142E-2</v>
      </c>
      <c r="I33" s="20">
        <f t="shared" si="3"/>
        <v>0.98246646040930596</v>
      </c>
      <c r="J33" s="4">
        <f t="shared" si="4"/>
        <v>8.6806912640759216E-3</v>
      </c>
      <c r="K33" s="4">
        <f t="shared" si="4"/>
        <v>0.42276902371846059</v>
      </c>
      <c r="L33" s="4">
        <f t="shared" si="4"/>
        <v>-0.29202350232603824</v>
      </c>
      <c r="M33" s="34">
        <f t="shared" si="5"/>
        <v>0.14054880909373971</v>
      </c>
      <c r="U33" s="15" t="s">
        <v>571</v>
      </c>
      <c r="V33" s="15" t="s">
        <v>215</v>
      </c>
      <c r="W33" s="15">
        <v>168710</v>
      </c>
      <c r="X33" s="15">
        <v>37813</v>
      </c>
      <c r="Y33" s="15">
        <v>14472</v>
      </c>
      <c r="Z33" s="15">
        <v>115773</v>
      </c>
      <c r="AA33" s="22">
        <v>0.22413016418706658</v>
      </c>
      <c r="AB33" s="22">
        <v>8.5780333115997864E-2</v>
      </c>
      <c r="AC33" s="22">
        <v>0.68622488293521422</v>
      </c>
      <c r="AD33" s="22">
        <v>0.6925901735471236</v>
      </c>
      <c r="AE33" s="22">
        <v>1.214656783317478</v>
      </c>
      <c r="AF33" s="22">
        <v>0.73493320113803784</v>
      </c>
      <c r="AG33" s="23">
        <v>0.96420923533002934</v>
      </c>
      <c r="AH33" s="15">
        <v>32</v>
      </c>
      <c r="AI33" s="15">
        <v>1070</v>
      </c>
    </row>
    <row r="34" spans="1:35" x14ac:dyDescent="0.3">
      <c r="A34" s="15" t="str">
        <f t="shared" si="6"/>
        <v>3031</v>
      </c>
      <c r="B34" s="25" t="s">
        <v>180</v>
      </c>
      <c r="C34" s="33">
        <v>2157074</v>
      </c>
      <c r="D34" s="33">
        <v>329499</v>
      </c>
      <c r="E34" s="33">
        <v>97445</v>
      </c>
      <c r="F34" s="33">
        <v>2186400</v>
      </c>
      <c r="G34" s="20">
        <f t="shared" si="1"/>
        <v>0.15275275674362584</v>
      </c>
      <c r="H34" s="21">
        <f t="shared" si="2"/>
        <v>4.5174620805776715E-2</v>
      </c>
      <c r="I34" s="20">
        <f t="shared" si="3"/>
        <v>1.0135952684052565</v>
      </c>
      <c r="J34" s="4">
        <f t="shared" si="4"/>
        <v>6.3693767466927231E-2</v>
      </c>
      <c r="K34" s="4">
        <f t="shared" si="4"/>
        <v>0.19286849408181903</v>
      </c>
      <c r="L34" s="4">
        <f t="shared" si="4"/>
        <v>-0.39993522192617886</v>
      </c>
      <c r="M34" s="34">
        <f t="shared" si="5"/>
        <v>1.2373883426096605E-2</v>
      </c>
      <c r="U34" s="15" t="s">
        <v>438</v>
      </c>
      <c r="V34" s="15" t="s">
        <v>66</v>
      </c>
      <c r="W34" s="15">
        <v>12644903</v>
      </c>
      <c r="X34" s="15">
        <v>3922132</v>
      </c>
      <c r="Y34" s="15">
        <v>918325</v>
      </c>
      <c r="Z34" s="15">
        <v>9142075</v>
      </c>
      <c r="AA34" s="22">
        <v>0.31017493768042348</v>
      </c>
      <c r="AB34" s="22">
        <v>7.2624123727955847E-2</v>
      </c>
      <c r="AC34" s="22">
        <v>0.72298498454278382</v>
      </c>
      <c r="AD34" s="22">
        <v>1.450718701188533</v>
      </c>
      <c r="AE34" s="22">
        <v>0.88359841939241579</v>
      </c>
      <c r="AF34" s="22">
        <v>0.60749993168342953</v>
      </c>
      <c r="AG34" s="23">
        <v>0.95635386791419852</v>
      </c>
      <c r="AH34" s="15">
        <v>33</v>
      </c>
      <c r="AI34" s="15">
        <v>128982</v>
      </c>
    </row>
    <row r="35" spans="1:35" x14ac:dyDescent="0.3">
      <c r="A35" s="15" t="str">
        <f t="shared" si="6"/>
        <v>3032</v>
      </c>
      <c r="B35" s="25" t="s">
        <v>305</v>
      </c>
      <c r="C35" s="33">
        <v>870519</v>
      </c>
      <c r="D35" s="33">
        <v>297582</v>
      </c>
      <c r="E35" s="33">
        <v>147180</v>
      </c>
      <c r="F35" s="33">
        <v>490023</v>
      </c>
      <c r="G35" s="20">
        <f t="shared" si="1"/>
        <v>0.34184434802686675</v>
      </c>
      <c r="H35" s="21">
        <f t="shared" si="2"/>
        <v>0.16907155386614192</v>
      </c>
      <c r="I35" s="20">
        <f t="shared" si="3"/>
        <v>0.56290902323786152</v>
      </c>
      <c r="J35" s="4">
        <f t="shared" si="4"/>
        <v>1.729753469512658</v>
      </c>
      <c r="K35" s="4">
        <f t="shared" si="4"/>
        <v>3.3105686419358693</v>
      </c>
      <c r="L35" s="4">
        <f t="shared" si="4"/>
        <v>1.1624223126916222</v>
      </c>
      <c r="M35" s="34">
        <f t="shared" si="5"/>
        <v>2.3783282665190049</v>
      </c>
      <c r="U35" s="15" t="s">
        <v>592</v>
      </c>
      <c r="V35" s="15" t="s">
        <v>71</v>
      </c>
      <c r="W35" s="15">
        <v>370373</v>
      </c>
      <c r="X35" s="15">
        <v>95944</v>
      </c>
      <c r="Y35" s="15">
        <v>29581</v>
      </c>
      <c r="Z35" s="15">
        <v>259324</v>
      </c>
      <c r="AA35" s="22">
        <v>0.25904696076657857</v>
      </c>
      <c r="AB35" s="22">
        <v>7.986813293625615E-2</v>
      </c>
      <c r="AC35" s="22">
        <v>0.70016982879421552</v>
      </c>
      <c r="AD35" s="22">
        <v>1.0002372101544517</v>
      </c>
      <c r="AE35" s="22">
        <v>1.065884195334668</v>
      </c>
      <c r="AF35" s="22">
        <v>0.68659138581470613</v>
      </c>
      <c r="AG35" s="23">
        <v>0.95464924665962347</v>
      </c>
      <c r="AH35" s="15">
        <v>34</v>
      </c>
      <c r="AI35" s="15">
        <v>2534</v>
      </c>
    </row>
    <row r="36" spans="1:35" x14ac:dyDescent="0.3">
      <c r="A36" s="15" t="str">
        <f t="shared" si="6"/>
        <v>3033</v>
      </c>
      <c r="B36" s="25" t="s">
        <v>199</v>
      </c>
      <c r="C36" s="33">
        <v>4325046</v>
      </c>
      <c r="D36" s="33">
        <v>366023</v>
      </c>
      <c r="E36" s="33">
        <v>141228</v>
      </c>
      <c r="F36" s="33">
        <v>4893653</v>
      </c>
      <c r="G36" s="20">
        <f t="shared" si="1"/>
        <v>8.4628695278616689E-2</v>
      </c>
      <c r="H36" s="21">
        <f t="shared" si="2"/>
        <v>3.2653525534757318E-2</v>
      </c>
      <c r="I36" s="20">
        <f t="shared" si="3"/>
        <v>1.1314684283126699</v>
      </c>
      <c r="J36" s="4">
        <f t="shared" si="4"/>
        <v>-0.53653785984286706</v>
      </c>
      <c r="K36" s="4">
        <f t="shared" si="4"/>
        <v>-0.12220807491389746</v>
      </c>
      <c r="L36" s="4">
        <f t="shared" si="4"/>
        <v>-0.80855656656507535</v>
      </c>
      <c r="M36" s="34">
        <f t="shared" si="5"/>
        <v>-0.39737764405893433</v>
      </c>
      <c r="U36" s="15" t="s">
        <v>676</v>
      </c>
      <c r="V36" s="15" t="s">
        <v>130</v>
      </c>
      <c r="W36" s="15">
        <v>363010</v>
      </c>
      <c r="X36" s="15">
        <v>63719</v>
      </c>
      <c r="Y36" s="15">
        <v>27341</v>
      </c>
      <c r="Z36" s="15">
        <v>157825</v>
      </c>
      <c r="AA36" s="22">
        <v>0.17552959973554447</v>
      </c>
      <c r="AB36" s="22">
        <v>7.5317484366821855E-2</v>
      </c>
      <c r="AC36" s="22">
        <v>0.43476763725517203</v>
      </c>
      <c r="AD36" s="22">
        <v>0.26437736207382079</v>
      </c>
      <c r="AE36" s="22">
        <v>0.95137322748976871</v>
      </c>
      <c r="AF36" s="22">
        <v>1.6066396857158713</v>
      </c>
      <c r="AG36" s="23">
        <v>0.94344087569230739</v>
      </c>
      <c r="AH36" s="15">
        <v>35</v>
      </c>
      <c r="AI36" s="15">
        <v>2140</v>
      </c>
    </row>
    <row r="37" spans="1:35" x14ac:dyDescent="0.3">
      <c r="A37" s="15" t="str">
        <f t="shared" si="6"/>
        <v>3034</v>
      </c>
      <c r="B37" s="25" t="s">
        <v>341</v>
      </c>
      <c r="C37" s="33">
        <v>1889492</v>
      </c>
      <c r="D37" s="33">
        <v>377554</v>
      </c>
      <c r="E37" s="33">
        <v>145311</v>
      </c>
      <c r="F37" s="33">
        <v>1322676</v>
      </c>
      <c r="G37" s="20">
        <f t="shared" si="1"/>
        <v>0.19981772878636161</v>
      </c>
      <c r="H37" s="21">
        <f t="shared" si="2"/>
        <v>7.6904797691654689E-2</v>
      </c>
      <c r="I37" s="20">
        <f t="shared" si="3"/>
        <v>0.70001672407186688</v>
      </c>
      <c r="J37" s="4">
        <f t="shared" si="4"/>
        <v>0.47837668787694076</v>
      </c>
      <c r="K37" s="4">
        <f t="shared" si="4"/>
        <v>0.99131583837837633</v>
      </c>
      <c r="L37" s="4">
        <f t="shared" si="4"/>
        <v>0.68712214156576779</v>
      </c>
      <c r="M37" s="34">
        <f t="shared" si="5"/>
        <v>0.78703262654986528</v>
      </c>
      <c r="U37" s="15" t="s">
        <v>393</v>
      </c>
      <c r="V37" s="15" t="s">
        <v>142</v>
      </c>
      <c r="W37" s="15">
        <v>1692639</v>
      </c>
      <c r="X37" s="15">
        <v>320500</v>
      </c>
      <c r="Y37" s="15">
        <v>147650</v>
      </c>
      <c r="Z37" s="15">
        <v>1112655</v>
      </c>
      <c r="AA37" s="22">
        <v>0.18934929420862925</v>
      </c>
      <c r="AB37" s="22">
        <v>8.7230649890496434E-2</v>
      </c>
      <c r="AC37" s="22">
        <v>0.65734926348737088</v>
      </c>
      <c r="AD37" s="22">
        <v>0.38614076731008168</v>
      </c>
      <c r="AE37" s="22">
        <v>1.2511520597589565</v>
      </c>
      <c r="AF37" s="22">
        <v>0.83503397433633675</v>
      </c>
      <c r="AG37" s="23">
        <v>0.93086971529108287</v>
      </c>
      <c r="AH37" s="15">
        <v>36</v>
      </c>
      <c r="AI37" s="15">
        <v>20163</v>
      </c>
    </row>
    <row r="38" spans="1:35" x14ac:dyDescent="0.3">
      <c r="A38" s="15" t="str">
        <f t="shared" si="6"/>
        <v>3035</v>
      </c>
      <c r="B38" s="25" t="s">
        <v>345</v>
      </c>
      <c r="C38" s="33">
        <v>2162457</v>
      </c>
      <c r="D38" s="33">
        <v>397318</v>
      </c>
      <c r="E38" s="33">
        <v>44462</v>
      </c>
      <c r="F38" s="33">
        <v>1963568</v>
      </c>
      <c r="G38" s="20">
        <f t="shared" si="1"/>
        <v>0.18373452050144812</v>
      </c>
      <c r="H38" s="21">
        <f t="shared" si="2"/>
        <v>2.0560871268191692E-2</v>
      </c>
      <c r="I38" s="20">
        <f t="shared" si="3"/>
        <v>0.90802637925285912</v>
      </c>
      <c r="J38" s="4">
        <f t="shared" si="4"/>
        <v>0.33666977737257459</v>
      </c>
      <c r="K38" s="4">
        <f t="shared" si="4"/>
        <v>-0.42650350066467618</v>
      </c>
      <c r="L38" s="4">
        <f t="shared" si="4"/>
        <v>-3.3968096998240507E-2</v>
      </c>
      <c r="M38" s="34">
        <f t="shared" si="5"/>
        <v>-0.1375763302387546</v>
      </c>
      <c r="U38" s="15" t="s">
        <v>457</v>
      </c>
      <c r="V38" s="15" t="s">
        <v>86</v>
      </c>
      <c r="W38" s="15">
        <v>255337</v>
      </c>
      <c r="X38" s="15">
        <v>54598</v>
      </c>
      <c r="Y38" s="15">
        <v>17598</v>
      </c>
      <c r="Z38" s="15">
        <v>129038</v>
      </c>
      <c r="AA38" s="22">
        <v>0.21382721658044074</v>
      </c>
      <c r="AB38" s="22">
        <v>6.8920681295699407E-2</v>
      </c>
      <c r="AC38" s="22">
        <v>0.50536350000195818</v>
      </c>
      <c r="AD38" s="22">
        <v>0.60181233565809855</v>
      </c>
      <c r="AE38" s="22">
        <v>0.79040625770275308</v>
      </c>
      <c r="AF38" s="22">
        <v>1.3619107212578612</v>
      </c>
      <c r="AG38" s="23">
        <v>0.88613389308036639</v>
      </c>
      <c r="AH38" s="15">
        <v>37</v>
      </c>
      <c r="AI38" s="15">
        <v>1981</v>
      </c>
    </row>
    <row r="39" spans="1:35" x14ac:dyDescent="0.3">
      <c r="A39" s="15" t="str">
        <f t="shared" si="6"/>
        <v>3036</v>
      </c>
      <c r="B39" s="25" t="s">
        <v>265</v>
      </c>
      <c r="C39" s="33">
        <v>1211310</v>
      </c>
      <c r="D39" s="33">
        <v>309359</v>
      </c>
      <c r="E39" s="33">
        <v>89236</v>
      </c>
      <c r="F39" s="33">
        <v>1045462</v>
      </c>
      <c r="G39" s="20">
        <f t="shared" si="1"/>
        <v>0.2553920961603553</v>
      </c>
      <c r="H39" s="21">
        <f t="shared" si="2"/>
        <v>7.3669002980244522E-2</v>
      </c>
      <c r="I39" s="20">
        <f t="shared" si="3"/>
        <v>0.86308376881227766</v>
      </c>
      <c r="J39" s="4">
        <f t="shared" si="4"/>
        <v>0.96803470661879332</v>
      </c>
      <c r="K39" s="4">
        <f t="shared" si="4"/>
        <v>0.90989140436697402</v>
      </c>
      <c r="L39" s="4">
        <f t="shared" si="4"/>
        <v>0.12183081366333325</v>
      </c>
      <c r="M39" s="34">
        <f t="shared" si="5"/>
        <v>0.72741208225401865</v>
      </c>
      <c r="U39" s="15" t="s">
        <v>622</v>
      </c>
      <c r="V39" s="15" t="s">
        <v>307</v>
      </c>
      <c r="W39" s="15">
        <v>330827</v>
      </c>
      <c r="X39" s="15">
        <v>114518</v>
      </c>
      <c r="Y39" s="15">
        <v>16089</v>
      </c>
      <c r="Z39" s="15">
        <v>183094</v>
      </c>
      <c r="AA39" s="22">
        <v>0.34615675262297213</v>
      </c>
      <c r="AB39" s="22">
        <v>4.8632669038500484E-2</v>
      </c>
      <c r="AC39" s="22">
        <v>0.55344334047704691</v>
      </c>
      <c r="AD39" s="22">
        <v>1.7677494664141062</v>
      </c>
      <c r="AE39" s="22">
        <v>0.27988563986698972</v>
      </c>
      <c r="AF39" s="22">
        <v>1.1952362291140497</v>
      </c>
      <c r="AG39" s="23">
        <v>0.88068924381553382</v>
      </c>
      <c r="AH39" s="15">
        <v>38</v>
      </c>
      <c r="AI39" s="15">
        <v>2230</v>
      </c>
    </row>
    <row r="40" spans="1:35" x14ac:dyDescent="0.3">
      <c r="A40" s="15" t="str">
        <f t="shared" si="6"/>
        <v>3037</v>
      </c>
      <c r="B40" s="25" t="s">
        <v>347</v>
      </c>
      <c r="C40" s="33">
        <v>285510</v>
      </c>
      <c r="D40" s="33">
        <v>29781</v>
      </c>
      <c r="E40" s="33">
        <v>18568</v>
      </c>
      <c r="F40" s="33">
        <v>242631</v>
      </c>
      <c r="G40" s="20">
        <f t="shared" si="1"/>
        <v>0.10430808027739834</v>
      </c>
      <c r="H40" s="21">
        <f t="shared" si="2"/>
        <v>6.5034499667262088E-2</v>
      </c>
      <c r="I40" s="20">
        <f t="shared" si="3"/>
        <v>0.84981611852474515</v>
      </c>
      <c r="J40" s="4">
        <f t="shared" si="4"/>
        <v>-0.36314553665700111</v>
      </c>
      <c r="K40" s="4">
        <f t="shared" si="4"/>
        <v>0.69261570923402249</v>
      </c>
      <c r="L40" s="4">
        <f t="shared" si="4"/>
        <v>0.16782470323877685</v>
      </c>
      <c r="M40" s="34">
        <f t="shared" si="5"/>
        <v>0.29747764626245521</v>
      </c>
      <c r="U40" s="15" t="s">
        <v>414</v>
      </c>
      <c r="V40" s="15" t="s">
        <v>220</v>
      </c>
      <c r="W40" s="15">
        <v>690447</v>
      </c>
      <c r="X40" s="15">
        <v>161464</v>
      </c>
      <c r="Y40" s="15">
        <v>54405</v>
      </c>
      <c r="Z40" s="15">
        <v>504973</v>
      </c>
      <c r="AA40" s="22">
        <v>0.23385430018524231</v>
      </c>
      <c r="AB40" s="22">
        <v>7.8796779477642742E-2</v>
      </c>
      <c r="AC40" s="22">
        <v>0.73137112624140588</v>
      </c>
      <c r="AD40" s="22">
        <v>0.77826818288549393</v>
      </c>
      <c r="AE40" s="22">
        <v>1.0389250224655899</v>
      </c>
      <c r="AF40" s="22">
        <v>0.57842837290011617</v>
      </c>
      <c r="AG40" s="23">
        <v>0.85863665017919755</v>
      </c>
      <c r="AH40" s="15">
        <v>39</v>
      </c>
      <c r="AI40" s="15">
        <v>7715</v>
      </c>
    </row>
    <row r="41" spans="1:35" x14ac:dyDescent="0.3">
      <c r="A41" s="15" t="str">
        <f t="shared" si="6"/>
        <v>3038</v>
      </c>
      <c r="B41" s="25" t="s">
        <v>47</v>
      </c>
      <c r="C41" s="33">
        <v>602883</v>
      </c>
      <c r="D41" s="33">
        <v>89367</v>
      </c>
      <c r="E41" s="33">
        <v>18002</v>
      </c>
      <c r="F41" s="33">
        <v>355459</v>
      </c>
      <c r="G41" s="20">
        <f t="shared" si="1"/>
        <v>0.14823274167624564</v>
      </c>
      <c r="H41" s="21">
        <f t="shared" si="2"/>
        <v>2.9859856721785157E-2</v>
      </c>
      <c r="I41" s="20">
        <f t="shared" si="3"/>
        <v>0.58959864517659311</v>
      </c>
      <c r="J41" s="4">
        <f t="shared" si="4"/>
        <v>2.3868543588401937E-2</v>
      </c>
      <c r="K41" s="4">
        <f t="shared" si="4"/>
        <v>-0.19250700367765422</v>
      </c>
      <c r="L41" s="4">
        <f t="shared" si="4"/>
        <v>1.0698995601576726</v>
      </c>
      <c r="M41" s="34">
        <f t="shared" si="5"/>
        <v>0.17718852409769154</v>
      </c>
      <c r="U41" s="15" t="s">
        <v>561</v>
      </c>
      <c r="V41" s="15" t="s">
        <v>20</v>
      </c>
      <c r="W41" s="15">
        <v>201783</v>
      </c>
      <c r="X41" s="15">
        <v>92156</v>
      </c>
      <c r="Y41" s="15">
        <v>11380</v>
      </c>
      <c r="Z41" s="15">
        <v>196404</v>
      </c>
      <c r="AA41" s="22">
        <v>0.45670844421978063</v>
      </c>
      <c r="AB41" s="22">
        <v>5.63972187944475E-2</v>
      </c>
      <c r="AC41" s="22">
        <v>0.97334265027281786</v>
      </c>
      <c r="AD41" s="22">
        <v>2.7418050397607705</v>
      </c>
      <c r="AE41" s="22">
        <v>0.47527012053320372</v>
      </c>
      <c r="AF41" s="22">
        <v>-0.26039472806453406</v>
      </c>
      <c r="AG41" s="23">
        <v>0.85798763819066093</v>
      </c>
      <c r="AH41" s="15">
        <v>40</v>
      </c>
      <c r="AI41" s="15">
        <v>1406</v>
      </c>
    </row>
    <row r="42" spans="1:35" x14ac:dyDescent="0.3">
      <c r="A42" s="15" t="str">
        <f t="shared" si="6"/>
        <v>3039</v>
      </c>
      <c r="B42" s="25" t="s">
        <v>57</v>
      </c>
      <c r="C42" s="33">
        <v>179459</v>
      </c>
      <c r="D42" s="33">
        <v>26347</v>
      </c>
      <c r="E42" s="33">
        <v>12422</v>
      </c>
      <c r="F42" s="33">
        <v>120524</v>
      </c>
      <c r="G42" s="20">
        <f t="shared" si="1"/>
        <v>0.1468134782875197</v>
      </c>
      <c r="H42" s="21">
        <f t="shared" si="2"/>
        <v>6.921915312132576E-2</v>
      </c>
      <c r="I42" s="20">
        <f t="shared" si="3"/>
        <v>0.67159629776160568</v>
      </c>
      <c r="J42" s="4">
        <f t="shared" si="4"/>
        <v>1.1363611335738981E-2</v>
      </c>
      <c r="K42" s="4">
        <f t="shared" si="4"/>
        <v>0.79791690087930511</v>
      </c>
      <c r="L42" s="4">
        <f t="shared" si="4"/>
        <v>0.78564493355023224</v>
      </c>
      <c r="M42" s="34">
        <f t="shared" si="5"/>
        <v>0.59821058666114535</v>
      </c>
      <c r="U42" s="15" t="s">
        <v>390</v>
      </c>
      <c r="V42" s="15" t="s">
        <v>200</v>
      </c>
      <c r="W42" s="15">
        <v>1725495</v>
      </c>
      <c r="X42" s="15">
        <v>359821</v>
      </c>
      <c r="Y42" s="15">
        <v>148213</v>
      </c>
      <c r="Z42" s="15">
        <v>1359824</v>
      </c>
      <c r="AA42" s="22">
        <v>0.20853204442783085</v>
      </c>
      <c r="AB42" s="22">
        <v>8.5895931312463966E-2</v>
      </c>
      <c r="AC42" s="22">
        <v>0.78807762410206927</v>
      </c>
      <c r="AD42" s="22">
        <v>0.55515731055101447</v>
      </c>
      <c r="AE42" s="22">
        <v>1.2175656568893396</v>
      </c>
      <c r="AF42" s="22">
        <v>0.38184854570461518</v>
      </c>
      <c r="AG42" s="23">
        <v>0.8430342925085772</v>
      </c>
      <c r="AH42" s="15">
        <v>41</v>
      </c>
      <c r="AI42" s="15">
        <v>19296</v>
      </c>
    </row>
    <row r="43" spans="1:35" x14ac:dyDescent="0.3">
      <c r="A43" s="15" t="str">
        <f t="shared" si="6"/>
        <v>3040</v>
      </c>
      <c r="B43" s="25" t="s">
        <v>18</v>
      </c>
      <c r="C43" s="33">
        <v>441732</v>
      </c>
      <c r="D43" s="33">
        <v>14499</v>
      </c>
      <c r="E43" s="33">
        <v>18458</v>
      </c>
      <c r="F43" s="33">
        <v>368845</v>
      </c>
      <c r="G43" s="20">
        <f t="shared" si="1"/>
        <v>3.2823069191274347E-2</v>
      </c>
      <c r="H43" s="21">
        <f t="shared" si="2"/>
        <v>4.1785517010313945E-2</v>
      </c>
      <c r="I43" s="20">
        <f t="shared" si="3"/>
        <v>0.83499723814439519</v>
      </c>
      <c r="J43" s="4">
        <f t="shared" si="4"/>
        <v>-0.9929900234617357</v>
      </c>
      <c r="K43" s="4">
        <f t="shared" si="4"/>
        <v>0.10758624259090505</v>
      </c>
      <c r="L43" s="4">
        <f t="shared" si="4"/>
        <v>0.21919611664466043</v>
      </c>
      <c r="M43" s="34">
        <f t="shared" si="5"/>
        <v>-0.1396553554088163</v>
      </c>
      <c r="U43" s="15" t="s">
        <v>608</v>
      </c>
      <c r="V43" s="15" t="s">
        <v>366</v>
      </c>
      <c r="W43" s="15">
        <v>109598</v>
      </c>
      <c r="X43" s="15">
        <v>15002</v>
      </c>
      <c r="Y43" s="15">
        <v>8708</v>
      </c>
      <c r="Z43" s="15">
        <v>58567</v>
      </c>
      <c r="AA43" s="22">
        <v>0.13688205989160387</v>
      </c>
      <c r="AB43" s="22">
        <v>7.9454004635121075E-2</v>
      </c>
      <c r="AC43" s="22">
        <v>0.53438018941951493</v>
      </c>
      <c r="AD43" s="22">
        <v>-7.6140734369439411E-2</v>
      </c>
      <c r="AE43" s="22">
        <v>1.0554632120723115</v>
      </c>
      <c r="AF43" s="22">
        <v>1.2613209122115563</v>
      </c>
      <c r="AG43" s="23">
        <v>0.82402665049668489</v>
      </c>
      <c r="AH43" s="15">
        <v>42</v>
      </c>
      <c r="AI43" s="15">
        <v>678</v>
      </c>
    </row>
    <row r="44" spans="1:35" x14ac:dyDescent="0.3">
      <c r="A44" s="15" t="str">
        <f t="shared" si="6"/>
        <v>3041</v>
      </c>
      <c r="B44" s="25" t="s">
        <v>254</v>
      </c>
      <c r="C44" s="33">
        <v>635760</v>
      </c>
      <c r="D44" s="33">
        <v>75715</v>
      </c>
      <c r="E44" s="33">
        <v>1628</v>
      </c>
      <c r="F44" s="33">
        <v>440234</v>
      </c>
      <c r="G44" s="20">
        <f t="shared" si="1"/>
        <v>0.11909368315087454</v>
      </c>
      <c r="H44" s="21">
        <f t="shared" si="2"/>
        <v>2.5607147351201713E-3</v>
      </c>
      <c r="I44" s="20">
        <f t="shared" si="3"/>
        <v>0.6924531269661508</v>
      </c>
      <c r="J44" s="4">
        <f t="shared" si="4"/>
        <v>-0.23287164689396364</v>
      </c>
      <c r="K44" s="4">
        <f t="shared" si="4"/>
        <v>-0.87945329771260405</v>
      </c>
      <c r="L44" s="4">
        <f t="shared" si="4"/>
        <v>0.71334225157276343</v>
      </c>
      <c r="M44" s="34">
        <f t="shared" si="5"/>
        <v>-0.31960899768660206</v>
      </c>
      <c r="U44" s="15" t="s">
        <v>668</v>
      </c>
      <c r="V44" s="15" t="s">
        <v>370</v>
      </c>
      <c r="W44" s="15">
        <v>86258</v>
      </c>
      <c r="X44" s="15">
        <v>14822</v>
      </c>
      <c r="Y44" s="15">
        <v>6596</v>
      </c>
      <c r="Z44" s="15">
        <v>50849</v>
      </c>
      <c r="AA44" s="22">
        <v>0.17183333719770919</v>
      </c>
      <c r="AB44" s="22">
        <v>7.6468269609775319E-2</v>
      </c>
      <c r="AC44" s="22">
        <v>0.58949894502538891</v>
      </c>
      <c r="AD44" s="22">
        <v>0.23181010712251909</v>
      </c>
      <c r="AE44" s="22">
        <v>0.98033119467654495</v>
      </c>
      <c r="AF44" s="22">
        <v>1.0702451826036794</v>
      </c>
      <c r="AG44" s="23">
        <v>0.81567941976982206</v>
      </c>
      <c r="AH44" s="15">
        <v>43</v>
      </c>
      <c r="AI44" s="15">
        <v>450</v>
      </c>
    </row>
    <row r="45" spans="1:35" x14ac:dyDescent="0.3">
      <c r="A45" s="15" t="str">
        <f t="shared" si="6"/>
        <v>3042</v>
      </c>
      <c r="B45" s="25" t="s">
        <v>157</v>
      </c>
      <c r="C45" s="33">
        <v>374555</v>
      </c>
      <c r="D45" s="33">
        <v>116748</v>
      </c>
      <c r="E45" s="33">
        <v>45328</v>
      </c>
      <c r="F45" s="33">
        <v>264608</v>
      </c>
      <c r="G45" s="20">
        <f t="shared" si="1"/>
        <v>0.31169788148603012</v>
      </c>
      <c r="H45" s="21">
        <f t="shared" si="2"/>
        <v>0.12101827501969004</v>
      </c>
      <c r="I45" s="20">
        <f t="shared" si="3"/>
        <v>0.70645966546969075</v>
      </c>
      <c r="J45" s="4">
        <f t="shared" si="4"/>
        <v>1.4641371471690352</v>
      </c>
      <c r="K45" s="4">
        <f t="shared" si="4"/>
        <v>2.1013723296150344</v>
      </c>
      <c r="L45" s="4">
        <f t="shared" si="4"/>
        <v>0.66478691801295609</v>
      </c>
      <c r="M45" s="34">
        <f t="shared" si="5"/>
        <v>1.5829171811030149</v>
      </c>
      <c r="U45" s="15" t="s">
        <v>646</v>
      </c>
      <c r="V45" s="15" t="s">
        <v>300</v>
      </c>
      <c r="W45" s="15">
        <v>211812</v>
      </c>
      <c r="X45" s="15">
        <v>59170</v>
      </c>
      <c r="Y45" s="15">
        <v>8110</v>
      </c>
      <c r="Z45" s="15">
        <v>66801</v>
      </c>
      <c r="AA45" s="22">
        <v>0.27935150038713574</v>
      </c>
      <c r="AB45" s="22">
        <v>3.8288671085679751E-2</v>
      </c>
      <c r="AC45" s="22">
        <v>0.31537873208316808</v>
      </c>
      <c r="AD45" s="22">
        <v>1.1791376837335719</v>
      </c>
      <c r="AE45" s="22">
        <v>1.9592804924912808E-2</v>
      </c>
      <c r="AF45" s="22">
        <v>2.0205155418027809</v>
      </c>
      <c r="AG45" s="23">
        <v>0.80970970884654458</v>
      </c>
      <c r="AH45" s="15">
        <v>44</v>
      </c>
      <c r="AI45" s="15">
        <v>1273</v>
      </c>
    </row>
    <row r="46" spans="1:35" x14ac:dyDescent="0.3">
      <c r="A46" s="15" t="str">
        <f t="shared" si="6"/>
        <v>3043</v>
      </c>
      <c r="B46" s="25" t="s">
        <v>160</v>
      </c>
      <c r="C46" s="33">
        <v>652112</v>
      </c>
      <c r="D46" s="33">
        <v>101658</v>
      </c>
      <c r="E46" s="33">
        <v>10618</v>
      </c>
      <c r="F46" s="33">
        <v>419437</v>
      </c>
      <c r="G46" s="20">
        <f t="shared" si="1"/>
        <v>0.15589039919523026</v>
      </c>
      <c r="H46" s="21">
        <f t="shared" si="2"/>
        <v>1.6282479083347647E-2</v>
      </c>
      <c r="I46" s="20">
        <f t="shared" si="3"/>
        <v>0.64319779424393353</v>
      </c>
      <c r="J46" s="4">
        <f t="shared" si="4"/>
        <v>9.1339098560554777E-2</v>
      </c>
      <c r="K46" s="4">
        <f t="shared" si="4"/>
        <v>-0.53416350174611515</v>
      </c>
      <c r="L46" s="4">
        <f t="shared" si="4"/>
        <v>0.88409172756371646</v>
      </c>
      <c r="M46" s="34">
        <f t="shared" si="5"/>
        <v>-2.3224044341989769E-2</v>
      </c>
      <c r="U46" s="15" t="s">
        <v>408</v>
      </c>
      <c r="V46" s="15" t="s">
        <v>341</v>
      </c>
      <c r="W46" s="15">
        <v>1889492</v>
      </c>
      <c r="X46" s="15">
        <v>377554</v>
      </c>
      <c r="Y46" s="15">
        <v>145311</v>
      </c>
      <c r="Z46" s="15">
        <v>1322676</v>
      </c>
      <c r="AA46" s="22">
        <v>0.19981772878636161</v>
      </c>
      <c r="AB46" s="22">
        <v>7.6904797691654689E-2</v>
      </c>
      <c r="AC46" s="22">
        <v>0.70001672407186688</v>
      </c>
      <c r="AD46" s="22">
        <v>0.47837668787694076</v>
      </c>
      <c r="AE46" s="22">
        <v>0.99131583837837633</v>
      </c>
      <c r="AF46" s="22">
        <v>0.68712214156576779</v>
      </c>
      <c r="AG46" s="23">
        <v>0.78703262654986528</v>
      </c>
      <c r="AH46" s="15">
        <v>45</v>
      </c>
      <c r="AI46" s="15">
        <v>23898</v>
      </c>
    </row>
    <row r="47" spans="1:35" x14ac:dyDescent="0.3">
      <c r="A47" s="15" t="str">
        <f t="shared" si="6"/>
        <v>3044</v>
      </c>
      <c r="B47" s="25" t="s">
        <v>331</v>
      </c>
      <c r="C47" s="33">
        <v>684559</v>
      </c>
      <c r="D47" s="33">
        <v>121924</v>
      </c>
      <c r="E47" s="33">
        <v>64490</v>
      </c>
      <c r="F47" s="33">
        <v>389563</v>
      </c>
      <c r="G47" s="20">
        <f t="shared" si="1"/>
        <v>0.17810590467731779</v>
      </c>
      <c r="H47" s="21">
        <f t="shared" si="2"/>
        <v>9.4206635220631094E-2</v>
      </c>
      <c r="I47" s="20">
        <f t="shared" si="3"/>
        <v>0.56907147521250911</v>
      </c>
      <c r="J47" s="4">
        <f t="shared" si="4"/>
        <v>0.28707682646851407</v>
      </c>
      <c r="K47" s="4">
        <f t="shared" si="4"/>
        <v>1.4266933742852161</v>
      </c>
      <c r="L47" s="4">
        <f t="shared" si="4"/>
        <v>1.1410594391237037</v>
      </c>
      <c r="M47" s="34">
        <f t="shared" si="5"/>
        <v>1.0703807535406624</v>
      </c>
      <c r="U47" s="15" t="s">
        <v>691</v>
      </c>
      <c r="V47" s="15" t="s">
        <v>348</v>
      </c>
      <c r="W47" s="15">
        <v>162014</v>
      </c>
      <c r="X47" s="15">
        <v>45316</v>
      </c>
      <c r="Y47" s="15">
        <v>6615</v>
      </c>
      <c r="Z47" s="15">
        <v>62010</v>
      </c>
      <c r="AA47" s="22">
        <v>0.27970422309183157</v>
      </c>
      <c r="AB47" s="22">
        <v>4.0829804831681214E-2</v>
      </c>
      <c r="AC47" s="22">
        <v>0.38274470107521574</v>
      </c>
      <c r="AD47" s="22">
        <v>1.1822454744095201</v>
      </c>
      <c r="AE47" s="22">
        <v>8.3537027432548816E-2</v>
      </c>
      <c r="AF47" s="22">
        <v>1.7869833886471802</v>
      </c>
      <c r="AG47" s="23">
        <v>0.78407572948044946</v>
      </c>
      <c r="AH47" s="15">
        <v>46</v>
      </c>
      <c r="AI47" s="15">
        <v>964</v>
      </c>
    </row>
    <row r="48" spans="1:35" x14ac:dyDescent="0.3">
      <c r="A48" s="15" t="str">
        <f t="shared" si="6"/>
        <v>3045</v>
      </c>
      <c r="B48" s="25" t="s">
        <v>140</v>
      </c>
      <c r="C48" s="33">
        <v>368650</v>
      </c>
      <c r="D48" s="33">
        <v>75060</v>
      </c>
      <c r="E48" s="33">
        <v>23886</v>
      </c>
      <c r="F48" s="33">
        <v>199489</v>
      </c>
      <c r="G48" s="20">
        <f t="shared" si="1"/>
        <v>0.20360775803607759</v>
      </c>
      <c r="H48" s="21">
        <f t="shared" si="2"/>
        <v>6.4793164247931648E-2</v>
      </c>
      <c r="I48" s="20">
        <f t="shared" si="3"/>
        <v>0.54113386681133868</v>
      </c>
      <c r="J48" s="4">
        <f t="shared" si="4"/>
        <v>0.51177010828064351</v>
      </c>
      <c r="K48" s="4">
        <f t="shared" si="4"/>
        <v>0.68654282708961667</v>
      </c>
      <c r="L48" s="4">
        <f t="shared" si="4"/>
        <v>1.2379084853344622</v>
      </c>
      <c r="M48" s="34">
        <f t="shared" si="5"/>
        <v>0.78069106194858473</v>
      </c>
      <c r="U48" s="15" t="s">
        <v>462</v>
      </c>
      <c r="V48" s="15" t="s">
        <v>122</v>
      </c>
      <c r="W48" s="15">
        <v>241424</v>
      </c>
      <c r="X48" s="15">
        <v>62876</v>
      </c>
      <c r="Y48" s="15">
        <v>15907</v>
      </c>
      <c r="Z48" s="15">
        <v>168463</v>
      </c>
      <c r="AA48" s="22">
        <v>0.26043806746636622</v>
      </c>
      <c r="AB48" s="22">
        <v>6.5888229836304588E-2</v>
      </c>
      <c r="AC48" s="22">
        <v>0.69778895221684667</v>
      </c>
      <c r="AD48" s="22">
        <v>1.0124940577383845</v>
      </c>
      <c r="AE48" s="22">
        <v>0.71409868390099374</v>
      </c>
      <c r="AF48" s="22">
        <v>0.69484497797451494</v>
      </c>
      <c r="AG48" s="23">
        <v>0.78388410087872173</v>
      </c>
      <c r="AH48" s="15">
        <v>47</v>
      </c>
      <c r="AI48" s="15">
        <v>1801</v>
      </c>
    </row>
    <row r="49" spans="1:35" x14ac:dyDescent="0.3">
      <c r="A49" s="15" t="str">
        <f t="shared" si="6"/>
        <v>3046</v>
      </c>
      <c r="B49" s="25" t="s">
        <v>58</v>
      </c>
      <c r="C49" s="33">
        <v>280490</v>
      </c>
      <c r="D49" s="33">
        <v>111423</v>
      </c>
      <c r="E49" s="33">
        <v>23447</v>
      </c>
      <c r="F49" s="33">
        <v>231993</v>
      </c>
      <c r="G49" s="20">
        <f t="shared" si="1"/>
        <v>0.39724410852436809</v>
      </c>
      <c r="H49" s="21">
        <f t="shared" si="2"/>
        <v>8.3592997967841989E-2</v>
      </c>
      <c r="I49" s="20">
        <f t="shared" si="3"/>
        <v>0.82709900531213232</v>
      </c>
      <c r="J49" s="4">
        <f t="shared" si="4"/>
        <v>2.2178730513591955</v>
      </c>
      <c r="K49" s="4">
        <f t="shared" si="4"/>
        <v>1.1596154280041115</v>
      </c>
      <c r="L49" s="4">
        <f t="shared" si="4"/>
        <v>0.24657628124468789</v>
      </c>
      <c r="M49" s="34">
        <f t="shared" si="5"/>
        <v>1.1959200471530267</v>
      </c>
      <c r="U49" s="15" t="s">
        <v>418</v>
      </c>
      <c r="V49" s="15" t="s">
        <v>140</v>
      </c>
      <c r="W49" s="15">
        <v>368650</v>
      </c>
      <c r="X49" s="15">
        <v>75060</v>
      </c>
      <c r="Y49" s="15">
        <v>23886</v>
      </c>
      <c r="Z49" s="15">
        <v>199489</v>
      </c>
      <c r="AA49" s="22">
        <v>0.20360775803607759</v>
      </c>
      <c r="AB49" s="22">
        <v>6.4793164247931648E-2</v>
      </c>
      <c r="AC49" s="22">
        <v>0.54113386681133868</v>
      </c>
      <c r="AD49" s="22">
        <v>0.51177010828064351</v>
      </c>
      <c r="AE49" s="22">
        <v>0.68654282708961667</v>
      </c>
      <c r="AF49" s="22">
        <v>1.2379084853344622</v>
      </c>
      <c r="AG49" s="23">
        <v>0.78069106194858473</v>
      </c>
      <c r="AH49" s="15">
        <v>48</v>
      </c>
      <c r="AI49" s="15">
        <v>3492</v>
      </c>
    </row>
    <row r="50" spans="1:35" x14ac:dyDescent="0.3">
      <c r="A50" s="15" t="str">
        <f t="shared" si="6"/>
        <v>3047</v>
      </c>
      <c r="B50" s="25" t="s">
        <v>87</v>
      </c>
      <c r="C50" s="33">
        <v>1245853</v>
      </c>
      <c r="D50" s="33">
        <v>94153</v>
      </c>
      <c r="E50" s="33">
        <v>41595</v>
      </c>
      <c r="F50" s="33">
        <v>660184</v>
      </c>
      <c r="G50" s="20">
        <f t="shared" si="1"/>
        <v>7.5573121387515221E-2</v>
      </c>
      <c r="H50" s="21">
        <f t="shared" si="2"/>
        <v>3.338676392800756E-2</v>
      </c>
      <c r="I50" s="20">
        <f t="shared" si="3"/>
        <v>0.5299052135364285</v>
      </c>
      <c r="J50" s="4">
        <f t="shared" si="4"/>
        <v>-0.61632526147439992</v>
      </c>
      <c r="K50" s="4">
        <f t="shared" si="4"/>
        <v>-0.10375711417918136</v>
      </c>
      <c r="L50" s="4">
        <f t="shared" si="4"/>
        <v>1.2768339489708125</v>
      </c>
      <c r="M50" s="34">
        <f t="shared" si="5"/>
        <v>0.11324861478451245</v>
      </c>
      <c r="U50" s="15" t="s">
        <v>534</v>
      </c>
      <c r="V50" s="15" t="s">
        <v>91</v>
      </c>
      <c r="W50" s="15">
        <v>177425</v>
      </c>
      <c r="X50" s="15">
        <v>49361</v>
      </c>
      <c r="Y50" s="15">
        <v>8492</v>
      </c>
      <c r="Z50" s="15">
        <v>91644</v>
      </c>
      <c r="AA50" s="22">
        <v>0.27820769339157392</v>
      </c>
      <c r="AB50" s="22">
        <v>4.7862477103001268E-2</v>
      </c>
      <c r="AC50" s="22">
        <v>0.51652247428490916</v>
      </c>
      <c r="AD50" s="22">
        <v>1.1690597594361922</v>
      </c>
      <c r="AE50" s="22">
        <v>0.26050479280427852</v>
      </c>
      <c r="AF50" s="22">
        <v>1.3232268081442065</v>
      </c>
      <c r="AG50" s="23">
        <v>0.75332403829723893</v>
      </c>
      <c r="AH50" s="15">
        <v>49</v>
      </c>
      <c r="AI50" s="15">
        <v>1256</v>
      </c>
    </row>
    <row r="51" spans="1:35" x14ac:dyDescent="0.3">
      <c r="A51" s="15" t="str">
        <f t="shared" si="6"/>
        <v>3048</v>
      </c>
      <c r="B51" s="25" t="s">
        <v>108</v>
      </c>
      <c r="C51" s="33">
        <v>1661587</v>
      </c>
      <c r="D51" s="33">
        <v>129543</v>
      </c>
      <c r="E51" s="33">
        <v>42067</v>
      </c>
      <c r="F51" s="33">
        <v>1124174</v>
      </c>
      <c r="G51" s="20">
        <f t="shared" si="1"/>
        <v>7.7963416902034025E-2</v>
      </c>
      <c r="H51" s="21">
        <f t="shared" si="2"/>
        <v>2.5317362256685929E-2</v>
      </c>
      <c r="I51" s="20">
        <f t="shared" si="3"/>
        <v>0.67656643919337356</v>
      </c>
      <c r="J51" s="4">
        <f t="shared" si="4"/>
        <v>-0.59526470026332401</v>
      </c>
      <c r="K51" s="4">
        <f t="shared" si="4"/>
        <v>-0.30681278442338078</v>
      </c>
      <c r="L51" s="4">
        <f t="shared" si="4"/>
        <v>0.76841534645432574</v>
      </c>
      <c r="M51" s="34">
        <f t="shared" si="5"/>
        <v>-0.11011873066393996</v>
      </c>
      <c r="U51" s="15" t="s">
        <v>465</v>
      </c>
      <c r="V51" s="15" t="s">
        <v>24</v>
      </c>
      <c r="W51" s="15">
        <v>299857</v>
      </c>
      <c r="X51" s="15">
        <v>59974</v>
      </c>
      <c r="Y51" s="15">
        <v>21158</v>
      </c>
      <c r="Z51" s="15">
        <v>194748</v>
      </c>
      <c r="AA51" s="22">
        <v>0.20000867079974788</v>
      </c>
      <c r="AB51" s="22">
        <v>7.056030040986204E-2</v>
      </c>
      <c r="AC51" s="22">
        <v>0.64946958050003833</v>
      </c>
      <c r="AD51" s="22">
        <v>0.48005905139068272</v>
      </c>
      <c r="AE51" s="22">
        <v>0.83166507362645781</v>
      </c>
      <c r="AF51" s="22">
        <v>0.86234983369007889</v>
      </c>
      <c r="AG51" s="23">
        <v>0.75143475808341931</v>
      </c>
      <c r="AH51" s="15">
        <v>50</v>
      </c>
      <c r="AI51" s="15">
        <v>2211</v>
      </c>
    </row>
    <row r="52" spans="1:35" x14ac:dyDescent="0.3">
      <c r="A52" s="15" t="str">
        <f t="shared" si="6"/>
        <v>3049</v>
      </c>
      <c r="B52" s="25" t="s">
        <v>84</v>
      </c>
      <c r="C52" s="33">
        <v>2385799</v>
      </c>
      <c r="D52" s="33">
        <v>368275</v>
      </c>
      <c r="E52" s="33">
        <v>139872</v>
      </c>
      <c r="F52" s="33">
        <v>2394987</v>
      </c>
      <c r="G52" s="20">
        <f t="shared" si="1"/>
        <v>0.15436128525496071</v>
      </c>
      <c r="H52" s="21">
        <f t="shared" si="2"/>
        <v>5.8626900254380186E-2</v>
      </c>
      <c r="I52" s="20">
        <f t="shared" si="3"/>
        <v>1.0038511207356529</v>
      </c>
      <c r="J52" s="4">
        <f t="shared" si="4"/>
        <v>7.786628838200263E-2</v>
      </c>
      <c r="K52" s="4">
        <f t="shared" si="4"/>
        <v>0.5313770639868618</v>
      </c>
      <c r="L52" s="4">
        <f t="shared" si="4"/>
        <v>-0.36615597373905207</v>
      </c>
      <c r="M52" s="34">
        <f t="shared" si="5"/>
        <v>0.19361611065416856</v>
      </c>
      <c r="U52" s="15" t="s">
        <v>680</v>
      </c>
      <c r="V52" s="15" t="s">
        <v>264</v>
      </c>
      <c r="W52" s="15">
        <v>162497</v>
      </c>
      <c r="X52" s="15">
        <v>49711</v>
      </c>
      <c r="Y52" s="15">
        <v>12339</v>
      </c>
      <c r="Z52" s="15">
        <v>162164</v>
      </c>
      <c r="AA52" s="22">
        <v>0.30591949389834888</v>
      </c>
      <c r="AB52" s="22">
        <v>7.5933709545406985E-2</v>
      </c>
      <c r="AC52" s="22">
        <v>0.99795073139811807</v>
      </c>
      <c r="AD52" s="22">
        <v>1.4132245780944199</v>
      </c>
      <c r="AE52" s="22">
        <v>0.96687970761749065</v>
      </c>
      <c r="AF52" s="22">
        <v>-0.34570157150795655</v>
      </c>
      <c r="AG52" s="23">
        <v>0.75032060545536117</v>
      </c>
      <c r="AH52" s="15">
        <v>51</v>
      </c>
      <c r="AI52" s="15">
        <v>1012</v>
      </c>
    </row>
    <row r="53" spans="1:35" x14ac:dyDescent="0.3">
      <c r="A53" s="15" t="str">
        <f t="shared" si="6"/>
        <v>3050</v>
      </c>
      <c r="B53" s="25" t="s">
        <v>322</v>
      </c>
      <c r="C53" s="33">
        <v>306909</v>
      </c>
      <c r="D53" s="33">
        <v>2669</v>
      </c>
      <c r="E53" s="33">
        <v>3852</v>
      </c>
      <c r="F53" s="33">
        <v>391929</v>
      </c>
      <c r="G53" s="20">
        <f t="shared" si="1"/>
        <v>8.6963888318687295E-3</v>
      </c>
      <c r="H53" s="21">
        <f t="shared" si="2"/>
        <v>1.2550951584997508E-2</v>
      </c>
      <c r="I53" s="20">
        <f t="shared" si="3"/>
        <v>1.2770202242358484</v>
      </c>
      <c r="J53" s="4">
        <f t="shared" si="4"/>
        <v>-1.2055668473075589</v>
      </c>
      <c r="K53" s="4">
        <f t="shared" si="4"/>
        <v>-0.62806238645587198</v>
      </c>
      <c r="L53" s="4">
        <f t="shared" si="4"/>
        <v>-1.3131291988034244</v>
      </c>
      <c r="M53" s="34">
        <f t="shared" si="5"/>
        <v>-0.94370520475568176</v>
      </c>
      <c r="U53" s="15" t="s">
        <v>401</v>
      </c>
      <c r="V53" s="15" t="s">
        <v>265</v>
      </c>
      <c r="W53" s="15">
        <v>1211310</v>
      </c>
      <c r="X53" s="15">
        <v>309359</v>
      </c>
      <c r="Y53" s="15">
        <v>89236</v>
      </c>
      <c r="Z53" s="15">
        <v>1045462</v>
      </c>
      <c r="AA53" s="22">
        <v>0.2553920961603553</v>
      </c>
      <c r="AB53" s="22">
        <v>7.3669002980244522E-2</v>
      </c>
      <c r="AC53" s="22">
        <v>0.86308376881227766</v>
      </c>
      <c r="AD53" s="22">
        <v>0.96803470661879332</v>
      </c>
      <c r="AE53" s="22">
        <v>0.90989140436697402</v>
      </c>
      <c r="AF53" s="22">
        <v>0.12183081366333325</v>
      </c>
      <c r="AG53" s="23">
        <v>0.72741208225401865</v>
      </c>
      <c r="AH53" s="15">
        <v>52</v>
      </c>
      <c r="AI53" s="15">
        <v>15074</v>
      </c>
    </row>
    <row r="54" spans="1:35" x14ac:dyDescent="0.3">
      <c r="A54" s="15" t="str">
        <f t="shared" si="6"/>
        <v>3051</v>
      </c>
      <c r="B54" s="25" t="s">
        <v>271</v>
      </c>
      <c r="C54" s="33">
        <v>231242</v>
      </c>
      <c r="D54" s="33">
        <v>33466</v>
      </c>
      <c r="E54" s="33">
        <v>6562</v>
      </c>
      <c r="F54" s="33">
        <v>115964</v>
      </c>
      <c r="G54" s="20">
        <f t="shared" si="1"/>
        <v>0.14472284446597072</v>
      </c>
      <c r="H54" s="21">
        <f t="shared" si="2"/>
        <v>2.8377197913873779E-2</v>
      </c>
      <c r="I54" s="20">
        <f t="shared" si="3"/>
        <v>0.50148329455721707</v>
      </c>
      <c r="J54" s="4">
        <f t="shared" si="4"/>
        <v>-7.0566723912049451E-3</v>
      </c>
      <c r="K54" s="4">
        <f t="shared" si="4"/>
        <v>-0.22981612401229753</v>
      </c>
      <c r="L54" s="4">
        <f t="shared" si="4"/>
        <v>1.3753619154699335</v>
      </c>
      <c r="M54" s="34">
        <f t="shared" si="5"/>
        <v>0.22716824876353336</v>
      </c>
      <c r="U54" s="15" t="s">
        <v>670</v>
      </c>
      <c r="V54" s="15" t="s">
        <v>239</v>
      </c>
      <c r="W54" s="15">
        <v>192470</v>
      </c>
      <c r="X54" s="15">
        <v>16421</v>
      </c>
      <c r="Y54" s="15">
        <v>11367</v>
      </c>
      <c r="Z54" s="15">
        <v>43165</v>
      </c>
      <c r="AA54" s="22">
        <v>8.531719228970748E-2</v>
      </c>
      <c r="AB54" s="22">
        <v>5.9058554579934537E-2</v>
      </c>
      <c r="AC54" s="22">
        <v>0.22426871720268093</v>
      </c>
      <c r="AD54" s="22">
        <v>-0.53047160847032937</v>
      </c>
      <c r="AE54" s="22">
        <v>0.54223906614753636</v>
      </c>
      <c r="AF54" s="22">
        <v>2.3363592573676937</v>
      </c>
      <c r="AG54" s="23">
        <v>0.72259144529810926</v>
      </c>
      <c r="AH54" s="15">
        <v>53</v>
      </c>
      <c r="AI54" s="15">
        <v>1198</v>
      </c>
    </row>
    <row r="55" spans="1:35" x14ac:dyDescent="0.3">
      <c r="A55" s="15" t="str">
        <f t="shared" si="6"/>
        <v>3052</v>
      </c>
      <c r="B55" s="25" t="s">
        <v>235</v>
      </c>
      <c r="C55" s="33">
        <v>403447</v>
      </c>
      <c r="D55" s="33">
        <v>35573</v>
      </c>
      <c r="E55" s="33">
        <v>25954</v>
      </c>
      <c r="F55" s="33">
        <v>160616</v>
      </c>
      <c r="G55" s="20">
        <f t="shared" si="1"/>
        <v>8.8172671999048199E-2</v>
      </c>
      <c r="H55" s="21">
        <f t="shared" si="2"/>
        <v>6.4330630789174295E-2</v>
      </c>
      <c r="I55" s="20">
        <f t="shared" si="3"/>
        <v>0.3981092931661408</v>
      </c>
      <c r="J55" s="4">
        <f t="shared" si="4"/>
        <v>-0.50531237404083162</v>
      </c>
      <c r="K55" s="4">
        <f t="shared" si="4"/>
        <v>0.67490379295749126</v>
      </c>
      <c r="L55" s="4">
        <f t="shared" si="4"/>
        <v>1.7337202006156263</v>
      </c>
      <c r="M55" s="34">
        <f t="shared" si="5"/>
        <v>0.64455385312244429</v>
      </c>
      <c r="U55" s="15" t="s">
        <v>459</v>
      </c>
      <c r="V55" s="15" t="s">
        <v>38</v>
      </c>
      <c r="W55" s="15">
        <v>727866</v>
      </c>
      <c r="X55" s="15">
        <v>128363</v>
      </c>
      <c r="Y55" s="15">
        <v>38540</v>
      </c>
      <c r="Z55" s="15">
        <v>307370</v>
      </c>
      <c r="AA55" s="22">
        <v>0.17635526319404946</v>
      </c>
      <c r="AB55" s="22">
        <v>5.2949306603138492E-2</v>
      </c>
      <c r="AC55" s="22">
        <v>0.42228926753001239</v>
      </c>
      <c r="AD55" s="22">
        <v>0.27165216793023961</v>
      </c>
      <c r="AE55" s="22">
        <v>0.38850803463560962</v>
      </c>
      <c r="AF55" s="22">
        <v>1.6498974402377753</v>
      </c>
      <c r="AG55" s="23">
        <v>0.67464141935980848</v>
      </c>
      <c r="AH55" s="15">
        <v>54</v>
      </c>
      <c r="AI55" s="15">
        <v>7066</v>
      </c>
    </row>
    <row r="56" spans="1:35" x14ac:dyDescent="0.3">
      <c r="A56" s="15" t="str">
        <f t="shared" si="6"/>
        <v>3053</v>
      </c>
      <c r="B56" s="25" t="s">
        <v>118</v>
      </c>
      <c r="C56" s="33">
        <v>587273</v>
      </c>
      <c r="D56" s="33">
        <v>97520</v>
      </c>
      <c r="E56" s="33">
        <v>44588</v>
      </c>
      <c r="F56" s="33">
        <v>472460</v>
      </c>
      <c r="G56" s="20">
        <f t="shared" si="1"/>
        <v>0.16605565043855242</v>
      </c>
      <c r="H56" s="21">
        <f t="shared" si="2"/>
        <v>7.5923803750555532E-2</v>
      </c>
      <c r="I56" s="20">
        <f t="shared" si="3"/>
        <v>0.80449807840646514</v>
      </c>
      <c r="J56" s="4">
        <f t="shared" si="4"/>
        <v>0.18090371295052488</v>
      </c>
      <c r="K56" s="4">
        <f t="shared" si="4"/>
        <v>0.9666304415758693</v>
      </c>
      <c r="L56" s="4">
        <f t="shared" si="4"/>
        <v>0.32492508558261501</v>
      </c>
      <c r="M56" s="34">
        <f t="shared" si="5"/>
        <v>0.6097724204212196</v>
      </c>
      <c r="U56" s="15" t="s">
        <v>442</v>
      </c>
      <c r="V56" s="15" t="s">
        <v>126</v>
      </c>
      <c r="W56" s="15">
        <v>13466929</v>
      </c>
      <c r="X56" s="15">
        <v>1909231</v>
      </c>
      <c r="Y56" s="15">
        <v>1076182</v>
      </c>
      <c r="Z56" s="15">
        <v>9958275</v>
      </c>
      <c r="AA56" s="22">
        <v>0.14177181746484294</v>
      </c>
      <c r="AB56" s="22">
        <v>7.9912948230439179E-2</v>
      </c>
      <c r="AC56" s="22">
        <v>0.73946146148093606</v>
      </c>
      <c r="AD56" s="22">
        <v>-3.3057760714922606E-2</v>
      </c>
      <c r="AE56" s="22">
        <v>1.0670119121057722</v>
      </c>
      <c r="AF56" s="22">
        <v>0.55038226243058297</v>
      </c>
      <c r="AG56" s="23">
        <v>0.6628370814818012</v>
      </c>
      <c r="AH56" s="15">
        <v>55</v>
      </c>
      <c r="AI56" s="15">
        <v>144699</v>
      </c>
    </row>
    <row r="57" spans="1:35" x14ac:dyDescent="0.3">
      <c r="A57" s="15" t="str">
        <f t="shared" si="6"/>
        <v>3054</v>
      </c>
      <c r="B57" s="25" t="s">
        <v>201</v>
      </c>
      <c r="C57" s="33">
        <v>804855</v>
      </c>
      <c r="D57" s="33">
        <v>62135</v>
      </c>
      <c r="E57" s="33">
        <v>42263</v>
      </c>
      <c r="F57" s="33">
        <v>825170</v>
      </c>
      <c r="G57" s="20">
        <f t="shared" si="1"/>
        <v>7.7200241037205464E-2</v>
      </c>
      <c r="H57" s="21">
        <f t="shared" si="2"/>
        <v>5.2510079455305614E-2</v>
      </c>
      <c r="I57" s="20">
        <f t="shared" si="3"/>
        <v>1.0252405712830261</v>
      </c>
      <c r="J57" s="4">
        <f t="shared" si="4"/>
        <v>-0.60198893662590336</v>
      </c>
      <c r="K57" s="4">
        <f t="shared" si="4"/>
        <v>0.37745547255909001</v>
      </c>
      <c r="L57" s="4">
        <f t="shared" si="4"/>
        <v>-0.44030505102365242</v>
      </c>
      <c r="M57" s="34">
        <f t="shared" si="5"/>
        <v>-7.1845760632843939E-2</v>
      </c>
      <c r="U57" s="15" t="s">
        <v>693</v>
      </c>
      <c r="V57" s="15" t="s">
        <v>144</v>
      </c>
      <c r="W57" s="15">
        <v>745734</v>
      </c>
      <c r="X57" s="15">
        <v>88857</v>
      </c>
      <c r="Y57" s="15">
        <v>64883</v>
      </c>
      <c r="Z57" s="15">
        <v>587160</v>
      </c>
      <c r="AA57" s="22">
        <v>0.11915374651014973</v>
      </c>
      <c r="AB57" s="22">
        <v>8.700555425929353E-2</v>
      </c>
      <c r="AC57" s="22">
        <v>0.78735849512024392</v>
      </c>
      <c r="AD57" s="22">
        <v>-0.23234243699214416</v>
      </c>
      <c r="AE57" s="22">
        <v>1.2454878301017085</v>
      </c>
      <c r="AF57" s="22">
        <v>0.38434149195084372</v>
      </c>
      <c r="AG57" s="23">
        <v>0.66074367879052909</v>
      </c>
      <c r="AH57" s="15">
        <v>56</v>
      </c>
      <c r="AI57" s="15">
        <v>3755</v>
      </c>
    </row>
    <row r="58" spans="1:35" x14ac:dyDescent="0.3">
      <c r="A58" s="15" t="str">
        <f t="shared" si="6"/>
        <v>0301</v>
      </c>
      <c r="B58" s="25" t="s">
        <v>26</v>
      </c>
      <c r="C58" s="33">
        <v>77211146</v>
      </c>
      <c r="D58" s="33">
        <v>8851857</v>
      </c>
      <c r="E58" s="33">
        <v>3525550</v>
      </c>
      <c r="F58" s="33">
        <v>41127166</v>
      </c>
      <c r="G58" s="20">
        <f t="shared" si="1"/>
        <v>0.11464480788822899</v>
      </c>
      <c r="H58" s="21">
        <f t="shared" si="2"/>
        <v>4.5661153637066854E-2</v>
      </c>
      <c r="I58" s="20">
        <f t="shared" si="3"/>
        <v>0.53265840659844632</v>
      </c>
      <c r="J58" s="4">
        <f t="shared" si="4"/>
        <v>-0.27207006785081767</v>
      </c>
      <c r="K58" s="4">
        <f t="shared" si="4"/>
        <v>0.2051114402353777</v>
      </c>
      <c r="L58" s="4">
        <f t="shared" si="4"/>
        <v>1.267289677383151</v>
      </c>
      <c r="M58" s="34">
        <f t="shared" si="5"/>
        <v>0.35136062250077216</v>
      </c>
      <c r="U58" s="15" t="s">
        <v>645</v>
      </c>
      <c r="V58" s="15" t="s">
        <v>235</v>
      </c>
      <c r="W58" s="15">
        <v>403447</v>
      </c>
      <c r="X58" s="15">
        <v>35573</v>
      </c>
      <c r="Y58" s="15">
        <v>25954</v>
      </c>
      <c r="Z58" s="15">
        <v>160616</v>
      </c>
      <c r="AA58" s="22">
        <v>8.8172671999048199E-2</v>
      </c>
      <c r="AB58" s="22">
        <v>6.4330630789174295E-2</v>
      </c>
      <c r="AC58" s="22">
        <v>0.3981092931661408</v>
      </c>
      <c r="AD58" s="22">
        <v>-0.50531237404083162</v>
      </c>
      <c r="AE58" s="22">
        <v>0.67490379295749126</v>
      </c>
      <c r="AF58" s="22">
        <v>1.7337202006156263</v>
      </c>
      <c r="AG58" s="23">
        <v>0.64455385312244429</v>
      </c>
      <c r="AH58" s="15">
        <v>57</v>
      </c>
      <c r="AI58" s="15">
        <v>2455</v>
      </c>
    </row>
    <row r="59" spans="1:35" x14ac:dyDescent="0.3">
      <c r="A59" s="15" t="str">
        <f t="shared" si="6"/>
        <v>3401</v>
      </c>
      <c r="B59" s="25" t="s">
        <v>230</v>
      </c>
      <c r="C59" s="33">
        <v>1775869</v>
      </c>
      <c r="D59" s="33">
        <v>383303</v>
      </c>
      <c r="E59" s="33">
        <v>116936</v>
      </c>
      <c r="F59" s="33">
        <v>1604264</v>
      </c>
      <c r="G59" s="20">
        <f t="shared" si="1"/>
        <v>0.21583968186842611</v>
      </c>
      <c r="H59" s="21">
        <f t="shared" si="2"/>
        <v>6.5847199314814323E-2</v>
      </c>
      <c r="I59" s="20">
        <f t="shared" si="3"/>
        <v>0.90336843539698031</v>
      </c>
      <c r="J59" s="4">
        <f t="shared" si="4"/>
        <v>0.61954388731158261</v>
      </c>
      <c r="K59" s="4">
        <f t="shared" si="4"/>
        <v>0.71306620585850333</v>
      </c>
      <c r="L59" s="4">
        <f t="shared" si="4"/>
        <v>-1.7820779974274146E-2</v>
      </c>
      <c r="M59" s="34">
        <f t="shared" si="5"/>
        <v>0.50696387976357882</v>
      </c>
      <c r="U59" s="15" t="s">
        <v>430</v>
      </c>
      <c r="V59" s="15" t="s">
        <v>141</v>
      </c>
      <c r="W59" s="15">
        <v>3474325</v>
      </c>
      <c r="X59" s="15">
        <v>715255</v>
      </c>
      <c r="Y59" s="15">
        <v>266529</v>
      </c>
      <c r="Z59" s="15">
        <v>3079835</v>
      </c>
      <c r="AA59" s="22">
        <v>0.20586876587538586</v>
      </c>
      <c r="AB59" s="22">
        <v>7.6713894065753782E-2</v>
      </c>
      <c r="AC59" s="22">
        <v>0.88645564246292441</v>
      </c>
      <c r="AD59" s="22">
        <v>0.53169153377353306</v>
      </c>
      <c r="AE59" s="22">
        <v>0.98651200467567157</v>
      </c>
      <c r="AF59" s="22">
        <v>4.0809430632971121E-2</v>
      </c>
      <c r="AG59" s="23">
        <v>0.63638124343946179</v>
      </c>
      <c r="AH59" s="15">
        <v>58</v>
      </c>
      <c r="AI59" s="15">
        <v>31999</v>
      </c>
    </row>
    <row r="60" spans="1:35" x14ac:dyDescent="0.3">
      <c r="A60" s="15" t="str">
        <f t="shared" si="6"/>
        <v>3403</v>
      </c>
      <c r="B60" s="25" t="s">
        <v>141</v>
      </c>
      <c r="C60" s="33">
        <v>3474325</v>
      </c>
      <c r="D60" s="33">
        <v>715255</v>
      </c>
      <c r="E60" s="33">
        <v>266529</v>
      </c>
      <c r="F60" s="33">
        <v>3079835</v>
      </c>
      <c r="G60" s="20">
        <f t="shared" si="1"/>
        <v>0.20586876587538586</v>
      </c>
      <c r="H60" s="21">
        <f t="shared" si="2"/>
        <v>7.6713894065753782E-2</v>
      </c>
      <c r="I60" s="20">
        <f t="shared" si="3"/>
        <v>0.88645564246292441</v>
      </c>
      <c r="J60" s="4">
        <f t="shared" si="4"/>
        <v>0.53169153377353306</v>
      </c>
      <c r="K60" s="4">
        <f t="shared" si="4"/>
        <v>0.98651200467567157</v>
      </c>
      <c r="L60" s="4">
        <f t="shared" si="4"/>
        <v>4.0809430632971121E-2</v>
      </c>
      <c r="M60" s="34">
        <f t="shared" si="5"/>
        <v>0.63638124343946179</v>
      </c>
      <c r="U60" s="15" t="s">
        <v>421</v>
      </c>
      <c r="V60" s="15" t="s">
        <v>277</v>
      </c>
      <c r="W60" s="15">
        <v>393113</v>
      </c>
      <c r="X60" s="15">
        <v>86470</v>
      </c>
      <c r="Y60" s="15">
        <v>23659</v>
      </c>
      <c r="Z60" s="15">
        <v>275939</v>
      </c>
      <c r="AA60" s="22">
        <v>0.21996219916410803</v>
      </c>
      <c r="AB60" s="22">
        <v>6.0183713079954113E-2</v>
      </c>
      <c r="AC60" s="22">
        <v>0.70193303197808266</v>
      </c>
      <c r="AD60" s="22">
        <v>0.65586681362845967</v>
      </c>
      <c r="AE60" s="22">
        <v>0.57055217071939168</v>
      </c>
      <c r="AF60" s="22">
        <v>0.68047903202331472</v>
      </c>
      <c r="AG60" s="23">
        <v>0.61936254677263947</v>
      </c>
      <c r="AH60" s="15">
        <v>59</v>
      </c>
      <c r="AI60" s="15">
        <v>3578</v>
      </c>
    </row>
    <row r="61" spans="1:35" x14ac:dyDescent="0.3">
      <c r="A61" s="15" t="str">
        <f t="shared" si="6"/>
        <v>3405</v>
      </c>
      <c r="B61" s="25" t="s">
        <v>135</v>
      </c>
      <c r="C61" s="33">
        <v>2938432</v>
      </c>
      <c r="D61" s="33">
        <v>276442</v>
      </c>
      <c r="E61" s="33">
        <v>170197</v>
      </c>
      <c r="F61" s="33">
        <v>3546520</v>
      </c>
      <c r="G61" s="20">
        <f t="shared" si="1"/>
        <v>9.4078066125062615E-2</v>
      </c>
      <c r="H61" s="21">
        <f t="shared" si="2"/>
        <v>5.7921027268965218E-2</v>
      </c>
      <c r="I61" s="20">
        <f t="shared" si="3"/>
        <v>1.2069430226733169</v>
      </c>
      <c r="J61" s="4">
        <f t="shared" si="4"/>
        <v>-0.45328076802767625</v>
      </c>
      <c r="K61" s="4">
        <f t="shared" si="4"/>
        <v>0.51361471703738404</v>
      </c>
      <c r="L61" s="4">
        <f t="shared" si="4"/>
        <v>-1.0701982351005361</v>
      </c>
      <c r="M61" s="34">
        <f t="shared" si="5"/>
        <v>-0.12406239226336108</v>
      </c>
      <c r="U61" s="15" t="s">
        <v>404</v>
      </c>
      <c r="V61" s="15" t="s">
        <v>118</v>
      </c>
      <c r="W61" s="15">
        <v>587273</v>
      </c>
      <c r="X61" s="15">
        <v>97520</v>
      </c>
      <c r="Y61" s="15">
        <v>44588</v>
      </c>
      <c r="Z61" s="15">
        <v>472460</v>
      </c>
      <c r="AA61" s="22">
        <v>0.16605565043855242</v>
      </c>
      <c r="AB61" s="22">
        <v>7.5923803750555532E-2</v>
      </c>
      <c r="AC61" s="22">
        <v>0.80449807840646514</v>
      </c>
      <c r="AD61" s="22">
        <v>0.18090371295052488</v>
      </c>
      <c r="AE61" s="22">
        <v>0.9666304415758693</v>
      </c>
      <c r="AF61" s="22">
        <v>0.32492508558261501</v>
      </c>
      <c r="AG61" s="23">
        <v>0.6097724204212196</v>
      </c>
      <c r="AH61" s="15">
        <v>60</v>
      </c>
      <c r="AI61" s="15">
        <v>6908</v>
      </c>
    </row>
    <row r="62" spans="1:35" x14ac:dyDescent="0.3">
      <c r="A62" s="15" t="str">
        <f t="shared" si="6"/>
        <v>3407</v>
      </c>
      <c r="B62" s="25" t="s">
        <v>151</v>
      </c>
      <c r="C62" s="33">
        <v>2933549</v>
      </c>
      <c r="D62" s="33">
        <v>479645</v>
      </c>
      <c r="E62" s="33">
        <v>101039</v>
      </c>
      <c r="F62" s="33">
        <v>2086238</v>
      </c>
      <c r="G62" s="20">
        <f t="shared" si="1"/>
        <v>0.16350331969910847</v>
      </c>
      <c r="H62" s="21">
        <f t="shared" si="2"/>
        <v>3.4442581323850391E-2</v>
      </c>
      <c r="I62" s="20">
        <f t="shared" si="3"/>
        <v>0.71116521319398451</v>
      </c>
      <c r="J62" s="4">
        <f t="shared" si="4"/>
        <v>0.15841548191696955</v>
      </c>
      <c r="K62" s="4">
        <f t="shared" si="4"/>
        <v>-7.7188885492501316E-2</v>
      </c>
      <c r="L62" s="4">
        <f t="shared" si="4"/>
        <v>0.64847457651066909</v>
      </c>
      <c r="M62" s="34">
        <f t="shared" si="5"/>
        <v>0.163128071860659</v>
      </c>
      <c r="U62" s="15" t="s">
        <v>685</v>
      </c>
      <c r="V62" s="15" t="s">
        <v>326</v>
      </c>
      <c r="W62" s="15">
        <v>153059</v>
      </c>
      <c r="X62" s="15">
        <v>39298</v>
      </c>
      <c r="Y62" s="15">
        <v>8606</v>
      </c>
      <c r="Z62" s="15">
        <v>116224</v>
      </c>
      <c r="AA62" s="22">
        <v>0.25675066477632807</v>
      </c>
      <c r="AB62" s="22">
        <v>5.6226683827804963E-2</v>
      </c>
      <c r="AC62" s="22">
        <v>0.7593411690916575</v>
      </c>
      <c r="AD62" s="22">
        <v>0.98000486567333234</v>
      </c>
      <c r="AE62" s="22">
        <v>0.47097883682195418</v>
      </c>
      <c r="AF62" s="22">
        <v>0.48146688880946564</v>
      </c>
      <c r="AG62" s="23">
        <v>0.60085735703167664</v>
      </c>
      <c r="AH62" s="15">
        <v>61</v>
      </c>
      <c r="AI62" s="15">
        <v>818</v>
      </c>
    </row>
    <row r="63" spans="1:35" x14ac:dyDescent="0.3">
      <c r="A63" s="15" t="str">
        <f t="shared" si="6"/>
        <v>3411</v>
      </c>
      <c r="B63" s="25" t="s">
        <v>261</v>
      </c>
      <c r="C63" s="33">
        <v>3273440</v>
      </c>
      <c r="D63" s="33">
        <v>682474</v>
      </c>
      <c r="E63" s="33">
        <v>138445</v>
      </c>
      <c r="F63" s="33">
        <v>3099095</v>
      </c>
      <c r="G63" s="20">
        <f t="shared" si="1"/>
        <v>0.20848831809961385</v>
      </c>
      <c r="H63" s="21">
        <f t="shared" si="2"/>
        <v>4.2293428320054741E-2</v>
      </c>
      <c r="I63" s="20">
        <f t="shared" si="3"/>
        <v>0.94673951561659908</v>
      </c>
      <c r="J63" s="4">
        <f t="shared" si="4"/>
        <v>0.55477204395683977</v>
      </c>
      <c r="K63" s="4">
        <f t="shared" si="4"/>
        <v>0.12036714948150661</v>
      </c>
      <c r="L63" s="4">
        <f t="shared" si="4"/>
        <v>-0.16817179399394203</v>
      </c>
      <c r="M63" s="34">
        <f t="shared" si="5"/>
        <v>0.15683363723147775</v>
      </c>
      <c r="U63" s="15" t="s">
        <v>526</v>
      </c>
      <c r="V63" s="15" t="s">
        <v>97</v>
      </c>
      <c r="W63" s="15">
        <v>1265437</v>
      </c>
      <c r="X63" s="15">
        <v>340663</v>
      </c>
      <c r="Y63" s="15">
        <v>87542</v>
      </c>
      <c r="Z63" s="15">
        <v>1239066</v>
      </c>
      <c r="AA63" s="22">
        <v>0.26920581585649861</v>
      </c>
      <c r="AB63" s="22">
        <v>6.9179263764217416E-2</v>
      </c>
      <c r="AC63" s="22">
        <v>0.97916055876349439</v>
      </c>
      <c r="AD63" s="22">
        <v>1.0897454689267074</v>
      </c>
      <c r="AE63" s="22">
        <v>0.79691313870793723</v>
      </c>
      <c r="AF63" s="22">
        <v>-0.28056320061853729</v>
      </c>
      <c r="AG63" s="23">
        <v>0.60075213643101122</v>
      </c>
      <c r="AH63" s="15">
        <v>62</v>
      </c>
      <c r="AI63" s="15">
        <v>11283</v>
      </c>
    </row>
    <row r="64" spans="1:35" x14ac:dyDescent="0.3">
      <c r="A64" s="15" t="str">
        <f t="shared" si="6"/>
        <v>3412</v>
      </c>
      <c r="B64" s="25" t="s">
        <v>220</v>
      </c>
      <c r="C64" s="33">
        <v>690447</v>
      </c>
      <c r="D64" s="33">
        <v>161464</v>
      </c>
      <c r="E64" s="33">
        <v>54405</v>
      </c>
      <c r="F64" s="33">
        <v>504973</v>
      </c>
      <c r="G64" s="20">
        <f t="shared" si="1"/>
        <v>0.23385430018524231</v>
      </c>
      <c r="H64" s="21">
        <f t="shared" si="2"/>
        <v>7.8796779477642742E-2</v>
      </c>
      <c r="I64" s="20">
        <f t="shared" si="3"/>
        <v>0.73137112624140588</v>
      </c>
      <c r="J64" s="4">
        <f t="shared" si="4"/>
        <v>0.77826818288549393</v>
      </c>
      <c r="K64" s="4">
        <f t="shared" si="4"/>
        <v>1.0389250224655899</v>
      </c>
      <c r="L64" s="4">
        <f t="shared" si="4"/>
        <v>0.57842837290011617</v>
      </c>
      <c r="M64" s="34">
        <f t="shared" si="5"/>
        <v>0.85863665017919755</v>
      </c>
      <c r="U64" s="15" t="s">
        <v>469</v>
      </c>
      <c r="V64" s="15" t="s">
        <v>251</v>
      </c>
      <c r="W64" s="15">
        <v>686915</v>
      </c>
      <c r="X64" s="15">
        <v>120930</v>
      </c>
      <c r="Y64" s="15">
        <v>51227</v>
      </c>
      <c r="Z64" s="15">
        <v>565159</v>
      </c>
      <c r="AA64" s="22">
        <v>0.1760479826470524</v>
      </c>
      <c r="AB64" s="22">
        <v>7.4575456934264067E-2</v>
      </c>
      <c r="AC64" s="22">
        <v>0.82274953960824848</v>
      </c>
      <c r="AD64" s="22">
        <v>0.26894476178330251</v>
      </c>
      <c r="AE64" s="22">
        <v>0.93270110236888271</v>
      </c>
      <c r="AF64" s="22">
        <v>0.2616542220225358</v>
      </c>
      <c r="AG64" s="23">
        <v>0.59900029713590097</v>
      </c>
      <c r="AH64" s="15">
        <v>63</v>
      </c>
      <c r="AI64" s="15">
        <v>6577</v>
      </c>
    </row>
    <row r="65" spans="1:35" x14ac:dyDescent="0.3">
      <c r="A65" s="15" t="str">
        <f t="shared" si="6"/>
        <v>3413</v>
      </c>
      <c r="B65" s="25" t="s">
        <v>40</v>
      </c>
      <c r="C65" s="33">
        <v>1997398</v>
      </c>
      <c r="D65" s="33">
        <v>425746</v>
      </c>
      <c r="E65" s="33">
        <v>82010</v>
      </c>
      <c r="F65" s="33">
        <v>1657592</v>
      </c>
      <c r="G65" s="20">
        <f t="shared" si="1"/>
        <v>0.21315030855142542</v>
      </c>
      <c r="H65" s="21">
        <f t="shared" si="2"/>
        <v>4.1058417000517676E-2</v>
      </c>
      <c r="I65" s="20">
        <f t="shared" si="3"/>
        <v>0.82987566824438597</v>
      </c>
      <c r="J65" s="4">
        <f t="shared" si="4"/>
        <v>0.59584819319422588</v>
      </c>
      <c r="K65" s="4">
        <f t="shared" si="4"/>
        <v>8.9289746042907056E-2</v>
      </c>
      <c r="L65" s="4">
        <f t="shared" si="4"/>
        <v>0.23695064855716452</v>
      </c>
      <c r="M65" s="34">
        <f t="shared" si="5"/>
        <v>0.25284458345930116</v>
      </c>
      <c r="U65" s="15" t="s">
        <v>549</v>
      </c>
      <c r="V65" s="15" t="s">
        <v>57</v>
      </c>
      <c r="W65" s="15">
        <v>179459</v>
      </c>
      <c r="X65" s="15">
        <v>26347</v>
      </c>
      <c r="Y65" s="15">
        <v>12422</v>
      </c>
      <c r="Z65" s="15">
        <v>120524</v>
      </c>
      <c r="AA65" s="22">
        <v>0.1468134782875197</v>
      </c>
      <c r="AB65" s="22">
        <v>6.921915312132576E-2</v>
      </c>
      <c r="AC65" s="22">
        <v>0.67159629776160568</v>
      </c>
      <c r="AD65" s="22">
        <v>1.1363611335738981E-2</v>
      </c>
      <c r="AE65" s="22">
        <v>0.79791690087930511</v>
      </c>
      <c r="AF65" s="22">
        <v>0.78564493355023224</v>
      </c>
      <c r="AG65" s="23">
        <v>0.59821058666114535</v>
      </c>
      <c r="AH65" s="15">
        <v>64</v>
      </c>
      <c r="AI65" s="15">
        <v>1057</v>
      </c>
    </row>
    <row r="66" spans="1:35" x14ac:dyDescent="0.3">
      <c r="A66" s="15" t="str">
        <f t="shared" si="6"/>
        <v>3414</v>
      </c>
      <c r="B66" s="25" t="s">
        <v>311</v>
      </c>
      <c r="C66" s="33">
        <v>506240</v>
      </c>
      <c r="D66" s="33">
        <v>7931</v>
      </c>
      <c r="E66" s="33">
        <v>6811</v>
      </c>
      <c r="F66" s="33">
        <v>578705</v>
      </c>
      <c r="G66" s="20">
        <f t="shared" si="1"/>
        <v>1.5666482300884955E-2</v>
      </c>
      <c r="H66" s="21">
        <f t="shared" si="2"/>
        <v>1.3454092920353983E-2</v>
      </c>
      <c r="I66" s="20">
        <f t="shared" si="3"/>
        <v>1.1431435682680151</v>
      </c>
      <c r="J66" s="4">
        <f t="shared" si="4"/>
        <v>-1.1441543235172993</v>
      </c>
      <c r="K66" s="4">
        <f t="shared" si="4"/>
        <v>-0.60533604605968061</v>
      </c>
      <c r="L66" s="4">
        <f t="shared" si="4"/>
        <v>-0.84902982944483307</v>
      </c>
      <c r="M66" s="34">
        <f t="shared" si="5"/>
        <v>-0.80096406127037334</v>
      </c>
      <c r="U66" s="15" t="s">
        <v>528</v>
      </c>
      <c r="V66" s="15" t="s">
        <v>245</v>
      </c>
      <c r="W66" s="15">
        <v>680205</v>
      </c>
      <c r="X66" s="15">
        <v>112092</v>
      </c>
      <c r="Y66" s="15">
        <v>48923</v>
      </c>
      <c r="Z66" s="15">
        <v>518618</v>
      </c>
      <c r="AA66" s="22">
        <v>0.16479149668114759</v>
      </c>
      <c r="AB66" s="22">
        <v>7.1923905293257179E-2</v>
      </c>
      <c r="AC66" s="22">
        <v>0.76244367506854549</v>
      </c>
      <c r="AD66" s="22">
        <v>0.16976543007867018</v>
      </c>
      <c r="AE66" s="22">
        <v>0.865978361627737</v>
      </c>
      <c r="AF66" s="22">
        <v>0.47071168240775407</v>
      </c>
      <c r="AG66" s="23">
        <v>0.59310845893547459</v>
      </c>
      <c r="AH66" s="15">
        <v>65</v>
      </c>
      <c r="AI66" s="15">
        <v>5628</v>
      </c>
    </row>
    <row r="67" spans="1:35" x14ac:dyDescent="0.3">
      <c r="A67" s="15" t="str">
        <f t="shared" si="6"/>
        <v>3415</v>
      </c>
      <c r="B67" s="25" t="s">
        <v>330</v>
      </c>
      <c r="C67" s="33">
        <v>753164</v>
      </c>
      <c r="D67" s="33">
        <v>103216</v>
      </c>
      <c r="E67" s="33">
        <v>30129</v>
      </c>
      <c r="F67" s="33">
        <v>700700</v>
      </c>
      <c r="G67" s="20">
        <f t="shared" si="1"/>
        <v>0.13704319377984078</v>
      </c>
      <c r="H67" s="21">
        <f t="shared" si="2"/>
        <v>4.0003239666261264E-2</v>
      </c>
      <c r="I67" s="20">
        <f t="shared" si="3"/>
        <v>0.93034186445448797</v>
      </c>
      <c r="J67" s="4">
        <f t="shared" si="4"/>
        <v>-7.4721006099114959E-2</v>
      </c>
      <c r="K67" s="4">
        <f t="shared" si="4"/>
        <v>6.2737623647588101E-2</v>
      </c>
      <c r="L67" s="4">
        <f t="shared" si="4"/>
        <v>-0.11132738367997032</v>
      </c>
      <c r="M67" s="34">
        <f t="shared" si="5"/>
        <v>-1.5143285620977269E-2</v>
      </c>
      <c r="U67" s="15" t="s">
        <v>508</v>
      </c>
      <c r="V67" s="15" t="s">
        <v>44</v>
      </c>
      <c r="W67" s="15">
        <v>260473</v>
      </c>
      <c r="X67" s="15">
        <v>51289</v>
      </c>
      <c r="Y67" s="15">
        <v>16042</v>
      </c>
      <c r="Z67" s="15">
        <v>182780</v>
      </c>
      <c r="AA67" s="22">
        <v>0.1969071650420581</v>
      </c>
      <c r="AB67" s="22">
        <v>6.1587957293078359E-2</v>
      </c>
      <c r="AC67" s="22">
        <v>0.70172340319342119</v>
      </c>
      <c r="AD67" s="22">
        <v>0.45273211567935517</v>
      </c>
      <c r="AE67" s="22">
        <v>0.60588809294716461</v>
      </c>
      <c r="AF67" s="22">
        <v>0.68120573516702154</v>
      </c>
      <c r="AG67" s="23">
        <v>0.58642850918517642</v>
      </c>
      <c r="AH67" s="15">
        <v>66</v>
      </c>
      <c r="AI67" s="15">
        <v>1855</v>
      </c>
    </row>
    <row r="68" spans="1:35" x14ac:dyDescent="0.3">
      <c r="A68" s="15" t="str">
        <f t="shared" si="6"/>
        <v>3416</v>
      </c>
      <c r="B68" s="25" t="s">
        <v>106</v>
      </c>
      <c r="C68" s="33">
        <v>693816</v>
      </c>
      <c r="D68" s="33">
        <v>50584</v>
      </c>
      <c r="E68" s="33">
        <v>4121</v>
      </c>
      <c r="F68" s="33">
        <v>525014</v>
      </c>
      <c r="G68" s="20">
        <f t="shared" si="1"/>
        <v>7.290693786248803E-2</v>
      </c>
      <c r="H68" s="21">
        <f t="shared" si="2"/>
        <v>5.93961511409365E-3</v>
      </c>
      <c r="I68" s="20">
        <f t="shared" si="3"/>
        <v>0.75670494770947916</v>
      </c>
      <c r="J68" s="4">
        <f t="shared" si="4"/>
        <v>-0.63981663356112761</v>
      </c>
      <c r="K68" s="4">
        <f t="shared" si="4"/>
        <v>-0.79442780151265258</v>
      </c>
      <c r="L68" s="4">
        <f t="shared" si="4"/>
        <v>0.49060566414048801</v>
      </c>
      <c r="M68" s="34">
        <f t="shared" si="5"/>
        <v>-0.43451664311148619</v>
      </c>
      <c r="U68" s="15" t="s">
        <v>406</v>
      </c>
      <c r="V68" s="15" t="s">
        <v>186</v>
      </c>
      <c r="W68" s="15">
        <v>1492703</v>
      </c>
      <c r="X68" s="15">
        <v>247069</v>
      </c>
      <c r="Y68" s="15">
        <v>107637</v>
      </c>
      <c r="Z68" s="15">
        <v>1174656</v>
      </c>
      <c r="AA68" s="22">
        <v>0.16551785586282067</v>
      </c>
      <c r="AB68" s="22">
        <v>7.2108785203754536E-2</v>
      </c>
      <c r="AC68" s="22">
        <v>0.78693216266062305</v>
      </c>
      <c r="AD68" s="22">
        <v>0.17616527976835691</v>
      </c>
      <c r="AE68" s="22">
        <v>0.87063061661141783</v>
      </c>
      <c r="AF68" s="22">
        <v>0.38581942418792231</v>
      </c>
      <c r="AG68" s="23">
        <v>0.57581148429477869</v>
      </c>
      <c r="AH68" s="15">
        <v>67</v>
      </c>
      <c r="AI68" s="15">
        <v>17754</v>
      </c>
    </row>
    <row r="69" spans="1:35" x14ac:dyDescent="0.3">
      <c r="A69" s="15" t="str">
        <f t="shared" si="6"/>
        <v>3417</v>
      </c>
      <c r="B69" s="25" t="s">
        <v>287</v>
      </c>
      <c r="C69" s="33">
        <v>485694</v>
      </c>
      <c r="D69" s="33">
        <v>20150</v>
      </c>
      <c r="E69" s="33">
        <v>6879</v>
      </c>
      <c r="F69" s="33">
        <v>367832</v>
      </c>
      <c r="G69" s="20">
        <f t="shared" si="1"/>
        <v>4.1487026811119758E-2</v>
      </c>
      <c r="H69" s="21">
        <f t="shared" si="2"/>
        <v>1.4163238582317262E-2</v>
      </c>
      <c r="I69" s="20">
        <f t="shared" si="3"/>
        <v>0.75733280625249644</v>
      </c>
      <c r="J69" s="4">
        <f t="shared" si="4"/>
        <v>-0.91665309830976127</v>
      </c>
      <c r="K69" s="4">
        <f t="shared" si="4"/>
        <v>-0.58749134659423241</v>
      </c>
      <c r="L69" s="4">
        <f t="shared" si="4"/>
        <v>0.48842911773847197</v>
      </c>
      <c r="M69" s="34">
        <f t="shared" si="5"/>
        <v>-0.40080166843993859</v>
      </c>
      <c r="U69" s="15" t="s">
        <v>662</v>
      </c>
      <c r="V69" s="15" t="s">
        <v>365</v>
      </c>
      <c r="W69" s="15">
        <v>77161</v>
      </c>
      <c r="X69" s="15">
        <v>22440</v>
      </c>
      <c r="Y69" s="15">
        <v>2871</v>
      </c>
      <c r="Z69" s="15">
        <v>46240</v>
      </c>
      <c r="AA69" s="22">
        <v>0.29082049221757106</v>
      </c>
      <c r="AB69" s="22">
        <v>3.7207915916071588E-2</v>
      </c>
      <c r="AC69" s="22">
        <v>0.59926646881196455</v>
      </c>
      <c r="AD69" s="22">
        <v>1.2801893750441495</v>
      </c>
      <c r="AE69" s="22">
        <v>-7.6029493916183639E-3</v>
      </c>
      <c r="AF69" s="22">
        <v>1.0363848983235435</v>
      </c>
      <c r="AG69" s="23">
        <v>0.57534209364611411</v>
      </c>
      <c r="AH69" s="15">
        <v>68</v>
      </c>
      <c r="AI69" s="15">
        <v>462</v>
      </c>
    </row>
    <row r="70" spans="1:35" x14ac:dyDescent="0.3">
      <c r="A70" s="15" t="str">
        <f t="shared" si="6"/>
        <v>3418</v>
      </c>
      <c r="B70" s="25" t="s">
        <v>214</v>
      </c>
      <c r="C70" s="33">
        <v>787742</v>
      </c>
      <c r="D70" s="33">
        <v>40792</v>
      </c>
      <c r="E70" s="33">
        <v>25110</v>
      </c>
      <c r="F70" s="33">
        <v>614403</v>
      </c>
      <c r="G70" s="20">
        <f t="shared" si="1"/>
        <v>5.1783451942387225E-2</v>
      </c>
      <c r="H70" s="21">
        <f t="shared" si="2"/>
        <v>3.1875918765281015E-2</v>
      </c>
      <c r="I70" s="20">
        <f t="shared" si="3"/>
        <v>0.77995460442632236</v>
      </c>
      <c r="J70" s="4">
        <f t="shared" si="4"/>
        <v>-0.8259327290436318</v>
      </c>
      <c r="K70" s="4">
        <f t="shared" si="4"/>
        <v>-0.14177550632874439</v>
      </c>
      <c r="L70" s="4">
        <f t="shared" si="4"/>
        <v>0.4100079606642133</v>
      </c>
      <c r="M70" s="34">
        <f t="shared" si="5"/>
        <v>-0.1748689452592268</v>
      </c>
      <c r="U70" s="15" t="s">
        <v>564</v>
      </c>
      <c r="V70" s="15" t="s">
        <v>212</v>
      </c>
      <c r="W70" s="15">
        <v>321813</v>
      </c>
      <c r="X70" s="15">
        <v>45788</v>
      </c>
      <c r="Y70" s="15">
        <v>28005</v>
      </c>
      <c r="Z70" s="15">
        <v>305401</v>
      </c>
      <c r="AA70" s="22">
        <v>0.14228138701668361</v>
      </c>
      <c r="AB70" s="22">
        <v>8.702258765183507E-2</v>
      </c>
      <c r="AC70" s="22">
        <v>0.94900143872373088</v>
      </c>
      <c r="AD70" s="22">
        <v>-2.8568014291246016E-2</v>
      </c>
      <c r="AE70" s="22">
        <v>1.2459164525795494</v>
      </c>
      <c r="AF70" s="22">
        <v>-0.17601301978471559</v>
      </c>
      <c r="AG70" s="23">
        <v>0.57181296777078439</v>
      </c>
      <c r="AH70" s="15">
        <v>69</v>
      </c>
      <c r="AI70" s="15">
        <v>2117</v>
      </c>
    </row>
    <row r="71" spans="1:35" x14ac:dyDescent="0.3">
      <c r="A71" s="15" t="str">
        <f t="shared" si="6"/>
        <v>3419</v>
      </c>
      <c r="B71" s="25" t="s">
        <v>333</v>
      </c>
      <c r="C71" s="33">
        <v>400593</v>
      </c>
      <c r="D71" s="33">
        <v>32690</v>
      </c>
      <c r="E71" s="33">
        <v>4575</v>
      </c>
      <c r="F71" s="33">
        <v>450834</v>
      </c>
      <c r="G71" s="20">
        <f t="shared" ref="G71:G134" si="7">D71/C71</f>
        <v>8.1604022037329665E-2</v>
      </c>
      <c r="H71" s="21">
        <f t="shared" ref="H71:H134" si="8">E71/C71</f>
        <v>1.1420569006447941E-2</v>
      </c>
      <c r="I71" s="20">
        <f t="shared" ref="I71:I134" si="9">F71/C71</f>
        <v>1.1254165699350713</v>
      </c>
      <c r="J71" s="4">
        <f t="shared" ref="J71:L134" si="10">(G71-G$364)/G$365*J$4</f>
        <v>-0.56318783494205582</v>
      </c>
      <c r="K71" s="4">
        <f t="shared" si="10"/>
        <v>-0.65650694795731412</v>
      </c>
      <c r="L71" s="4">
        <f t="shared" si="10"/>
        <v>-0.78757707887032846</v>
      </c>
      <c r="M71" s="34">
        <f t="shared" ref="M71:M134" si="11">SUMPRODUCT(J71:L71,$J$3:$L$3)</f>
        <v>-0.66594470243175308</v>
      </c>
      <c r="U71" s="15" t="s">
        <v>606</v>
      </c>
      <c r="V71" s="15" t="s">
        <v>221</v>
      </c>
      <c r="W71" s="15">
        <v>199729</v>
      </c>
      <c r="X71" s="15">
        <v>36334</v>
      </c>
      <c r="Y71" s="15">
        <v>12519</v>
      </c>
      <c r="Z71" s="15">
        <v>140134</v>
      </c>
      <c r="AA71" s="22">
        <v>0.18191649685323613</v>
      </c>
      <c r="AB71" s="22">
        <v>6.2679931306920872E-2</v>
      </c>
      <c r="AC71" s="22">
        <v>0.70162069604313848</v>
      </c>
      <c r="AD71" s="22">
        <v>0.3206514239540183</v>
      </c>
      <c r="AE71" s="22">
        <v>0.63336615443195432</v>
      </c>
      <c r="AF71" s="22">
        <v>0.68156178173339443</v>
      </c>
      <c r="AG71" s="23">
        <v>0.56723637863783039</v>
      </c>
      <c r="AH71" s="15">
        <v>70</v>
      </c>
      <c r="AI71" s="15">
        <v>1461</v>
      </c>
    </row>
    <row r="72" spans="1:35" x14ac:dyDescent="0.3">
      <c r="A72" s="15" t="str">
        <f t="shared" ref="A72:A135" si="12">LEFT(B72,4)</f>
        <v>3420</v>
      </c>
      <c r="B72" s="25" t="s">
        <v>72</v>
      </c>
      <c r="C72" s="33">
        <v>1981175</v>
      </c>
      <c r="D72" s="33">
        <v>47801</v>
      </c>
      <c r="E72" s="33">
        <v>64663</v>
      </c>
      <c r="F72" s="33">
        <v>2129455</v>
      </c>
      <c r="G72" s="20">
        <f t="shared" si="7"/>
        <v>2.4127601044834506E-2</v>
      </c>
      <c r="H72" s="21">
        <f t="shared" si="8"/>
        <v>3.2638711875528414E-2</v>
      </c>
      <c r="I72" s="20">
        <f t="shared" si="9"/>
        <v>1.0748444736078338</v>
      </c>
      <c r="J72" s="4">
        <f t="shared" si="10"/>
        <v>-1.069604583479401</v>
      </c>
      <c r="K72" s="4">
        <f t="shared" si="10"/>
        <v>-0.12258084078006873</v>
      </c>
      <c r="L72" s="4">
        <f t="shared" si="10"/>
        <v>-0.61226288504812709</v>
      </c>
      <c r="M72" s="34">
        <f t="shared" si="11"/>
        <v>-0.48175728752191638</v>
      </c>
      <c r="U72" s="15" t="s">
        <v>504</v>
      </c>
      <c r="V72" s="15" t="s">
        <v>48</v>
      </c>
      <c r="W72" s="15">
        <v>269335</v>
      </c>
      <c r="X72" s="15">
        <v>48351</v>
      </c>
      <c r="Y72" s="15">
        <v>18757</v>
      </c>
      <c r="Z72" s="15">
        <v>217654</v>
      </c>
      <c r="AA72" s="22">
        <v>0.1795199287133124</v>
      </c>
      <c r="AB72" s="22">
        <v>6.9641895780347893E-2</v>
      </c>
      <c r="AC72" s="22">
        <v>0.8081162864091187</v>
      </c>
      <c r="AD72" s="22">
        <v>0.29953559551322451</v>
      </c>
      <c r="AE72" s="22">
        <v>0.8085546529041705</v>
      </c>
      <c r="AF72" s="22">
        <v>0.31238213670104759</v>
      </c>
      <c r="AG72" s="23">
        <v>0.55725675950565334</v>
      </c>
      <c r="AH72" s="15">
        <v>71</v>
      </c>
      <c r="AI72" s="15">
        <v>1986</v>
      </c>
    </row>
    <row r="73" spans="1:35" x14ac:dyDescent="0.3">
      <c r="A73" s="15" t="str">
        <f t="shared" si="12"/>
        <v>3421</v>
      </c>
      <c r="B73" s="25" t="s">
        <v>243</v>
      </c>
      <c r="C73" s="33">
        <v>812658</v>
      </c>
      <c r="D73" s="33">
        <v>189117</v>
      </c>
      <c r="E73" s="33">
        <v>32436</v>
      </c>
      <c r="F73" s="33">
        <v>662058</v>
      </c>
      <c r="G73" s="20">
        <f t="shared" si="7"/>
        <v>0.23271413066751326</v>
      </c>
      <c r="H73" s="21">
        <f t="shared" si="8"/>
        <v>3.9913469134617512E-2</v>
      </c>
      <c r="I73" s="20">
        <f t="shared" si="9"/>
        <v>0.81468219103239004</v>
      </c>
      <c r="J73" s="4">
        <f t="shared" si="10"/>
        <v>0.76822230789920809</v>
      </c>
      <c r="K73" s="4">
        <f t="shared" si="10"/>
        <v>6.0478668620490679E-2</v>
      </c>
      <c r="L73" s="4">
        <f t="shared" si="10"/>
        <v>0.28962064648529967</v>
      </c>
      <c r="M73" s="34">
        <f t="shared" si="11"/>
        <v>0.29470007290637229</v>
      </c>
      <c r="U73" s="15" t="s">
        <v>416</v>
      </c>
      <c r="V73" s="15" t="s">
        <v>150</v>
      </c>
      <c r="W73" s="15">
        <v>1093212</v>
      </c>
      <c r="X73" s="15">
        <v>179407</v>
      </c>
      <c r="Y73" s="15">
        <v>85947</v>
      </c>
      <c r="Z73" s="15">
        <v>986556</v>
      </c>
      <c r="AA73" s="22">
        <v>0.16410998049783573</v>
      </c>
      <c r="AB73" s="22">
        <v>7.8618785743295908E-2</v>
      </c>
      <c r="AC73" s="22">
        <v>0.90243795348020328</v>
      </c>
      <c r="AD73" s="22">
        <v>0.16376068580843389</v>
      </c>
      <c r="AE73" s="22">
        <v>1.034446048868884</v>
      </c>
      <c r="AF73" s="22">
        <v>-1.459515361205347E-2</v>
      </c>
      <c r="AG73" s="23">
        <v>0.55451440748353709</v>
      </c>
      <c r="AH73" s="15">
        <v>72</v>
      </c>
      <c r="AI73" s="15">
        <v>12131</v>
      </c>
    </row>
    <row r="74" spans="1:35" x14ac:dyDescent="0.3">
      <c r="A74" s="15" t="str">
        <f t="shared" si="12"/>
        <v>3422</v>
      </c>
      <c r="B74" s="25" t="s">
        <v>242</v>
      </c>
      <c r="C74" s="33">
        <v>456709</v>
      </c>
      <c r="D74" s="33">
        <v>38112</v>
      </c>
      <c r="E74" s="33">
        <v>18924</v>
      </c>
      <c r="F74" s="33">
        <v>370320</v>
      </c>
      <c r="G74" s="20">
        <f t="shared" si="7"/>
        <v>8.3449198504956107E-2</v>
      </c>
      <c r="H74" s="21">
        <f t="shared" si="8"/>
        <v>4.1435574950351321E-2</v>
      </c>
      <c r="I74" s="20">
        <f t="shared" si="9"/>
        <v>0.81084454214828261</v>
      </c>
      <c r="J74" s="4">
        <f t="shared" si="10"/>
        <v>-0.54693024180947336</v>
      </c>
      <c r="K74" s="4">
        <f t="shared" si="10"/>
        <v>9.8780420000008001E-2</v>
      </c>
      <c r="L74" s="4">
        <f t="shared" si="10"/>
        <v>0.30292431331248643</v>
      </c>
      <c r="M74" s="34">
        <f t="shared" si="11"/>
        <v>-1.1611272124242733E-2</v>
      </c>
      <c r="U74" s="15" t="s">
        <v>464</v>
      </c>
      <c r="V74" s="15" t="s">
        <v>77</v>
      </c>
      <c r="W74" s="15">
        <v>873816</v>
      </c>
      <c r="X74" s="15">
        <v>153043</v>
      </c>
      <c r="Y74" s="15">
        <v>44906</v>
      </c>
      <c r="Z74" s="15">
        <v>473209</v>
      </c>
      <c r="AA74" s="22">
        <v>0.17514327959204226</v>
      </c>
      <c r="AB74" s="22">
        <v>5.139068179113223E-2</v>
      </c>
      <c r="AC74" s="22">
        <v>0.54154307085244491</v>
      </c>
      <c r="AD74" s="22">
        <v>0.26097354903903891</v>
      </c>
      <c r="AE74" s="22">
        <v>0.3492873316947761</v>
      </c>
      <c r="AF74" s="22">
        <v>1.2364899307997417</v>
      </c>
      <c r="AG74" s="23">
        <v>0.54900953580708323</v>
      </c>
      <c r="AH74" s="15">
        <v>73</v>
      </c>
      <c r="AI74" s="15">
        <v>8775</v>
      </c>
    </row>
    <row r="75" spans="1:35" x14ac:dyDescent="0.3">
      <c r="A75" s="15" t="str">
        <f t="shared" si="12"/>
        <v>3423</v>
      </c>
      <c r="B75" s="25" t="s">
        <v>132</v>
      </c>
      <c r="C75" s="33">
        <v>274935</v>
      </c>
      <c r="D75" s="33">
        <v>68402</v>
      </c>
      <c r="E75" s="33">
        <v>-3041</v>
      </c>
      <c r="F75" s="33">
        <v>177145</v>
      </c>
      <c r="G75" s="20">
        <f t="shared" si="7"/>
        <v>0.2487933511557277</v>
      </c>
      <c r="H75" s="21">
        <f t="shared" si="8"/>
        <v>-1.1060796188189935E-2</v>
      </c>
      <c r="I75" s="20">
        <f t="shared" si="9"/>
        <v>0.64431592921963377</v>
      </c>
      <c r="J75" s="4">
        <f t="shared" si="10"/>
        <v>0.90989408248169035</v>
      </c>
      <c r="K75" s="4">
        <f t="shared" si="10"/>
        <v>-1.2222203507025944</v>
      </c>
      <c r="L75" s="4">
        <f t="shared" si="10"/>
        <v>0.8802155795278338</v>
      </c>
      <c r="M75" s="34">
        <f t="shared" si="11"/>
        <v>-0.16358275984891615</v>
      </c>
      <c r="U75" s="15" t="s">
        <v>449</v>
      </c>
      <c r="V75" s="15" t="s">
        <v>22</v>
      </c>
      <c r="W75" s="15">
        <v>282484</v>
      </c>
      <c r="X75" s="15">
        <v>33322</v>
      </c>
      <c r="Y75" s="15">
        <v>18290</v>
      </c>
      <c r="Z75" s="15">
        <v>172431</v>
      </c>
      <c r="AA75" s="22">
        <v>0.11796066325880404</v>
      </c>
      <c r="AB75" s="22">
        <v>6.474702992027867E-2</v>
      </c>
      <c r="AC75" s="22">
        <v>0.61040979312102628</v>
      </c>
      <c r="AD75" s="22">
        <v>-0.24285452752331591</v>
      </c>
      <c r="AE75" s="22">
        <v>0.68538191861035058</v>
      </c>
      <c r="AF75" s="22">
        <v>0.99775523770790642</v>
      </c>
      <c r="AG75" s="23">
        <v>0.53141613685132294</v>
      </c>
      <c r="AH75" s="15">
        <v>74</v>
      </c>
      <c r="AI75" s="15">
        <v>2498</v>
      </c>
    </row>
    <row r="76" spans="1:35" x14ac:dyDescent="0.3">
      <c r="A76" s="15" t="str">
        <f t="shared" si="12"/>
        <v>3424</v>
      </c>
      <c r="B76" s="25" t="s">
        <v>222</v>
      </c>
      <c r="C76" s="33">
        <v>218076</v>
      </c>
      <c r="D76" s="33">
        <v>100826</v>
      </c>
      <c r="E76" s="33">
        <v>16349</v>
      </c>
      <c r="F76" s="33">
        <v>139989</v>
      </c>
      <c r="G76" s="20">
        <f t="shared" si="7"/>
        <v>0.462343403217227</v>
      </c>
      <c r="H76" s="21">
        <f t="shared" si="8"/>
        <v>7.4969276765898124E-2</v>
      </c>
      <c r="I76" s="20">
        <f t="shared" si="9"/>
        <v>0.64192758487866619</v>
      </c>
      <c r="J76" s="4">
        <f t="shared" si="10"/>
        <v>2.7914538794823782</v>
      </c>
      <c r="K76" s="4">
        <f t="shared" si="10"/>
        <v>0.94261105023430036</v>
      </c>
      <c r="L76" s="4">
        <f t="shared" si="10"/>
        <v>0.88849505957938613</v>
      </c>
      <c r="M76" s="34">
        <f t="shared" si="11"/>
        <v>1.391292759882591</v>
      </c>
      <c r="U76" s="15" t="s">
        <v>439</v>
      </c>
      <c r="V76" s="15" t="s">
        <v>89</v>
      </c>
      <c r="W76" s="15">
        <v>668234</v>
      </c>
      <c r="X76" s="15">
        <v>103610</v>
      </c>
      <c r="Y76" s="15">
        <v>61019</v>
      </c>
      <c r="Z76" s="15">
        <v>735664</v>
      </c>
      <c r="AA76" s="22">
        <v>0.15505047633014782</v>
      </c>
      <c r="AB76" s="22">
        <v>9.131382120634389E-2</v>
      </c>
      <c r="AC76" s="22">
        <v>1.1009077658425044</v>
      </c>
      <c r="AD76" s="22">
        <v>8.3938655056726277E-2</v>
      </c>
      <c r="AE76" s="22">
        <v>1.3538995895055455</v>
      </c>
      <c r="AF76" s="22">
        <v>-0.70261439108235035</v>
      </c>
      <c r="AG76" s="23">
        <v>0.5222808607463667</v>
      </c>
      <c r="AH76" s="15">
        <v>75</v>
      </c>
      <c r="AI76" s="15">
        <v>6079</v>
      </c>
    </row>
    <row r="77" spans="1:35" x14ac:dyDescent="0.3">
      <c r="A77" s="15" t="str">
        <f t="shared" si="12"/>
        <v>3425</v>
      </c>
      <c r="B77" s="25" t="s">
        <v>21</v>
      </c>
      <c r="C77" s="33">
        <v>201638</v>
      </c>
      <c r="D77" s="33">
        <v>43201</v>
      </c>
      <c r="E77" s="33">
        <v>4091</v>
      </c>
      <c r="F77" s="33">
        <v>141136</v>
      </c>
      <c r="G77" s="20">
        <f t="shared" si="7"/>
        <v>0.21425029012388538</v>
      </c>
      <c r="H77" s="21">
        <f t="shared" si="8"/>
        <v>2.0288834445888176E-2</v>
      </c>
      <c r="I77" s="20">
        <f t="shared" si="9"/>
        <v>0.69994743054384589</v>
      </c>
      <c r="J77" s="4">
        <f t="shared" si="10"/>
        <v>0.60553997778618762</v>
      </c>
      <c r="K77" s="4">
        <f t="shared" si="10"/>
        <v>-0.43334894243767141</v>
      </c>
      <c r="L77" s="4">
        <f t="shared" si="10"/>
        <v>0.68736235583182248</v>
      </c>
      <c r="M77" s="34">
        <f t="shared" si="11"/>
        <v>0.10655111218566682</v>
      </c>
      <c r="U77" s="15" t="s">
        <v>626</v>
      </c>
      <c r="V77" s="15" t="s">
        <v>338</v>
      </c>
      <c r="W77" s="15">
        <v>77591</v>
      </c>
      <c r="X77" s="15">
        <v>12349</v>
      </c>
      <c r="Y77" s="15">
        <v>5542</v>
      </c>
      <c r="Z77" s="15">
        <v>63892</v>
      </c>
      <c r="AA77" s="22">
        <v>0.15915505664316737</v>
      </c>
      <c r="AB77" s="22">
        <v>7.1425809694423317E-2</v>
      </c>
      <c r="AC77" s="22">
        <v>0.82344601822376307</v>
      </c>
      <c r="AD77" s="22">
        <v>0.12010354111497913</v>
      </c>
      <c r="AE77" s="22">
        <v>0.8534444539371151</v>
      </c>
      <c r="AF77" s="22">
        <v>0.25923979596823005</v>
      </c>
      <c r="AG77" s="23">
        <v>0.52155806123935988</v>
      </c>
      <c r="AH77" s="15">
        <v>76</v>
      </c>
      <c r="AI77" s="15">
        <v>469</v>
      </c>
    </row>
    <row r="78" spans="1:35" x14ac:dyDescent="0.3">
      <c r="A78" s="15" t="str">
        <f t="shared" si="12"/>
        <v>3426</v>
      </c>
      <c r="B78" s="25" t="s">
        <v>45</v>
      </c>
      <c r="C78" s="33">
        <v>195516</v>
      </c>
      <c r="D78" s="33">
        <v>28023</v>
      </c>
      <c r="E78" s="33">
        <v>8670</v>
      </c>
      <c r="F78" s="33">
        <v>179027</v>
      </c>
      <c r="G78" s="20">
        <f t="shared" si="7"/>
        <v>0.14332842324924813</v>
      </c>
      <c r="H78" s="21">
        <f t="shared" si="8"/>
        <v>4.4344196894371815E-2</v>
      </c>
      <c r="I78" s="20">
        <f t="shared" si="9"/>
        <v>0.91566419116594033</v>
      </c>
      <c r="J78" s="4">
        <f t="shared" si="10"/>
        <v>-1.9342723722695264E-2</v>
      </c>
      <c r="K78" s="4">
        <f t="shared" si="10"/>
        <v>0.1719719901295608</v>
      </c>
      <c r="L78" s="4">
        <f t="shared" si="10"/>
        <v>-6.0445481472141765E-2</v>
      </c>
      <c r="M78" s="34">
        <f t="shared" si="11"/>
        <v>6.603894376607114E-2</v>
      </c>
      <c r="U78" s="15" t="s">
        <v>451</v>
      </c>
      <c r="V78" s="15" t="s">
        <v>230</v>
      </c>
      <c r="W78" s="15">
        <v>1775869</v>
      </c>
      <c r="X78" s="15">
        <v>383303</v>
      </c>
      <c r="Y78" s="15">
        <v>116936</v>
      </c>
      <c r="Z78" s="15">
        <v>1604264</v>
      </c>
      <c r="AA78" s="22">
        <v>0.21583968186842611</v>
      </c>
      <c r="AB78" s="22">
        <v>6.5847199314814323E-2</v>
      </c>
      <c r="AC78" s="22">
        <v>0.90336843539698031</v>
      </c>
      <c r="AD78" s="22">
        <v>0.61954388731158261</v>
      </c>
      <c r="AE78" s="22">
        <v>0.71306620585850333</v>
      </c>
      <c r="AF78" s="22">
        <v>-1.7820779974274146E-2</v>
      </c>
      <c r="AG78" s="23">
        <v>0.50696387976357882</v>
      </c>
      <c r="AH78" s="15">
        <v>77</v>
      </c>
      <c r="AI78" s="15">
        <v>17949</v>
      </c>
    </row>
    <row r="79" spans="1:35" x14ac:dyDescent="0.3">
      <c r="A79" s="15" t="str">
        <f t="shared" si="12"/>
        <v>3427</v>
      </c>
      <c r="B79" s="25" t="s">
        <v>96</v>
      </c>
      <c r="C79" s="33">
        <v>672836</v>
      </c>
      <c r="D79" s="33">
        <v>74501</v>
      </c>
      <c r="E79" s="33">
        <v>16851</v>
      </c>
      <c r="F79" s="33">
        <v>460269</v>
      </c>
      <c r="G79" s="20">
        <f t="shared" si="7"/>
        <v>0.11072683387928113</v>
      </c>
      <c r="H79" s="21">
        <f t="shared" si="8"/>
        <v>2.5044736012936289E-2</v>
      </c>
      <c r="I79" s="20">
        <f t="shared" si="9"/>
        <v>0.68407308764691543</v>
      </c>
      <c r="J79" s="4">
        <f t="shared" si="10"/>
        <v>-0.30659079172686199</v>
      </c>
      <c r="K79" s="4">
        <f t="shared" si="10"/>
        <v>-0.31367305819652597</v>
      </c>
      <c r="L79" s="4">
        <f t="shared" si="10"/>
        <v>0.74239265573128821</v>
      </c>
      <c r="M79" s="34">
        <f t="shared" si="11"/>
        <v>-4.7886063097156428E-2</v>
      </c>
      <c r="U79" s="15" t="s">
        <v>495</v>
      </c>
      <c r="V79" s="15" t="s">
        <v>196</v>
      </c>
      <c r="W79" s="15">
        <v>2491335</v>
      </c>
      <c r="X79" s="15">
        <v>717799</v>
      </c>
      <c r="Y79" s="15">
        <v>136482</v>
      </c>
      <c r="Z79" s="15">
        <v>2316003</v>
      </c>
      <c r="AA79" s="22">
        <v>0.28811821774269619</v>
      </c>
      <c r="AB79" s="22">
        <v>5.4782676757641986E-2</v>
      </c>
      <c r="AC79" s="22">
        <v>0.92962327426861502</v>
      </c>
      <c r="AD79" s="22">
        <v>1.2563800106197314</v>
      </c>
      <c r="AE79" s="22">
        <v>0.43464233562740123</v>
      </c>
      <c r="AF79" s="22">
        <v>-0.1088363052340683</v>
      </c>
      <c r="AG79" s="23">
        <v>0.50420709416011633</v>
      </c>
      <c r="AH79" s="15">
        <v>78</v>
      </c>
      <c r="AI79" s="15">
        <v>26092</v>
      </c>
    </row>
    <row r="80" spans="1:35" x14ac:dyDescent="0.3">
      <c r="A80" s="15" t="str">
        <f t="shared" si="12"/>
        <v>3428</v>
      </c>
      <c r="B80" s="25" t="s">
        <v>208</v>
      </c>
      <c r="C80" s="33">
        <v>281335</v>
      </c>
      <c r="D80" s="33">
        <v>36425</v>
      </c>
      <c r="E80" s="33">
        <v>9787</v>
      </c>
      <c r="F80" s="33">
        <v>222929</v>
      </c>
      <c r="G80" s="20">
        <f t="shared" si="7"/>
        <v>0.12947198180105568</v>
      </c>
      <c r="H80" s="21">
        <f t="shared" si="8"/>
        <v>3.4787708603622014E-2</v>
      </c>
      <c r="I80" s="20">
        <f t="shared" si="9"/>
        <v>0.79239696447295926</v>
      </c>
      <c r="J80" s="4">
        <f t="shared" si="10"/>
        <v>-0.14142990144393802</v>
      </c>
      <c r="K80" s="4">
        <f t="shared" si="10"/>
        <v>-6.8504220387448189E-2</v>
      </c>
      <c r="L80" s="4">
        <f t="shared" si="10"/>
        <v>0.36687503798078319</v>
      </c>
      <c r="M80" s="34">
        <f t="shared" si="11"/>
        <v>2.2109173940487198E-2</v>
      </c>
      <c r="U80" s="15" t="s">
        <v>737</v>
      </c>
      <c r="V80" s="15" t="s">
        <v>162</v>
      </c>
      <c r="W80" s="15">
        <v>113077</v>
      </c>
      <c r="X80" s="15">
        <v>9347</v>
      </c>
      <c r="Y80" s="15">
        <v>8300</v>
      </c>
      <c r="Z80" s="15">
        <v>77878</v>
      </c>
      <c r="AA80" s="22">
        <v>8.2660487986062597E-2</v>
      </c>
      <c r="AB80" s="22">
        <v>7.3401310611353326E-2</v>
      </c>
      <c r="AC80" s="22">
        <v>0.68871653828806922</v>
      </c>
      <c r="AD80" s="22">
        <v>-0.55387946045632352</v>
      </c>
      <c r="AE80" s="22">
        <v>0.90315528493724728</v>
      </c>
      <c r="AF80" s="22">
        <v>0.7262955811619547</v>
      </c>
      <c r="AG80" s="23">
        <v>0.49468167264503143</v>
      </c>
      <c r="AH80" s="15">
        <v>79</v>
      </c>
      <c r="AI80" s="15">
        <v>378</v>
      </c>
    </row>
    <row r="81" spans="1:35" x14ac:dyDescent="0.3">
      <c r="A81" s="15" t="str">
        <f t="shared" si="12"/>
        <v>3429</v>
      </c>
      <c r="B81" s="25" t="s">
        <v>346</v>
      </c>
      <c r="C81" s="33">
        <v>184547</v>
      </c>
      <c r="D81" s="33">
        <v>17372</v>
      </c>
      <c r="E81" s="33">
        <v>2335</v>
      </c>
      <c r="F81" s="33">
        <v>109051</v>
      </c>
      <c r="G81" s="20">
        <f t="shared" si="7"/>
        <v>9.4133201840181632E-2</v>
      </c>
      <c r="H81" s="21">
        <f t="shared" si="8"/>
        <v>1.2652603401843434E-2</v>
      </c>
      <c r="I81" s="20">
        <f t="shared" si="9"/>
        <v>0.59091180024600776</v>
      </c>
      <c r="J81" s="4">
        <f t="shared" si="10"/>
        <v>-0.45279497491292231</v>
      </c>
      <c r="K81" s="4">
        <f t="shared" si="10"/>
        <v>-0.62550445482203754</v>
      </c>
      <c r="L81" s="4">
        <f t="shared" si="10"/>
        <v>1.06534735174479</v>
      </c>
      <c r="M81" s="34">
        <f t="shared" si="11"/>
        <v>-0.15961413320305184</v>
      </c>
      <c r="U81" s="15" t="s">
        <v>580</v>
      </c>
      <c r="V81" s="15" t="s">
        <v>74</v>
      </c>
      <c r="W81" s="15">
        <v>132171</v>
      </c>
      <c r="X81" s="15">
        <v>46341</v>
      </c>
      <c r="Y81" s="15">
        <v>5629</v>
      </c>
      <c r="Z81" s="15">
        <v>126645</v>
      </c>
      <c r="AA81" s="22">
        <v>0.35061397734752708</v>
      </c>
      <c r="AB81" s="22">
        <v>4.2588767581390775E-2</v>
      </c>
      <c r="AC81" s="22">
        <v>0.95819052590961706</v>
      </c>
      <c r="AD81" s="22">
        <v>1.8070214533181641</v>
      </c>
      <c r="AE81" s="22">
        <v>0.12779896587913961</v>
      </c>
      <c r="AF81" s="22">
        <v>-0.20786808471086346</v>
      </c>
      <c r="AG81" s="23">
        <v>0.463687825091395</v>
      </c>
      <c r="AH81" s="15">
        <v>80</v>
      </c>
      <c r="AI81" s="15">
        <v>855</v>
      </c>
    </row>
    <row r="82" spans="1:35" x14ac:dyDescent="0.3">
      <c r="A82" s="15" t="str">
        <f t="shared" si="12"/>
        <v>3430</v>
      </c>
      <c r="B82" s="25" t="s">
        <v>44</v>
      </c>
      <c r="C82" s="33">
        <v>260473</v>
      </c>
      <c r="D82" s="33">
        <v>51289</v>
      </c>
      <c r="E82" s="33">
        <v>16042</v>
      </c>
      <c r="F82" s="33">
        <v>182780</v>
      </c>
      <c r="G82" s="20">
        <f t="shared" si="7"/>
        <v>0.1969071650420581</v>
      </c>
      <c r="H82" s="21">
        <f t="shared" si="8"/>
        <v>6.1587957293078359E-2</v>
      </c>
      <c r="I82" s="20">
        <f t="shared" si="9"/>
        <v>0.70172340319342119</v>
      </c>
      <c r="J82" s="4">
        <f t="shared" si="10"/>
        <v>0.45273211567935517</v>
      </c>
      <c r="K82" s="4">
        <f t="shared" si="10"/>
        <v>0.60588809294716461</v>
      </c>
      <c r="L82" s="4">
        <f t="shared" si="10"/>
        <v>0.68120573516702154</v>
      </c>
      <c r="M82" s="34">
        <f t="shared" si="11"/>
        <v>0.58642850918517642</v>
      </c>
      <c r="U82" s="15" t="s">
        <v>432</v>
      </c>
      <c r="V82" s="15" t="s">
        <v>104</v>
      </c>
      <c r="W82" s="15">
        <v>3677768</v>
      </c>
      <c r="X82" s="15">
        <v>596370</v>
      </c>
      <c r="Y82" s="15">
        <v>184583</v>
      </c>
      <c r="Z82" s="15">
        <v>2279257</v>
      </c>
      <c r="AA82" s="22">
        <v>0.16215541600231445</v>
      </c>
      <c r="AB82" s="22">
        <v>5.0188864550455604E-2</v>
      </c>
      <c r="AC82" s="22">
        <v>0.61973920051509501</v>
      </c>
      <c r="AD82" s="22">
        <v>0.14653928998147961</v>
      </c>
      <c r="AE82" s="22">
        <v>0.31904521273025349</v>
      </c>
      <c r="AF82" s="22">
        <v>0.96541373607137759</v>
      </c>
      <c r="AG82" s="23">
        <v>0.43751086287834107</v>
      </c>
      <c r="AH82" s="15">
        <v>81</v>
      </c>
      <c r="AI82" s="15">
        <v>42541</v>
      </c>
    </row>
    <row r="83" spans="1:35" x14ac:dyDescent="0.3">
      <c r="A83" s="15" t="str">
        <f t="shared" si="12"/>
        <v>3431</v>
      </c>
      <c r="B83" s="25" t="s">
        <v>22</v>
      </c>
      <c r="C83" s="33">
        <v>282484</v>
      </c>
      <c r="D83" s="33">
        <v>33322</v>
      </c>
      <c r="E83" s="33">
        <v>18290</v>
      </c>
      <c r="F83" s="33">
        <v>172431</v>
      </c>
      <c r="G83" s="20">
        <f t="shared" si="7"/>
        <v>0.11796066325880404</v>
      </c>
      <c r="H83" s="21">
        <f t="shared" si="8"/>
        <v>6.474702992027867E-2</v>
      </c>
      <c r="I83" s="20">
        <f t="shared" si="9"/>
        <v>0.61040979312102628</v>
      </c>
      <c r="J83" s="4">
        <f t="shared" si="10"/>
        <v>-0.24285452752331591</v>
      </c>
      <c r="K83" s="4">
        <f t="shared" si="10"/>
        <v>0.68538191861035058</v>
      </c>
      <c r="L83" s="4">
        <f t="shared" si="10"/>
        <v>0.99775523770790642</v>
      </c>
      <c r="M83" s="34">
        <f t="shared" si="11"/>
        <v>0.53141613685132294</v>
      </c>
      <c r="U83" s="15" t="s">
        <v>629</v>
      </c>
      <c r="V83" s="15" t="s">
        <v>340</v>
      </c>
      <c r="W83" s="15">
        <v>390991</v>
      </c>
      <c r="X83" s="15">
        <v>74630</v>
      </c>
      <c r="Y83" s="15">
        <v>23198</v>
      </c>
      <c r="Z83" s="15">
        <v>323128</v>
      </c>
      <c r="AA83" s="22">
        <v>0.19087395873562307</v>
      </c>
      <c r="AB83" s="22">
        <v>5.9331288955500251E-2</v>
      </c>
      <c r="AC83" s="22">
        <v>0.82643334501305654</v>
      </c>
      <c r="AD83" s="22">
        <v>0.39957437432731846</v>
      </c>
      <c r="AE83" s="22">
        <v>0.54910206091280489</v>
      </c>
      <c r="AF83" s="22">
        <v>0.24888387193534831</v>
      </c>
      <c r="AG83" s="23">
        <v>0.43666559202206917</v>
      </c>
      <c r="AH83" s="15">
        <v>82</v>
      </c>
      <c r="AI83" s="15">
        <v>2877</v>
      </c>
    </row>
    <row r="84" spans="1:35" x14ac:dyDescent="0.3">
      <c r="A84" s="15" t="str">
        <f t="shared" si="12"/>
        <v>3432</v>
      </c>
      <c r="B84" s="25" t="s">
        <v>48</v>
      </c>
      <c r="C84" s="33">
        <v>269335</v>
      </c>
      <c r="D84" s="33">
        <v>48351</v>
      </c>
      <c r="E84" s="33">
        <v>18757</v>
      </c>
      <c r="F84" s="33">
        <v>217654</v>
      </c>
      <c r="G84" s="20">
        <f t="shared" si="7"/>
        <v>0.1795199287133124</v>
      </c>
      <c r="H84" s="21">
        <f t="shared" si="8"/>
        <v>6.9641895780347893E-2</v>
      </c>
      <c r="I84" s="20">
        <f t="shared" si="9"/>
        <v>0.8081162864091187</v>
      </c>
      <c r="J84" s="4">
        <f t="shared" si="10"/>
        <v>0.29953559551322451</v>
      </c>
      <c r="K84" s="4">
        <f t="shared" si="10"/>
        <v>0.8085546529041705</v>
      </c>
      <c r="L84" s="4">
        <f t="shared" si="10"/>
        <v>0.31238213670104759</v>
      </c>
      <c r="M84" s="34">
        <f t="shared" si="11"/>
        <v>0.55725675950565334</v>
      </c>
      <c r="U84" s="15" t="s">
        <v>516</v>
      </c>
      <c r="V84" s="15" t="s">
        <v>33</v>
      </c>
      <c r="W84" s="15">
        <v>784220</v>
      </c>
      <c r="X84" s="15">
        <v>137559</v>
      </c>
      <c r="Y84" s="15">
        <v>31818</v>
      </c>
      <c r="Z84" s="15">
        <v>409180</v>
      </c>
      <c r="AA84" s="22">
        <v>0.1754086863380174</v>
      </c>
      <c r="AB84" s="22">
        <v>4.0572798449414707E-2</v>
      </c>
      <c r="AC84" s="22">
        <v>0.52176685113871113</v>
      </c>
      <c r="AD84" s="22">
        <v>0.26331201095117079</v>
      </c>
      <c r="AE84" s="22">
        <v>7.7069806524010839E-2</v>
      </c>
      <c r="AF84" s="22">
        <v>1.3050465513030653</v>
      </c>
      <c r="AG84" s="23">
        <v>0.43062454382556448</v>
      </c>
      <c r="AH84" s="15">
        <v>83</v>
      </c>
      <c r="AI84" s="15">
        <v>5883</v>
      </c>
    </row>
    <row r="85" spans="1:35" x14ac:dyDescent="0.3">
      <c r="A85" s="15" t="str">
        <f t="shared" si="12"/>
        <v>3433</v>
      </c>
      <c r="B85" s="25" t="s">
        <v>102</v>
      </c>
      <c r="C85" s="33">
        <v>280329</v>
      </c>
      <c r="D85" s="33">
        <v>39317</v>
      </c>
      <c r="E85" s="33">
        <v>26822</v>
      </c>
      <c r="F85" s="33">
        <v>137433</v>
      </c>
      <c r="G85" s="20">
        <f t="shared" si="7"/>
        <v>0.14025305979759498</v>
      </c>
      <c r="H85" s="21">
        <f t="shared" si="8"/>
        <v>9.5680432634511592E-2</v>
      </c>
      <c r="I85" s="20">
        <f t="shared" si="9"/>
        <v>0.49025609194910263</v>
      </c>
      <c r="J85" s="4">
        <f t="shared" si="10"/>
        <v>-4.643932321277372E-2</v>
      </c>
      <c r="K85" s="4">
        <f t="shared" si="10"/>
        <v>1.4637795095241202</v>
      </c>
      <c r="L85" s="4">
        <f t="shared" si="10"/>
        <v>1.4142823501970974</v>
      </c>
      <c r="M85" s="34">
        <f t="shared" si="11"/>
        <v>1.0738505115081409</v>
      </c>
      <c r="U85" s="15" t="s">
        <v>518</v>
      </c>
      <c r="V85" s="15" t="s">
        <v>164</v>
      </c>
      <c r="W85" s="15">
        <v>668730</v>
      </c>
      <c r="X85" s="15">
        <v>124634</v>
      </c>
      <c r="Y85" s="15">
        <v>37498</v>
      </c>
      <c r="Z85" s="15">
        <v>543648</v>
      </c>
      <c r="AA85" s="22">
        <v>0.18637417193785236</v>
      </c>
      <c r="AB85" s="22">
        <v>5.6073452664004902E-2</v>
      </c>
      <c r="AC85" s="22">
        <v>0.81295590148490426</v>
      </c>
      <c r="AD85" s="22">
        <v>0.35992737891791632</v>
      </c>
      <c r="AE85" s="22">
        <v>0.46712298010108977</v>
      </c>
      <c r="AF85" s="22">
        <v>0.29560503476066097</v>
      </c>
      <c r="AG85" s="23">
        <v>0.39744459347018918</v>
      </c>
      <c r="AH85" s="15">
        <v>84</v>
      </c>
      <c r="AI85" s="15">
        <v>5531</v>
      </c>
    </row>
    <row r="86" spans="1:35" x14ac:dyDescent="0.3">
      <c r="A86" s="15" t="str">
        <f t="shared" si="12"/>
        <v>3434</v>
      </c>
      <c r="B86" s="25" t="s">
        <v>24</v>
      </c>
      <c r="C86" s="33">
        <v>299857</v>
      </c>
      <c r="D86" s="33">
        <v>59974</v>
      </c>
      <c r="E86" s="33">
        <v>21158</v>
      </c>
      <c r="F86" s="33">
        <v>194748</v>
      </c>
      <c r="G86" s="20">
        <f t="shared" si="7"/>
        <v>0.20000867079974788</v>
      </c>
      <c r="H86" s="21">
        <f t="shared" si="8"/>
        <v>7.056030040986204E-2</v>
      </c>
      <c r="I86" s="20">
        <f t="shared" si="9"/>
        <v>0.64946958050003833</v>
      </c>
      <c r="J86" s="4">
        <f t="shared" si="10"/>
        <v>0.48005905139068272</v>
      </c>
      <c r="K86" s="4">
        <f t="shared" si="10"/>
        <v>0.83166507362645781</v>
      </c>
      <c r="L86" s="4">
        <f t="shared" si="10"/>
        <v>0.86234983369007889</v>
      </c>
      <c r="M86" s="34">
        <f t="shared" si="11"/>
        <v>0.75143475808341931</v>
      </c>
      <c r="U86" s="15" t="s">
        <v>502</v>
      </c>
      <c r="V86" s="15" t="s">
        <v>158</v>
      </c>
      <c r="W86" s="15">
        <v>2436613</v>
      </c>
      <c r="X86" s="15">
        <v>641161</v>
      </c>
      <c r="Y86" s="15">
        <v>162878</v>
      </c>
      <c r="Z86" s="15">
        <v>2841249</v>
      </c>
      <c r="AA86" s="22">
        <v>0.26313616483208452</v>
      </c>
      <c r="AB86" s="22">
        <v>6.6846068702744343E-2</v>
      </c>
      <c r="AC86" s="22">
        <v>1.1660649434276187</v>
      </c>
      <c r="AD86" s="22">
        <v>1.0362666182351952</v>
      </c>
      <c r="AE86" s="22">
        <v>0.73820141430566499</v>
      </c>
      <c r="AF86" s="22">
        <v>-0.92848950581260592</v>
      </c>
      <c r="AG86" s="23">
        <v>0.39604498525847975</v>
      </c>
      <c r="AH86" s="15">
        <v>85</v>
      </c>
      <c r="AI86" s="15">
        <v>25213</v>
      </c>
    </row>
    <row r="87" spans="1:35" x14ac:dyDescent="0.3">
      <c r="A87" s="15" t="str">
        <f t="shared" si="12"/>
        <v>3435</v>
      </c>
      <c r="B87" s="25" t="s">
        <v>252</v>
      </c>
      <c r="C87" s="33">
        <v>407457</v>
      </c>
      <c r="D87" s="33">
        <v>80118</v>
      </c>
      <c r="E87" s="33">
        <v>17622</v>
      </c>
      <c r="F87" s="33">
        <v>289454</v>
      </c>
      <c r="G87" s="20">
        <f t="shared" si="7"/>
        <v>0.19662933757427165</v>
      </c>
      <c r="H87" s="21">
        <f t="shared" si="8"/>
        <v>4.3248735449384845E-2</v>
      </c>
      <c r="I87" s="20">
        <f t="shared" si="9"/>
        <v>0.7103915259769743</v>
      </c>
      <c r="J87" s="4">
        <f t="shared" si="10"/>
        <v>0.45028421651546757</v>
      </c>
      <c r="K87" s="4">
        <f t="shared" si="10"/>
        <v>0.14440617211742104</v>
      </c>
      <c r="L87" s="4">
        <f t="shared" si="10"/>
        <v>0.65115665537572165</v>
      </c>
      <c r="M87" s="34">
        <f t="shared" si="11"/>
        <v>0.34756330403150781</v>
      </c>
      <c r="U87" s="15" t="s">
        <v>497</v>
      </c>
      <c r="V87" s="15" t="s">
        <v>69</v>
      </c>
      <c r="W87" s="15">
        <v>390470</v>
      </c>
      <c r="X87" s="15">
        <v>53064</v>
      </c>
      <c r="Y87" s="15">
        <v>19824</v>
      </c>
      <c r="Z87" s="15">
        <v>242930</v>
      </c>
      <c r="AA87" s="22">
        <v>0.13589776423284761</v>
      </c>
      <c r="AB87" s="22">
        <v>5.0769585371475398E-2</v>
      </c>
      <c r="AC87" s="22">
        <v>0.62214766819473966</v>
      </c>
      <c r="AD87" s="22">
        <v>-8.4813226471406905E-2</v>
      </c>
      <c r="AE87" s="22">
        <v>0.33365827331887371</v>
      </c>
      <c r="AF87" s="22">
        <v>0.95706449607010213</v>
      </c>
      <c r="AG87" s="23">
        <v>0.3848919540591107</v>
      </c>
      <c r="AH87" s="15">
        <v>86</v>
      </c>
      <c r="AI87" s="15">
        <v>3064</v>
      </c>
    </row>
    <row r="88" spans="1:35" x14ac:dyDescent="0.3">
      <c r="A88" s="15" t="str">
        <f t="shared" si="12"/>
        <v>3436</v>
      </c>
      <c r="B88" s="25" t="s">
        <v>245</v>
      </c>
      <c r="C88" s="33">
        <v>680205</v>
      </c>
      <c r="D88" s="33">
        <v>112092</v>
      </c>
      <c r="E88" s="33">
        <v>48923</v>
      </c>
      <c r="F88" s="33">
        <v>518618</v>
      </c>
      <c r="G88" s="20">
        <f t="shared" si="7"/>
        <v>0.16479149668114759</v>
      </c>
      <c r="H88" s="21">
        <f t="shared" si="8"/>
        <v>7.1923905293257179E-2</v>
      </c>
      <c r="I88" s="20">
        <f t="shared" si="9"/>
        <v>0.76244367506854549</v>
      </c>
      <c r="J88" s="4">
        <f t="shared" si="10"/>
        <v>0.16976543007867018</v>
      </c>
      <c r="K88" s="4">
        <f t="shared" si="10"/>
        <v>0.865978361627737</v>
      </c>
      <c r="L88" s="4">
        <f t="shared" si="10"/>
        <v>0.47071168240775407</v>
      </c>
      <c r="M88" s="34">
        <f t="shared" si="11"/>
        <v>0.59310845893547459</v>
      </c>
      <c r="U88" s="15" t="s">
        <v>587</v>
      </c>
      <c r="V88" s="15" t="s">
        <v>52</v>
      </c>
      <c r="W88" s="15">
        <v>817283</v>
      </c>
      <c r="X88" s="15">
        <v>167606</v>
      </c>
      <c r="Y88" s="15">
        <v>31436</v>
      </c>
      <c r="Z88" s="15">
        <v>511533</v>
      </c>
      <c r="AA88" s="22">
        <v>0.20507706632830977</v>
      </c>
      <c r="AB88" s="22">
        <v>3.8464032654539494E-2</v>
      </c>
      <c r="AC88" s="22">
        <v>0.62589457996801601</v>
      </c>
      <c r="AD88" s="22">
        <v>0.52471597921523672</v>
      </c>
      <c r="AE88" s="22">
        <v>2.4005543607439863E-2</v>
      </c>
      <c r="AF88" s="22">
        <v>0.94407538024218929</v>
      </c>
      <c r="AG88" s="23">
        <v>0.37920061166807639</v>
      </c>
      <c r="AH88" s="15">
        <v>87</v>
      </c>
      <c r="AI88" s="15">
        <v>6932</v>
      </c>
    </row>
    <row r="89" spans="1:35" x14ac:dyDescent="0.3">
      <c r="A89" s="15" t="str">
        <f t="shared" si="12"/>
        <v>3437</v>
      </c>
      <c r="B89" s="25" t="s">
        <v>164</v>
      </c>
      <c r="C89" s="33">
        <v>668730</v>
      </c>
      <c r="D89" s="33">
        <v>124634</v>
      </c>
      <c r="E89" s="33">
        <v>37498</v>
      </c>
      <c r="F89" s="33">
        <v>543648</v>
      </c>
      <c r="G89" s="20">
        <f t="shared" si="7"/>
        <v>0.18637417193785236</v>
      </c>
      <c r="H89" s="21">
        <f t="shared" si="8"/>
        <v>5.6073452664004902E-2</v>
      </c>
      <c r="I89" s="20">
        <f t="shared" si="9"/>
        <v>0.81295590148490426</v>
      </c>
      <c r="J89" s="4">
        <f t="shared" si="10"/>
        <v>0.35992737891791632</v>
      </c>
      <c r="K89" s="4">
        <f t="shared" si="10"/>
        <v>0.46712298010108977</v>
      </c>
      <c r="L89" s="4">
        <f t="shared" si="10"/>
        <v>0.29560503476066097</v>
      </c>
      <c r="M89" s="34">
        <f t="shared" si="11"/>
        <v>0.39744459347018918</v>
      </c>
      <c r="U89" s="15" t="s">
        <v>443</v>
      </c>
      <c r="V89" s="15" t="s">
        <v>32</v>
      </c>
      <c r="W89" s="15">
        <v>234972</v>
      </c>
      <c r="X89" s="15">
        <v>33321</v>
      </c>
      <c r="Y89" s="15">
        <v>10946</v>
      </c>
      <c r="Z89" s="15">
        <v>137490</v>
      </c>
      <c r="AA89" s="22">
        <v>0.1418083856799959</v>
      </c>
      <c r="AB89" s="22">
        <v>4.6584273870929303E-2</v>
      </c>
      <c r="AC89" s="22">
        <v>0.58513354782697513</v>
      </c>
      <c r="AD89" s="22">
        <v>-3.2735563259030265E-2</v>
      </c>
      <c r="AE89" s="22">
        <v>0.22834052281644365</v>
      </c>
      <c r="AF89" s="22">
        <v>1.085378351804368</v>
      </c>
      <c r="AG89" s="23">
        <v>0.37733095854455628</v>
      </c>
      <c r="AH89" s="15">
        <v>88</v>
      </c>
      <c r="AI89" s="15">
        <v>2349</v>
      </c>
    </row>
    <row r="90" spans="1:35" x14ac:dyDescent="0.3">
      <c r="A90" s="15" t="str">
        <f t="shared" si="12"/>
        <v>3438</v>
      </c>
      <c r="B90" s="25" t="s">
        <v>69</v>
      </c>
      <c r="C90" s="33">
        <v>390470</v>
      </c>
      <c r="D90" s="33">
        <v>53064</v>
      </c>
      <c r="E90" s="33">
        <v>19824</v>
      </c>
      <c r="F90" s="33">
        <v>242930</v>
      </c>
      <c r="G90" s="20">
        <f t="shared" si="7"/>
        <v>0.13589776423284761</v>
      </c>
      <c r="H90" s="21">
        <f t="shared" si="8"/>
        <v>5.0769585371475398E-2</v>
      </c>
      <c r="I90" s="20">
        <f t="shared" si="9"/>
        <v>0.62214766819473966</v>
      </c>
      <c r="J90" s="4">
        <f t="shared" si="10"/>
        <v>-8.4813226471406905E-2</v>
      </c>
      <c r="K90" s="4">
        <f t="shared" si="10"/>
        <v>0.33365827331887371</v>
      </c>
      <c r="L90" s="4">
        <f t="shared" si="10"/>
        <v>0.95706449607010213</v>
      </c>
      <c r="M90" s="34">
        <f t="shared" si="11"/>
        <v>0.3848919540591107</v>
      </c>
      <c r="U90" s="15" t="s">
        <v>422</v>
      </c>
      <c r="V90" s="15" t="s">
        <v>67</v>
      </c>
      <c r="W90" s="15">
        <v>6963584</v>
      </c>
      <c r="X90" s="15">
        <v>1074758</v>
      </c>
      <c r="Y90" s="15">
        <v>439160</v>
      </c>
      <c r="Z90" s="15">
        <v>6006002</v>
      </c>
      <c r="AA90" s="22">
        <v>0.15433977675863464</v>
      </c>
      <c r="AB90" s="22">
        <v>6.3065226182379655E-2</v>
      </c>
      <c r="AC90" s="22">
        <v>0.86248719050420009</v>
      </c>
      <c r="AD90" s="22">
        <v>7.7676780013400545E-2</v>
      </c>
      <c r="AE90" s="22">
        <v>0.64306158320903295</v>
      </c>
      <c r="AF90" s="22">
        <v>0.12389892340621735</v>
      </c>
      <c r="AG90" s="23">
        <v>0.37192471745942096</v>
      </c>
      <c r="AH90" s="15">
        <v>89</v>
      </c>
      <c r="AI90" s="15">
        <v>81305</v>
      </c>
    </row>
    <row r="91" spans="1:35" x14ac:dyDescent="0.3">
      <c r="A91" s="15" t="str">
        <f t="shared" si="12"/>
        <v>3439</v>
      </c>
      <c r="B91" s="25" t="s">
        <v>83</v>
      </c>
      <c r="C91" s="33">
        <v>561156</v>
      </c>
      <c r="D91" s="33">
        <v>110479</v>
      </c>
      <c r="E91" s="33">
        <v>17098</v>
      </c>
      <c r="F91" s="33">
        <v>577661</v>
      </c>
      <c r="G91" s="20">
        <f t="shared" si="7"/>
        <v>0.19687751712536264</v>
      </c>
      <c r="H91" s="21">
        <f t="shared" si="8"/>
        <v>3.0469245628666538E-2</v>
      </c>
      <c r="I91" s="20">
        <f t="shared" si="9"/>
        <v>1.0294124984852697</v>
      </c>
      <c r="J91" s="4">
        <f t="shared" si="10"/>
        <v>0.45247089201033475</v>
      </c>
      <c r="K91" s="4">
        <f t="shared" si="10"/>
        <v>-0.17717254915843678</v>
      </c>
      <c r="L91" s="4">
        <f t="shared" si="10"/>
        <v>-0.45476753344505683</v>
      </c>
      <c r="M91" s="34">
        <f t="shared" si="11"/>
        <v>-8.9160434937898908E-2</v>
      </c>
      <c r="U91" s="15" t="s">
        <v>552</v>
      </c>
      <c r="V91" s="15" t="s">
        <v>26</v>
      </c>
      <c r="W91" s="15">
        <v>77211146</v>
      </c>
      <c r="X91" s="15">
        <v>8851857</v>
      </c>
      <c r="Y91" s="15">
        <v>3525550</v>
      </c>
      <c r="Z91" s="15">
        <v>41127166</v>
      </c>
      <c r="AA91" s="22">
        <v>0.11464480788822899</v>
      </c>
      <c r="AB91" s="22">
        <v>4.5661153637066854E-2</v>
      </c>
      <c r="AC91" s="22">
        <v>0.53265840659844632</v>
      </c>
      <c r="AD91" s="22">
        <v>-0.27207006785081767</v>
      </c>
      <c r="AE91" s="22">
        <v>0.2051114402353777</v>
      </c>
      <c r="AF91" s="22">
        <v>1.267289677383151</v>
      </c>
      <c r="AG91" s="23">
        <v>0.35136062250077216</v>
      </c>
      <c r="AH91" s="15">
        <v>90</v>
      </c>
      <c r="AI91" s="15">
        <v>699827</v>
      </c>
    </row>
    <row r="92" spans="1:35" x14ac:dyDescent="0.3">
      <c r="A92" s="15" t="str">
        <f t="shared" si="12"/>
        <v>3440</v>
      </c>
      <c r="B92" s="25" t="s">
        <v>169</v>
      </c>
      <c r="C92" s="33">
        <v>576393</v>
      </c>
      <c r="D92" s="33">
        <v>81956</v>
      </c>
      <c r="E92" s="33">
        <v>18088</v>
      </c>
      <c r="F92" s="33">
        <v>542595</v>
      </c>
      <c r="G92" s="20">
        <f t="shared" si="7"/>
        <v>0.14218770873345096</v>
      </c>
      <c r="H92" s="21">
        <f t="shared" si="8"/>
        <v>3.1381366532903764E-2</v>
      </c>
      <c r="I92" s="20">
        <f t="shared" si="9"/>
        <v>0.94136292425480528</v>
      </c>
      <c r="J92" s="4">
        <f t="shared" si="10"/>
        <v>-2.9393400611132416E-2</v>
      </c>
      <c r="K92" s="4">
        <f t="shared" si="10"/>
        <v>-0.15422024995490727</v>
      </c>
      <c r="L92" s="4">
        <f t="shared" si="10"/>
        <v>-0.14953319981732247</v>
      </c>
      <c r="M92" s="34">
        <f t="shared" si="11"/>
        <v>-0.12184177508456737</v>
      </c>
      <c r="U92" s="15" t="s">
        <v>547</v>
      </c>
      <c r="V92" s="15" t="s">
        <v>252</v>
      </c>
      <c r="W92" s="15">
        <v>407457</v>
      </c>
      <c r="X92" s="15">
        <v>80118</v>
      </c>
      <c r="Y92" s="15">
        <v>17622</v>
      </c>
      <c r="Z92" s="15">
        <v>289454</v>
      </c>
      <c r="AA92" s="22">
        <v>0.19662933757427165</v>
      </c>
      <c r="AB92" s="22">
        <v>4.3248735449384845E-2</v>
      </c>
      <c r="AC92" s="22">
        <v>0.7103915259769743</v>
      </c>
      <c r="AD92" s="22">
        <v>0.45028421651546757</v>
      </c>
      <c r="AE92" s="22">
        <v>0.14440617211742104</v>
      </c>
      <c r="AF92" s="22">
        <v>0.65115665537572165</v>
      </c>
      <c r="AG92" s="23">
        <v>0.34756330403150781</v>
      </c>
      <c r="AH92" s="15">
        <v>91</v>
      </c>
      <c r="AI92" s="15">
        <v>3591</v>
      </c>
    </row>
    <row r="93" spans="1:35" x14ac:dyDescent="0.3">
      <c r="A93" s="15" t="str">
        <f t="shared" si="12"/>
        <v>3441</v>
      </c>
      <c r="B93" s="25" t="s">
        <v>89</v>
      </c>
      <c r="C93" s="33">
        <v>668234</v>
      </c>
      <c r="D93" s="33">
        <v>103610</v>
      </c>
      <c r="E93" s="33">
        <v>61019</v>
      </c>
      <c r="F93" s="33">
        <v>735664</v>
      </c>
      <c r="G93" s="20">
        <f t="shared" si="7"/>
        <v>0.15505047633014782</v>
      </c>
      <c r="H93" s="21">
        <f t="shared" si="8"/>
        <v>9.131382120634389E-2</v>
      </c>
      <c r="I93" s="20">
        <f t="shared" si="9"/>
        <v>1.1009077658425044</v>
      </c>
      <c r="J93" s="4">
        <f t="shared" si="10"/>
        <v>8.3938655056726277E-2</v>
      </c>
      <c r="K93" s="4">
        <f t="shared" si="10"/>
        <v>1.3538995895055455</v>
      </c>
      <c r="L93" s="4">
        <f t="shared" si="10"/>
        <v>-0.70261439108235035</v>
      </c>
      <c r="M93" s="34">
        <f t="shared" si="11"/>
        <v>0.5222808607463667</v>
      </c>
      <c r="U93" s="15" t="s">
        <v>454</v>
      </c>
      <c r="V93" s="15" t="s">
        <v>149</v>
      </c>
      <c r="W93" s="15">
        <v>18131146</v>
      </c>
      <c r="X93" s="15">
        <v>2827661</v>
      </c>
      <c r="Y93" s="15">
        <v>1196650</v>
      </c>
      <c r="Z93" s="15">
        <v>17000813</v>
      </c>
      <c r="AA93" s="22">
        <v>0.1559559996924629</v>
      </c>
      <c r="AB93" s="22">
        <v>6.5999689153680638E-2</v>
      </c>
      <c r="AC93" s="22">
        <v>0.93765793954778143</v>
      </c>
      <c r="AD93" s="22">
        <v>9.1917095414522518E-2</v>
      </c>
      <c r="AE93" s="22">
        <v>0.71690340813168729</v>
      </c>
      <c r="AF93" s="22">
        <v>-0.13668942915706533</v>
      </c>
      <c r="AG93" s="23">
        <v>0.34725862063020796</v>
      </c>
      <c r="AH93" s="15">
        <v>92</v>
      </c>
      <c r="AI93" s="15">
        <v>210496</v>
      </c>
    </row>
    <row r="94" spans="1:35" x14ac:dyDescent="0.3">
      <c r="A94" s="15" t="str">
        <f t="shared" si="12"/>
        <v>3442</v>
      </c>
      <c r="B94" s="25" t="s">
        <v>42</v>
      </c>
      <c r="C94" s="33">
        <v>1362678</v>
      </c>
      <c r="D94" s="33">
        <v>165318</v>
      </c>
      <c r="E94" s="33">
        <v>62244</v>
      </c>
      <c r="F94" s="33">
        <v>1257059</v>
      </c>
      <c r="G94" s="20">
        <f t="shared" si="7"/>
        <v>0.12131846261552619</v>
      </c>
      <c r="H94" s="21">
        <f t="shared" si="8"/>
        <v>4.5677702289168828E-2</v>
      </c>
      <c r="I94" s="20">
        <f t="shared" si="9"/>
        <v>0.92249159375876033</v>
      </c>
      <c r="J94" s="4">
        <f t="shared" si="10"/>
        <v>-0.21326942456963599</v>
      </c>
      <c r="K94" s="4">
        <f t="shared" si="10"/>
        <v>0.20552786487019875</v>
      </c>
      <c r="L94" s="4">
        <f t="shared" si="10"/>
        <v>-8.411348553736353E-2</v>
      </c>
      <c r="M94" s="34">
        <f t="shared" si="11"/>
        <v>2.8418204908349495E-2</v>
      </c>
      <c r="U94" s="15" t="s">
        <v>722</v>
      </c>
      <c r="V94" s="15" t="s">
        <v>360</v>
      </c>
      <c r="W94" s="15">
        <v>195510</v>
      </c>
      <c r="X94" s="15">
        <v>63673</v>
      </c>
      <c r="Y94" s="15">
        <v>3806</v>
      </c>
      <c r="Z94" s="15">
        <v>135647</v>
      </c>
      <c r="AA94" s="22">
        <v>0.325676435987929</v>
      </c>
      <c r="AB94" s="22">
        <v>1.9467034934274461E-2</v>
      </c>
      <c r="AC94" s="22">
        <v>0.69381105825788958</v>
      </c>
      <c r="AD94" s="22">
        <v>1.5873002460166135</v>
      </c>
      <c r="AE94" s="22">
        <v>-0.45402842493637169</v>
      </c>
      <c r="AF94" s="22">
        <v>0.70863482105343756</v>
      </c>
      <c r="AG94" s="23">
        <v>0.34696955429932691</v>
      </c>
      <c r="AH94" s="15">
        <v>93</v>
      </c>
      <c r="AI94" s="15">
        <v>1162</v>
      </c>
    </row>
    <row r="95" spans="1:35" x14ac:dyDescent="0.3">
      <c r="A95" s="15" t="str">
        <f t="shared" si="12"/>
        <v>3443</v>
      </c>
      <c r="B95" s="25" t="s">
        <v>274</v>
      </c>
      <c r="C95" s="33">
        <v>1183395</v>
      </c>
      <c r="D95" s="33">
        <v>62692</v>
      </c>
      <c r="E95" s="33">
        <v>18565</v>
      </c>
      <c r="F95" s="33">
        <v>1641513</v>
      </c>
      <c r="G95" s="20">
        <f t="shared" si="7"/>
        <v>5.2976394187908518E-2</v>
      </c>
      <c r="H95" s="21">
        <f t="shared" si="8"/>
        <v>1.5687914855141351E-2</v>
      </c>
      <c r="I95" s="20">
        <f t="shared" si="9"/>
        <v>1.3871217978781387</v>
      </c>
      <c r="J95" s="4">
        <f t="shared" si="10"/>
        <v>-0.81542188089516043</v>
      </c>
      <c r="K95" s="4">
        <f t="shared" si="10"/>
        <v>-0.54912491310957767</v>
      </c>
      <c r="L95" s="4">
        <f t="shared" si="10"/>
        <v>-1.6948094142478023</v>
      </c>
      <c r="M95" s="34">
        <f t="shared" si="11"/>
        <v>-0.90212028034052949</v>
      </c>
      <c r="U95" s="15" t="s">
        <v>582</v>
      </c>
      <c r="V95" s="15" t="s">
        <v>241</v>
      </c>
      <c r="W95" s="15">
        <v>896646</v>
      </c>
      <c r="X95" s="15">
        <v>229185</v>
      </c>
      <c r="Y95" s="15">
        <v>30006</v>
      </c>
      <c r="Z95" s="15">
        <v>645252</v>
      </c>
      <c r="AA95" s="22">
        <v>0.2556025454861785</v>
      </c>
      <c r="AB95" s="22">
        <v>3.346471182607183E-2</v>
      </c>
      <c r="AC95" s="22">
        <v>0.71962848214345465</v>
      </c>
      <c r="AD95" s="22">
        <v>0.96988894634831957</v>
      </c>
      <c r="AE95" s="22">
        <v>-0.10179565986940046</v>
      </c>
      <c r="AF95" s="22">
        <v>0.61913564692831546</v>
      </c>
      <c r="AG95" s="23">
        <v>0.34635831838445852</v>
      </c>
      <c r="AH95" s="15">
        <v>94</v>
      </c>
      <c r="AI95" s="15">
        <v>6354</v>
      </c>
    </row>
    <row r="96" spans="1:35" x14ac:dyDescent="0.3">
      <c r="A96" s="15" t="str">
        <f t="shared" si="12"/>
        <v>3446</v>
      </c>
      <c r="B96" s="25" t="s">
        <v>184</v>
      </c>
      <c r="C96" s="33">
        <v>1271293</v>
      </c>
      <c r="D96" s="33">
        <v>155429</v>
      </c>
      <c r="E96" s="33">
        <v>46040</v>
      </c>
      <c r="F96" s="33">
        <v>964316</v>
      </c>
      <c r="G96" s="20">
        <f t="shared" si="7"/>
        <v>0.12226056463773496</v>
      </c>
      <c r="H96" s="21">
        <f t="shared" si="8"/>
        <v>3.6215097542423344E-2</v>
      </c>
      <c r="I96" s="20">
        <f t="shared" si="9"/>
        <v>0.75853166815203099</v>
      </c>
      <c r="J96" s="4">
        <f t="shared" si="10"/>
        <v>-0.20496869472879009</v>
      </c>
      <c r="K96" s="4">
        <f t="shared" si="10"/>
        <v>-3.2585892180099225E-2</v>
      </c>
      <c r="L96" s="4">
        <f t="shared" si="10"/>
        <v>0.48427312020850893</v>
      </c>
      <c r="M96" s="34">
        <f t="shared" si="11"/>
        <v>5.3533160279880102E-2</v>
      </c>
      <c r="U96" s="15" t="s">
        <v>411</v>
      </c>
      <c r="V96" s="15" t="s">
        <v>100</v>
      </c>
      <c r="W96" s="15">
        <v>1638071</v>
      </c>
      <c r="X96" s="15">
        <v>182924</v>
      </c>
      <c r="Y96" s="15">
        <v>112067</v>
      </c>
      <c r="Z96" s="15">
        <v>1418338</v>
      </c>
      <c r="AA96" s="22">
        <v>0.11167037326220902</v>
      </c>
      <c r="AB96" s="22">
        <v>6.8414006474688829E-2</v>
      </c>
      <c r="AC96" s="22">
        <v>0.86585868378110598</v>
      </c>
      <c r="AD96" s="22">
        <v>-0.29827739750070331</v>
      </c>
      <c r="AE96" s="22">
        <v>0.77765646539264843</v>
      </c>
      <c r="AF96" s="22">
        <v>0.11221124049916364</v>
      </c>
      <c r="AG96" s="23">
        <v>0.34231169344593926</v>
      </c>
      <c r="AH96" s="15">
        <v>95</v>
      </c>
      <c r="AI96" s="15">
        <v>19353</v>
      </c>
    </row>
    <row r="97" spans="1:35" x14ac:dyDescent="0.3">
      <c r="A97" s="15" t="str">
        <f t="shared" si="12"/>
        <v>3447</v>
      </c>
      <c r="B97" s="25" t="s">
        <v>194</v>
      </c>
      <c r="C97" s="33">
        <v>596942</v>
      </c>
      <c r="D97" s="33">
        <v>71111</v>
      </c>
      <c r="E97" s="33">
        <v>12273</v>
      </c>
      <c r="F97" s="33">
        <v>578650</v>
      </c>
      <c r="G97" s="20">
        <f t="shared" si="7"/>
        <v>0.119125476176915</v>
      </c>
      <c r="H97" s="21">
        <f t="shared" si="8"/>
        <v>2.0559786377906061E-2</v>
      </c>
      <c r="I97" s="20">
        <f t="shared" si="9"/>
        <v>0.96935715697672475</v>
      </c>
      <c r="J97" s="4">
        <f t="shared" si="10"/>
        <v>-0.23259152296495844</v>
      </c>
      <c r="K97" s="4">
        <f t="shared" si="10"/>
        <v>-0.42653080047364134</v>
      </c>
      <c r="L97" s="4">
        <f t="shared" si="10"/>
        <v>-0.24657854097853363</v>
      </c>
      <c r="M97" s="34">
        <f t="shared" si="11"/>
        <v>-0.33305791622269371</v>
      </c>
      <c r="U97" s="15" t="s">
        <v>440</v>
      </c>
      <c r="V97" s="15" t="s">
        <v>113</v>
      </c>
      <c r="W97" s="15">
        <v>556196</v>
      </c>
      <c r="X97" s="15">
        <v>118757</v>
      </c>
      <c r="Y97" s="15">
        <v>22133</v>
      </c>
      <c r="Z97" s="15">
        <v>398223</v>
      </c>
      <c r="AA97" s="22">
        <v>0.21351645822695597</v>
      </c>
      <c r="AB97" s="22">
        <v>3.9793526023200451E-2</v>
      </c>
      <c r="AC97" s="22">
        <v>0.71597602284086903</v>
      </c>
      <c r="AD97" s="22">
        <v>0.59907428704207355</v>
      </c>
      <c r="AE97" s="22">
        <v>5.7460461091359598E-2</v>
      </c>
      <c r="AF97" s="22">
        <v>0.63179733201959221</v>
      </c>
      <c r="AG97" s="23">
        <v>0.33644813531109624</v>
      </c>
      <c r="AH97" s="15">
        <v>96</v>
      </c>
      <c r="AI97" s="15">
        <v>5775</v>
      </c>
    </row>
    <row r="98" spans="1:35" x14ac:dyDescent="0.3">
      <c r="A98" s="15" t="str">
        <f t="shared" si="12"/>
        <v>3448</v>
      </c>
      <c r="B98" s="25" t="s">
        <v>251</v>
      </c>
      <c r="C98" s="33">
        <v>686915</v>
      </c>
      <c r="D98" s="33">
        <v>120930</v>
      </c>
      <c r="E98" s="33">
        <v>51227</v>
      </c>
      <c r="F98" s="33">
        <v>565159</v>
      </c>
      <c r="G98" s="20">
        <f t="shared" si="7"/>
        <v>0.1760479826470524</v>
      </c>
      <c r="H98" s="21">
        <f t="shared" si="8"/>
        <v>7.4575456934264067E-2</v>
      </c>
      <c r="I98" s="20">
        <f t="shared" si="9"/>
        <v>0.82274953960824848</v>
      </c>
      <c r="J98" s="4">
        <f t="shared" si="10"/>
        <v>0.26894476178330251</v>
      </c>
      <c r="K98" s="4">
        <f t="shared" si="10"/>
        <v>0.93270110236888271</v>
      </c>
      <c r="L98" s="4">
        <f t="shared" si="10"/>
        <v>0.2616542220225358</v>
      </c>
      <c r="M98" s="34">
        <f t="shared" si="11"/>
        <v>0.59900029713590097</v>
      </c>
      <c r="U98" s="15" t="s">
        <v>494</v>
      </c>
      <c r="V98" s="15" t="s">
        <v>295</v>
      </c>
      <c r="W98" s="15">
        <v>3987639</v>
      </c>
      <c r="X98" s="15">
        <v>597681</v>
      </c>
      <c r="Y98" s="15">
        <v>209568</v>
      </c>
      <c r="Z98" s="15">
        <v>2982014</v>
      </c>
      <c r="AA98" s="22">
        <v>0.1498834272610936</v>
      </c>
      <c r="AB98" s="22">
        <v>5.2554406253926197E-2</v>
      </c>
      <c r="AC98" s="22">
        <v>0.74781443355328803</v>
      </c>
      <c r="AD98" s="22">
        <v>3.8412504612790013E-2</v>
      </c>
      <c r="AE98" s="22">
        <v>0.37857089699454366</v>
      </c>
      <c r="AF98" s="22">
        <v>0.5214256901064287</v>
      </c>
      <c r="AG98" s="23">
        <v>0.3292449971770765</v>
      </c>
      <c r="AH98" s="15">
        <v>97</v>
      </c>
      <c r="AI98" s="15">
        <v>45608</v>
      </c>
    </row>
    <row r="99" spans="1:35" x14ac:dyDescent="0.3">
      <c r="A99" s="15" t="str">
        <f t="shared" si="12"/>
        <v>3449</v>
      </c>
      <c r="B99" s="25" t="s">
        <v>325</v>
      </c>
      <c r="C99" s="33">
        <v>394327</v>
      </c>
      <c r="D99" s="33">
        <v>46015</v>
      </c>
      <c r="E99" s="33">
        <v>12647</v>
      </c>
      <c r="F99" s="33">
        <v>287302</v>
      </c>
      <c r="G99" s="20">
        <f t="shared" si="7"/>
        <v>0.11669249125725603</v>
      </c>
      <c r="H99" s="21">
        <f t="shared" si="8"/>
        <v>3.2072366335553992E-2</v>
      </c>
      <c r="I99" s="20">
        <f t="shared" si="9"/>
        <v>0.72858820217738074</v>
      </c>
      <c r="J99" s="4">
        <f t="shared" si="10"/>
        <v>-0.2540282145852486</v>
      </c>
      <c r="K99" s="4">
        <f t="shared" si="10"/>
        <v>-0.13683216670154616</v>
      </c>
      <c r="L99" s="4">
        <f t="shared" si="10"/>
        <v>0.58807571054647356</v>
      </c>
      <c r="M99" s="34">
        <f t="shared" si="11"/>
        <v>1.5095790639533146E-2</v>
      </c>
      <c r="U99" s="15" t="s">
        <v>671</v>
      </c>
      <c r="V99" s="15" t="s">
        <v>292</v>
      </c>
      <c r="W99" s="15">
        <v>194764</v>
      </c>
      <c r="X99" s="15">
        <v>61288</v>
      </c>
      <c r="Y99" s="15">
        <v>2848</v>
      </c>
      <c r="Z99" s="15">
        <v>122049</v>
      </c>
      <c r="AA99" s="22">
        <v>0.31467827729970632</v>
      </c>
      <c r="AB99" s="22">
        <v>1.4622825573514613E-2</v>
      </c>
      <c r="AC99" s="22">
        <v>0.62665071573802145</v>
      </c>
      <c r="AD99" s="22">
        <v>1.4903970000139661</v>
      </c>
      <c r="AE99" s="22">
        <v>-0.57592645636640361</v>
      </c>
      <c r="AF99" s="22">
        <v>0.94145414555812812</v>
      </c>
      <c r="AG99" s="23">
        <v>0.31999955820982173</v>
      </c>
      <c r="AH99" s="15">
        <v>98</v>
      </c>
      <c r="AI99" s="15">
        <v>1153</v>
      </c>
    </row>
    <row r="100" spans="1:35" x14ac:dyDescent="0.3">
      <c r="A100" s="15" t="str">
        <f t="shared" si="12"/>
        <v>3450</v>
      </c>
      <c r="B100" s="25" t="s">
        <v>91</v>
      </c>
      <c r="C100" s="33">
        <v>177425</v>
      </c>
      <c r="D100" s="33">
        <v>49361</v>
      </c>
      <c r="E100" s="33">
        <v>8492</v>
      </c>
      <c r="F100" s="33">
        <v>91644</v>
      </c>
      <c r="G100" s="20">
        <f t="shared" si="7"/>
        <v>0.27820769339157392</v>
      </c>
      <c r="H100" s="21">
        <f t="shared" si="8"/>
        <v>4.7862477103001268E-2</v>
      </c>
      <c r="I100" s="20">
        <f t="shared" si="9"/>
        <v>0.51652247428490916</v>
      </c>
      <c r="J100" s="4">
        <f t="shared" si="10"/>
        <v>1.1690597594361922</v>
      </c>
      <c r="K100" s="4">
        <f t="shared" si="10"/>
        <v>0.26050479280427852</v>
      </c>
      <c r="L100" s="4">
        <f t="shared" si="10"/>
        <v>1.3232268081442065</v>
      </c>
      <c r="M100" s="34">
        <f t="shared" si="11"/>
        <v>0.75332403829723893</v>
      </c>
      <c r="U100" s="15" t="s">
        <v>445</v>
      </c>
      <c r="V100" s="15" t="s">
        <v>255</v>
      </c>
      <c r="W100" s="15">
        <v>1594245</v>
      </c>
      <c r="X100" s="15">
        <v>409579</v>
      </c>
      <c r="Y100" s="15">
        <v>105786</v>
      </c>
      <c r="Z100" s="15">
        <v>1999247</v>
      </c>
      <c r="AA100" s="22">
        <v>0.2569109515789606</v>
      </c>
      <c r="AB100" s="22">
        <v>6.6354920354148833E-2</v>
      </c>
      <c r="AC100" s="22">
        <v>1.2540400001254512</v>
      </c>
      <c r="AD100" s="22">
        <v>0.98141713039025358</v>
      </c>
      <c r="AE100" s="22">
        <v>0.7258423248495246</v>
      </c>
      <c r="AF100" s="22">
        <v>-1.2334655155402503</v>
      </c>
      <c r="AG100" s="23">
        <v>0.29990906613726309</v>
      </c>
      <c r="AH100" s="15">
        <v>99</v>
      </c>
      <c r="AI100" s="15">
        <v>18699</v>
      </c>
    </row>
    <row r="101" spans="1:35" x14ac:dyDescent="0.3">
      <c r="A101" s="15" t="str">
        <f t="shared" si="12"/>
        <v>3451</v>
      </c>
      <c r="B101" s="25" t="s">
        <v>241</v>
      </c>
      <c r="C101" s="33">
        <v>896646</v>
      </c>
      <c r="D101" s="33">
        <v>229185</v>
      </c>
      <c r="E101" s="33">
        <v>30006</v>
      </c>
      <c r="F101" s="33">
        <v>645252</v>
      </c>
      <c r="G101" s="20">
        <f t="shared" si="7"/>
        <v>0.2556025454861785</v>
      </c>
      <c r="H101" s="21">
        <f t="shared" si="8"/>
        <v>3.346471182607183E-2</v>
      </c>
      <c r="I101" s="20">
        <f t="shared" si="9"/>
        <v>0.71962848214345465</v>
      </c>
      <c r="J101" s="4">
        <f t="shared" si="10"/>
        <v>0.96988894634831957</v>
      </c>
      <c r="K101" s="4">
        <f t="shared" si="10"/>
        <v>-0.10179565986940046</v>
      </c>
      <c r="L101" s="4">
        <f t="shared" si="10"/>
        <v>0.61913564692831546</v>
      </c>
      <c r="M101" s="34">
        <f t="shared" si="11"/>
        <v>0.34635831838445852</v>
      </c>
      <c r="U101" s="15" t="s">
        <v>486</v>
      </c>
      <c r="V101" s="15" t="s">
        <v>347</v>
      </c>
      <c r="W101" s="15">
        <v>285510</v>
      </c>
      <c r="X101" s="15">
        <v>29781</v>
      </c>
      <c r="Y101" s="15">
        <v>18568</v>
      </c>
      <c r="Z101" s="15">
        <v>242631</v>
      </c>
      <c r="AA101" s="22">
        <v>0.10430808027739834</v>
      </c>
      <c r="AB101" s="22">
        <v>6.5034499667262088E-2</v>
      </c>
      <c r="AC101" s="22">
        <v>0.84981611852474515</v>
      </c>
      <c r="AD101" s="22">
        <v>-0.36314553665700111</v>
      </c>
      <c r="AE101" s="22">
        <v>0.69261570923402249</v>
      </c>
      <c r="AF101" s="22">
        <v>0.16782470323877685</v>
      </c>
      <c r="AG101" s="23">
        <v>0.29747764626245521</v>
      </c>
      <c r="AH101" s="15">
        <v>100</v>
      </c>
      <c r="AI101" s="15">
        <v>2905</v>
      </c>
    </row>
    <row r="102" spans="1:35" x14ac:dyDescent="0.3">
      <c r="A102" s="15" t="str">
        <f t="shared" si="12"/>
        <v>3452</v>
      </c>
      <c r="B102" s="25" t="s">
        <v>65</v>
      </c>
      <c r="C102" s="33">
        <v>303751</v>
      </c>
      <c r="D102" s="33">
        <v>94560</v>
      </c>
      <c r="E102" s="33">
        <v>38227</v>
      </c>
      <c r="F102" s="33">
        <v>179153</v>
      </c>
      <c r="G102" s="20">
        <f t="shared" si="7"/>
        <v>0.31130761709426469</v>
      </c>
      <c r="H102" s="21">
        <f t="shared" si="8"/>
        <v>0.12584979144101582</v>
      </c>
      <c r="I102" s="20">
        <f t="shared" si="9"/>
        <v>0.5898021734907869</v>
      </c>
      <c r="J102" s="4">
        <f t="shared" si="10"/>
        <v>1.4606985819115785</v>
      </c>
      <c r="K102" s="4">
        <f t="shared" si="10"/>
        <v>2.2229509602481881</v>
      </c>
      <c r="L102" s="4">
        <f t="shared" si="10"/>
        <v>1.0691940050212592</v>
      </c>
      <c r="M102" s="34">
        <f t="shared" si="11"/>
        <v>1.7439486268573035</v>
      </c>
      <c r="U102" s="15" t="s">
        <v>567</v>
      </c>
      <c r="V102" s="15" t="s">
        <v>243</v>
      </c>
      <c r="W102" s="15">
        <v>812658</v>
      </c>
      <c r="X102" s="15">
        <v>189117</v>
      </c>
      <c r="Y102" s="15">
        <v>32436</v>
      </c>
      <c r="Z102" s="15">
        <v>662058</v>
      </c>
      <c r="AA102" s="22">
        <v>0.23271413066751326</v>
      </c>
      <c r="AB102" s="22">
        <v>3.9913469134617512E-2</v>
      </c>
      <c r="AC102" s="22">
        <v>0.81468219103239004</v>
      </c>
      <c r="AD102" s="22">
        <v>0.76822230789920809</v>
      </c>
      <c r="AE102" s="22">
        <v>6.0478668620490679E-2</v>
      </c>
      <c r="AF102" s="22">
        <v>0.28962064648529967</v>
      </c>
      <c r="AG102" s="23">
        <v>0.29470007290637229</v>
      </c>
      <c r="AH102" s="15">
        <v>101</v>
      </c>
      <c r="AI102" s="15">
        <v>6603</v>
      </c>
    </row>
    <row r="103" spans="1:35" x14ac:dyDescent="0.3">
      <c r="A103" s="15" t="str">
        <f t="shared" si="12"/>
        <v>3453</v>
      </c>
      <c r="B103" s="25" t="s">
        <v>268</v>
      </c>
      <c r="C103" s="33">
        <v>405206</v>
      </c>
      <c r="D103" s="33">
        <v>54940</v>
      </c>
      <c r="E103" s="33">
        <v>27216</v>
      </c>
      <c r="F103" s="33">
        <v>404567</v>
      </c>
      <c r="G103" s="20">
        <f t="shared" si="7"/>
        <v>0.13558535658405849</v>
      </c>
      <c r="H103" s="21">
        <f t="shared" si="8"/>
        <v>6.7165836636180115E-2</v>
      </c>
      <c r="I103" s="20">
        <f t="shared" si="9"/>
        <v>0.99842302433823782</v>
      </c>
      <c r="J103" s="4">
        <f t="shared" si="10"/>
        <v>-8.756580679888834E-2</v>
      </c>
      <c r="K103" s="4">
        <f t="shared" si="10"/>
        <v>0.74624794547254991</v>
      </c>
      <c r="L103" s="4">
        <f t="shared" si="10"/>
        <v>-0.34733883122345732</v>
      </c>
      <c r="M103" s="34">
        <f t="shared" si="11"/>
        <v>0.26439781323068856</v>
      </c>
      <c r="U103" s="15" t="s">
        <v>596</v>
      </c>
      <c r="V103" s="15" t="s">
        <v>134</v>
      </c>
      <c r="W103" s="15">
        <v>328405</v>
      </c>
      <c r="X103" s="15">
        <v>52607</v>
      </c>
      <c r="Y103" s="15">
        <v>9616</v>
      </c>
      <c r="Z103" s="15">
        <v>165815</v>
      </c>
      <c r="AA103" s="22">
        <v>0.16018940028318693</v>
      </c>
      <c r="AB103" s="22">
        <v>2.9280918378222012E-2</v>
      </c>
      <c r="AC103" s="22">
        <v>0.50491009576589885</v>
      </c>
      <c r="AD103" s="22">
        <v>0.12921699901656597</v>
      </c>
      <c r="AE103" s="22">
        <v>-0.20707521061176601</v>
      </c>
      <c r="AF103" s="22">
        <v>1.3634825010315523</v>
      </c>
      <c r="AG103" s="23">
        <v>0.26963726970614654</v>
      </c>
      <c r="AH103" s="15">
        <v>102</v>
      </c>
      <c r="AI103" s="15">
        <v>2399</v>
      </c>
    </row>
    <row r="104" spans="1:35" x14ac:dyDescent="0.3">
      <c r="A104" s="15" t="str">
        <f t="shared" si="12"/>
        <v>3454</v>
      </c>
      <c r="B104" s="25" t="s">
        <v>129</v>
      </c>
      <c r="C104" s="33">
        <v>286825</v>
      </c>
      <c r="D104" s="33">
        <v>46344</v>
      </c>
      <c r="E104" s="33">
        <v>42541</v>
      </c>
      <c r="F104" s="33">
        <v>187751</v>
      </c>
      <c r="G104" s="20">
        <f t="shared" si="7"/>
        <v>0.1615758737906389</v>
      </c>
      <c r="H104" s="21">
        <f t="shared" si="8"/>
        <v>0.14831691798134752</v>
      </c>
      <c r="I104" s="20">
        <f t="shared" si="9"/>
        <v>0.65458380545628869</v>
      </c>
      <c r="J104" s="4">
        <f t="shared" si="10"/>
        <v>0.14143302418745604</v>
      </c>
      <c r="K104" s="4">
        <f t="shared" si="10"/>
        <v>2.7883060663549712</v>
      </c>
      <c r="L104" s="4">
        <f t="shared" si="10"/>
        <v>0.84462076389971863</v>
      </c>
      <c r="M104" s="34">
        <f t="shared" si="11"/>
        <v>1.6406664801992792</v>
      </c>
      <c r="U104" s="15" t="s">
        <v>447</v>
      </c>
      <c r="V104" s="15" t="s">
        <v>64</v>
      </c>
      <c r="W104" s="15">
        <v>1021717</v>
      </c>
      <c r="X104" s="15">
        <v>175034</v>
      </c>
      <c r="Y104" s="15">
        <v>52206</v>
      </c>
      <c r="Z104" s="15">
        <v>873136</v>
      </c>
      <c r="AA104" s="22">
        <v>0.17131358291973217</v>
      </c>
      <c r="AB104" s="22">
        <v>5.1096340767551096E-2</v>
      </c>
      <c r="AC104" s="22">
        <v>0.85457714807524976</v>
      </c>
      <c r="AD104" s="22">
        <v>0.22723062449387973</v>
      </c>
      <c r="AE104" s="22">
        <v>0.34188063461139229</v>
      </c>
      <c r="AF104" s="22">
        <v>0.15132002737939693</v>
      </c>
      <c r="AG104" s="23">
        <v>0.2655779802740153</v>
      </c>
      <c r="AH104" s="15">
        <v>103</v>
      </c>
      <c r="AI104" s="15">
        <v>9622</v>
      </c>
    </row>
    <row r="105" spans="1:35" x14ac:dyDescent="0.3">
      <c r="A105" s="15" t="str">
        <f t="shared" si="12"/>
        <v>3801</v>
      </c>
      <c r="B105" s="25" t="s">
        <v>43</v>
      </c>
      <c r="C105" s="33">
        <v>2384275</v>
      </c>
      <c r="D105" s="33">
        <v>281587</v>
      </c>
      <c r="E105" s="33">
        <v>99463</v>
      </c>
      <c r="F105" s="33">
        <v>2860372</v>
      </c>
      <c r="G105" s="20">
        <f t="shared" si="7"/>
        <v>0.11810172903712869</v>
      </c>
      <c r="H105" s="21">
        <f t="shared" si="8"/>
        <v>4.1716244980130227E-2</v>
      </c>
      <c r="I105" s="20">
        <f t="shared" si="9"/>
        <v>1.1996820836522633</v>
      </c>
      <c r="J105" s="4">
        <f t="shared" si="10"/>
        <v>-0.24161161657730576</v>
      </c>
      <c r="K105" s="4">
        <f t="shared" si="10"/>
        <v>0.10584310486012115</v>
      </c>
      <c r="L105" s="4">
        <f t="shared" si="10"/>
        <v>-1.0450273253832225</v>
      </c>
      <c r="M105" s="34">
        <f t="shared" si="11"/>
        <v>-0.26873818306007147</v>
      </c>
      <c r="U105" s="15" t="s">
        <v>601</v>
      </c>
      <c r="V105" s="15" t="s">
        <v>268</v>
      </c>
      <c r="W105" s="15">
        <v>405206</v>
      </c>
      <c r="X105" s="15">
        <v>54940</v>
      </c>
      <c r="Y105" s="15">
        <v>27216</v>
      </c>
      <c r="Z105" s="15">
        <v>404567</v>
      </c>
      <c r="AA105" s="22">
        <v>0.13558535658405849</v>
      </c>
      <c r="AB105" s="22">
        <v>6.7165836636180115E-2</v>
      </c>
      <c r="AC105" s="22">
        <v>0.99842302433823782</v>
      </c>
      <c r="AD105" s="22">
        <v>-8.756580679888834E-2</v>
      </c>
      <c r="AE105" s="22">
        <v>0.74624794547254991</v>
      </c>
      <c r="AF105" s="22">
        <v>-0.34733883122345732</v>
      </c>
      <c r="AG105" s="23">
        <v>0.26439781323068856</v>
      </c>
      <c r="AH105" s="15">
        <v>104</v>
      </c>
      <c r="AI105" s="15">
        <v>3252</v>
      </c>
    </row>
    <row r="106" spans="1:35" x14ac:dyDescent="0.3">
      <c r="A106" s="15" t="str">
        <f t="shared" si="12"/>
        <v>3802</v>
      </c>
      <c r="B106" s="25" t="s">
        <v>275</v>
      </c>
      <c r="C106" s="33">
        <v>2122156</v>
      </c>
      <c r="D106" s="33">
        <v>377865</v>
      </c>
      <c r="E106" s="33">
        <v>81617</v>
      </c>
      <c r="F106" s="33">
        <v>2256467</v>
      </c>
      <c r="G106" s="20">
        <f t="shared" si="7"/>
        <v>0.17805712680877372</v>
      </c>
      <c r="H106" s="21">
        <f t="shared" si="8"/>
        <v>3.8459472347932948E-2</v>
      </c>
      <c r="I106" s="20">
        <f t="shared" si="9"/>
        <v>1.0632898806685276</v>
      </c>
      <c r="J106" s="4">
        <f t="shared" si="10"/>
        <v>0.28664705145535002</v>
      </c>
      <c r="K106" s="4">
        <f t="shared" si="10"/>
        <v>2.3890789608044555E-2</v>
      </c>
      <c r="L106" s="4">
        <f t="shared" si="10"/>
        <v>-0.57220751275367965</v>
      </c>
      <c r="M106" s="34">
        <f t="shared" si="11"/>
        <v>-5.9444720520560129E-2</v>
      </c>
      <c r="U106" s="15" t="s">
        <v>553</v>
      </c>
      <c r="V106" s="15" t="s">
        <v>101</v>
      </c>
      <c r="W106" s="15">
        <v>136358</v>
      </c>
      <c r="X106" s="15">
        <v>26512</v>
      </c>
      <c r="Y106" s="15">
        <v>4206</v>
      </c>
      <c r="Z106" s="15">
        <v>85990</v>
      </c>
      <c r="AA106" s="22">
        <v>0.19442936974728289</v>
      </c>
      <c r="AB106" s="22">
        <v>3.0845274938030773E-2</v>
      </c>
      <c r="AC106" s="22">
        <v>0.63061939893515595</v>
      </c>
      <c r="AD106" s="22">
        <v>0.43090060607848713</v>
      </c>
      <c r="AE106" s="22">
        <v>-0.16771027592499732</v>
      </c>
      <c r="AF106" s="22">
        <v>0.92769623268184065</v>
      </c>
      <c r="AG106" s="23">
        <v>0.25579407172758328</v>
      </c>
      <c r="AH106" s="15">
        <v>105</v>
      </c>
      <c r="AI106" s="15">
        <v>904</v>
      </c>
    </row>
    <row r="107" spans="1:35" x14ac:dyDescent="0.3">
      <c r="A107" s="15" t="str">
        <f t="shared" si="12"/>
        <v>3803</v>
      </c>
      <c r="B107" s="25" t="s">
        <v>146</v>
      </c>
      <c r="C107" s="33">
        <v>5022133</v>
      </c>
      <c r="D107" s="33">
        <v>604922</v>
      </c>
      <c r="E107" s="33">
        <v>271374</v>
      </c>
      <c r="F107" s="33">
        <v>4766197</v>
      </c>
      <c r="G107" s="20">
        <f t="shared" si="7"/>
        <v>0.12045121067084444</v>
      </c>
      <c r="H107" s="21">
        <f t="shared" si="8"/>
        <v>5.4035605986539982E-2</v>
      </c>
      <c r="I107" s="20">
        <f t="shared" si="9"/>
        <v>0.94903838667753326</v>
      </c>
      <c r="J107" s="4">
        <f t="shared" si="10"/>
        <v>-0.22091066079145585</v>
      </c>
      <c r="K107" s="4">
        <f t="shared" si="10"/>
        <v>0.41584330165625888</v>
      </c>
      <c r="L107" s="4">
        <f t="shared" si="10"/>
        <v>-0.17614110426617213</v>
      </c>
      <c r="M107" s="34">
        <f t="shared" si="11"/>
        <v>0.10865870956372245</v>
      </c>
      <c r="U107" s="15" t="s">
        <v>499</v>
      </c>
      <c r="V107" s="15" t="s">
        <v>93</v>
      </c>
      <c r="W107" s="15">
        <v>25755340</v>
      </c>
      <c r="X107" s="15">
        <v>3569538</v>
      </c>
      <c r="Y107" s="15">
        <v>1180383</v>
      </c>
      <c r="Z107" s="15">
        <v>18226553</v>
      </c>
      <c r="AA107" s="22">
        <v>0.13859409349672727</v>
      </c>
      <c r="AB107" s="22">
        <v>4.5830612214787306E-2</v>
      </c>
      <c r="AC107" s="22">
        <v>0.7076805431417329</v>
      </c>
      <c r="AD107" s="22">
        <v>-6.1056244473896557E-2</v>
      </c>
      <c r="AE107" s="22">
        <v>0.20937563806307358</v>
      </c>
      <c r="AF107" s="22">
        <v>0.66055460018605361</v>
      </c>
      <c r="AG107" s="23">
        <v>0.25456240795957608</v>
      </c>
      <c r="AH107" s="15">
        <v>106</v>
      </c>
      <c r="AI107" s="15">
        <v>286930</v>
      </c>
    </row>
    <row r="108" spans="1:35" x14ac:dyDescent="0.3">
      <c r="A108" s="15" t="str">
        <f t="shared" si="12"/>
        <v>3804</v>
      </c>
      <c r="B108" s="25" t="s">
        <v>53</v>
      </c>
      <c r="C108" s="33">
        <v>5690823</v>
      </c>
      <c r="D108" s="33">
        <v>1183449</v>
      </c>
      <c r="E108" s="33">
        <v>400927</v>
      </c>
      <c r="F108" s="33">
        <v>1760441</v>
      </c>
      <c r="G108" s="20">
        <f t="shared" si="7"/>
        <v>0.20795744306227765</v>
      </c>
      <c r="H108" s="21">
        <f t="shared" si="8"/>
        <v>7.0451497085746648E-2</v>
      </c>
      <c r="I108" s="20">
        <f t="shared" si="9"/>
        <v>0.30934734747504888</v>
      </c>
      <c r="J108" s="4">
        <f t="shared" si="10"/>
        <v>0.55009457786474358</v>
      </c>
      <c r="K108" s="4">
        <f t="shared" si="10"/>
        <v>0.82892718390390674</v>
      </c>
      <c r="L108" s="4">
        <f t="shared" si="10"/>
        <v>2.0414240547377007</v>
      </c>
      <c r="M108" s="34">
        <f t="shared" si="11"/>
        <v>1.0623432501025645</v>
      </c>
      <c r="U108" s="15" t="s">
        <v>436</v>
      </c>
      <c r="V108" s="15" t="s">
        <v>40</v>
      </c>
      <c r="W108" s="15">
        <v>1997398</v>
      </c>
      <c r="X108" s="15">
        <v>425746</v>
      </c>
      <c r="Y108" s="15">
        <v>82010</v>
      </c>
      <c r="Z108" s="15">
        <v>1657592</v>
      </c>
      <c r="AA108" s="22">
        <v>0.21315030855142542</v>
      </c>
      <c r="AB108" s="22">
        <v>4.1058417000517676E-2</v>
      </c>
      <c r="AC108" s="22">
        <v>0.82987566824438597</v>
      </c>
      <c r="AD108" s="22">
        <v>0.59584819319422588</v>
      </c>
      <c r="AE108" s="22">
        <v>8.9289746042907056E-2</v>
      </c>
      <c r="AF108" s="22">
        <v>0.23695064855716452</v>
      </c>
      <c r="AG108" s="23">
        <v>0.25284458345930116</v>
      </c>
      <c r="AH108" s="15">
        <v>107</v>
      </c>
      <c r="AI108" s="15">
        <v>21156</v>
      </c>
    </row>
    <row r="109" spans="1:35" x14ac:dyDescent="0.3">
      <c r="A109" s="15" t="str">
        <f t="shared" si="12"/>
        <v>3805</v>
      </c>
      <c r="B109" s="25" t="s">
        <v>68</v>
      </c>
      <c r="C109" s="33">
        <v>4273858</v>
      </c>
      <c r="D109" s="33">
        <v>626163</v>
      </c>
      <c r="E109" s="33">
        <v>256188</v>
      </c>
      <c r="F109" s="33">
        <v>4185925</v>
      </c>
      <c r="G109" s="20">
        <f t="shared" si="7"/>
        <v>0.14651001507303238</v>
      </c>
      <c r="H109" s="21">
        <f t="shared" si="8"/>
        <v>5.9943030395488102E-2</v>
      </c>
      <c r="I109" s="20">
        <f t="shared" si="9"/>
        <v>0.97942538100236365</v>
      </c>
      <c r="J109" s="4">
        <f t="shared" si="10"/>
        <v>8.6898391744308495E-3</v>
      </c>
      <c r="K109" s="4">
        <f t="shared" si="10"/>
        <v>0.56449571377239049</v>
      </c>
      <c r="L109" s="4">
        <f t="shared" si="10"/>
        <v>-0.28148123844345041</v>
      </c>
      <c r="M109" s="34">
        <f t="shared" si="11"/>
        <v>0.21405000706894034</v>
      </c>
      <c r="U109" s="15" t="s">
        <v>521</v>
      </c>
      <c r="V109" s="15" t="s">
        <v>176</v>
      </c>
      <c r="W109" s="15">
        <v>1031536</v>
      </c>
      <c r="X109" s="15">
        <v>158699</v>
      </c>
      <c r="Y109" s="15">
        <v>72539</v>
      </c>
      <c r="Z109" s="15">
        <v>1141299</v>
      </c>
      <c r="AA109" s="22">
        <v>0.15384727241705573</v>
      </c>
      <c r="AB109" s="22">
        <v>7.0321346031549062E-2</v>
      </c>
      <c r="AC109" s="22">
        <v>1.106407338183059</v>
      </c>
      <c r="AD109" s="22">
        <v>7.3337392783018138E-2</v>
      </c>
      <c r="AE109" s="22">
        <v>0.82565210718576487</v>
      </c>
      <c r="AF109" s="22">
        <v>-0.72167931346588088</v>
      </c>
      <c r="AG109" s="23">
        <v>0.25074057342216671</v>
      </c>
      <c r="AH109" s="15">
        <v>108</v>
      </c>
      <c r="AI109" s="15">
        <v>8497</v>
      </c>
    </row>
    <row r="110" spans="1:35" x14ac:dyDescent="0.3">
      <c r="A110" s="15" t="str">
        <f t="shared" si="12"/>
        <v>3806</v>
      </c>
      <c r="B110" s="25" t="s">
        <v>119</v>
      </c>
      <c r="C110" s="33">
        <v>3397361</v>
      </c>
      <c r="D110" s="33">
        <v>299330</v>
      </c>
      <c r="E110" s="33">
        <v>98038</v>
      </c>
      <c r="F110" s="33">
        <v>3475048</v>
      </c>
      <c r="G110" s="20">
        <f t="shared" si="7"/>
        <v>8.8106621580691602E-2</v>
      </c>
      <c r="H110" s="21">
        <f t="shared" si="8"/>
        <v>2.8857104087555017E-2</v>
      </c>
      <c r="I110" s="20">
        <f t="shared" si="9"/>
        <v>1.0228668663706919</v>
      </c>
      <c r="J110" s="4">
        <f t="shared" si="10"/>
        <v>-0.50589433508722392</v>
      </c>
      <c r="K110" s="4">
        <f t="shared" si="10"/>
        <v>-0.21773992880968437</v>
      </c>
      <c r="L110" s="4">
        <f t="shared" si="10"/>
        <v>-0.43207632029465659</v>
      </c>
      <c r="M110" s="34">
        <f t="shared" si="11"/>
        <v>-0.34336262825031227</v>
      </c>
      <c r="U110" s="15" t="s">
        <v>544</v>
      </c>
      <c r="V110" s="15" t="s">
        <v>109</v>
      </c>
      <c r="W110" s="15">
        <v>335517</v>
      </c>
      <c r="X110" s="15">
        <v>71293</v>
      </c>
      <c r="Y110" s="15">
        <v>11591</v>
      </c>
      <c r="Z110" s="15">
        <v>251029</v>
      </c>
      <c r="AA110" s="22">
        <v>0.21248699767821005</v>
      </c>
      <c r="AB110" s="22">
        <v>3.4546684668735117E-2</v>
      </c>
      <c r="AC110" s="22">
        <v>0.74818563589922416</v>
      </c>
      <c r="AD110" s="22">
        <v>0.59000385337830286</v>
      </c>
      <c r="AE110" s="22">
        <v>-7.4569264443600305E-2</v>
      </c>
      <c r="AF110" s="22">
        <v>0.5201388729730908</v>
      </c>
      <c r="AG110" s="23">
        <v>0.24025104936604827</v>
      </c>
      <c r="AH110" s="15">
        <v>109</v>
      </c>
      <c r="AI110" s="15">
        <v>2883</v>
      </c>
    </row>
    <row r="111" spans="1:35" x14ac:dyDescent="0.3">
      <c r="A111" s="15" t="str">
        <f t="shared" si="12"/>
        <v>3807</v>
      </c>
      <c r="B111" s="25" t="s">
        <v>60</v>
      </c>
      <c r="C111" s="33">
        <v>5106408</v>
      </c>
      <c r="D111" s="33">
        <v>710759</v>
      </c>
      <c r="E111" s="33">
        <v>129753</v>
      </c>
      <c r="F111" s="33">
        <v>4194141</v>
      </c>
      <c r="G111" s="20">
        <f t="shared" si="7"/>
        <v>0.1391896221375182</v>
      </c>
      <c r="H111" s="21">
        <f t="shared" si="8"/>
        <v>2.5409837991793839E-2</v>
      </c>
      <c r="I111" s="20">
        <f t="shared" si="9"/>
        <v>0.82134858789191934</v>
      </c>
      <c r="J111" s="4">
        <f t="shared" si="10"/>
        <v>-5.5809124477166294E-2</v>
      </c>
      <c r="K111" s="4">
        <f t="shared" si="10"/>
        <v>-0.30448575657937138</v>
      </c>
      <c r="L111" s="4">
        <f t="shared" si="10"/>
        <v>0.266510787966388</v>
      </c>
      <c r="M111" s="34">
        <f t="shared" si="11"/>
        <v>-9.9567462417380279E-2</v>
      </c>
      <c r="U111" s="15" t="s">
        <v>431</v>
      </c>
      <c r="V111" s="15" t="s">
        <v>41</v>
      </c>
      <c r="W111" s="15">
        <v>2107249</v>
      </c>
      <c r="X111" s="15">
        <v>283393</v>
      </c>
      <c r="Y111" s="15">
        <v>86421</v>
      </c>
      <c r="Z111" s="15">
        <v>1382471</v>
      </c>
      <c r="AA111" s="22">
        <v>0.13448481883251576</v>
      </c>
      <c r="AB111" s="22">
        <v>4.1011290075354173E-2</v>
      </c>
      <c r="AC111" s="22">
        <v>0.65605488482851337</v>
      </c>
      <c r="AD111" s="22">
        <v>-9.7262491807365847E-2</v>
      </c>
      <c r="AE111" s="22">
        <v>8.8103860178576798E-2</v>
      </c>
      <c r="AF111" s="22">
        <v>0.8395210920862104</v>
      </c>
      <c r="AG111" s="23">
        <v>0.22961658015899955</v>
      </c>
      <c r="AH111" s="15">
        <v>110</v>
      </c>
      <c r="AI111" s="15">
        <v>24017</v>
      </c>
    </row>
    <row r="112" spans="1:35" x14ac:dyDescent="0.3">
      <c r="A112" s="15" t="str">
        <f t="shared" si="12"/>
        <v>3808</v>
      </c>
      <c r="B112" s="25" t="s">
        <v>153</v>
      </c>
      <c r="C112" s="33">
        <v>1376227</v>
      </c>
      <c r="D112" s="33">
        <v>130477</v>
      </c>
      <c r="E112" s="33">
        <v>33525</v>
      </c>
      <c r="F112" s="33">
        <v>1346687</v>
      </c>
      <c r="G112" s="20">
        <f t="shared" si="7"/>
        <v>9.4807760638324926E-2</v>
      </c>
      <c r="H112" s="21">
        <f t="shared" si="8"/>
        <v>2.4360080132129366E-2</v>
      </c>
      <c r="I112" s="20">
        <f t="shared" si="9"/>
        <v>0.9785355177597882</v>
      </c>
      <c r="J112" s="4">
        <f t="shared" si="10"/>
        <v>-0.44685153119540916</v>
      </c>
      <c r="K112" s="4">
        <f t="shared" si="10"/>
        <v>-0.33090150516527289</v>
      </c>
      <c r="L112" s="4">
        <f t="shared" si="10"/>
        <v>-0.27839642155204336</v>
      </c>
      <c r="M112" s="34">
        <f t="shared" si="11"/>
        <v>-0.34676274076949959</v>
      </c>
      <c r="U112" s="15" t="s">
        <v>603</v>
      </c>
      <c r="V112" s="15" t="s">
        <v>271</v>
      </c>
      <c r="W112" s="15">
        <v>231242</v>
      </c>
      <c r="X112" s="15">
        <v>33466</v>
      </c>
      <c r="Y112" s="15">
        <v>6562</v>
      </c>
      <c r="Z112" s="15">
        <v>115964</v>
      </c>
      <c r="AA112" s="22">
        <v>0.14472284446597072</v>
      </c>
      <c r="AB112" s="22">
        <v>2.8377197913873779E-2</v>
      </c>
      <c r="AC112" s="22">
        <v>0.50148329455721707</v>
      </c>
      <c r="AD112" s="22">
        <v>-7.0566723912049451E-3</v>
      </c>
      <c r="AE112" s="22">
        <v>-0.22981612401229753</v>
      </c>
      <c r="AF112" s="22">
        <v>1.3753619154699335</v>
      </c>
      <c r="AG112" s="23">
        <v>0.22716824876353336</v>
      </c>
      <c r="AH112" s="15">
        <v>111</v>
      </c>
      <c r="AI112" s="15">
        <v>1370</v>
      </c>
    </row>
    <row r="113" spans="1:35" x14ac:dyDescent="0.3">
      <c r="A113" s="15" t="str">
        <f t="shared" si="12"/>
        <v>3811</v>
      </c>
      <c r="B113" s="25" t="s">
        <v>81</v>
      </c>
      <c r="C113" s="33">
        <v>2465734</v>
      </c>
      <c r="D113" s="33">
        <v>396046</v>
      </c>
      <c r="E113" s="33">
        <v>98894</v>
      </c>
      <c r="F113" s="33">
        <v>2855229</v>
      </c>
      <c r="G113" s="20">
        <f t="shared" si="7"/>
        <v>0.16061992088359897</v>
      </c>
      <c r="H113" s="21">
        <f t="shared" si="8"/>
        <v>4.0107327067721014E-2</v>
      </c>
      <c r="I113" s="20">
        <f t="shared" si="9"/>
        <v>1.1579631055093533</v>
      </c>
      <c r="J113" s="4">
        <f t="shared" si="10"/>
        <v>0.13301025612746856</v>
      </c>
      <c r="K113" s="4">
        <f t="shared" si="10"/>
        <v>6.5356843501583176E-2</v>
      </c>
      <c r="L113" s="4">
        <f t="shared" si="10"/>
        <v>-0.90040351993754864</v>
      </c>
      <c r="M113" s="34">
        <f t="shared" si="11"/>
        <v>-0.15916989420172845</v>
      </c>
      <c r="U113" s="15" t="s">
        <v>681</v>
      </c>
      <c r="V113" s="15" t="s">
        <v>362</v>
      </c>
      <c r="W113" s="15">
        <v>257888</v>
      </c>
      <c r="X113" s="15">
        <v>74498</v>
      </c>
      <c r="Y113" s="15">
        <v>12366</v>
      </c>
      <c r="Z113" s="15">
        <v>297456</v>
      </c>
      <c r="AA113" s="22">
        <v>0.28887734210199778</v>
      </c>
      <c r="AB113" s="22">
        <v>4.7951048517185756E-2</v>
      </c>
      <c r="AC113" s="22">
        <v>1.1534309467675889</v>
      </c>
      <c r="AD113" s="22">
        <v>1.2630685497308078</v>
      </c>
      <c r="AE113" s="22">
        <v>0.26273357364878963</v>
      </c>
      <c r="AF113" s="22">
        <v>-0.88469225198960066</v>
      </c>
      <c r="AG113" s="23">
        <v>0.22596086125969658</v>
      </c>
      <c r="AH113" s="15">
        <v>112</v>
      </c>
      <c r="AI113" s="15">
        <v>1897</v>
      </c>
    </row>
    <row r="114" spans="1:35" x14ac:dyDescent="0.3">
      <c r="A114" s="15" t="str">
        <f t="shared" si="12"/>
        <v>3812</v>
      </c>
      <c r="B114" s="25" t="s">
        <v>32</v>
      </c>
      <c r="C114" s="33">
        <v>234972</v>
      </c>
      <c r="D114" s="33">
        <v>33321</v>
      </c>
      <c r="E114" s="33">
        <v>10946</v>
      </c>
      <c r="F114" s="33">
        <v>137490</v>
      </c>
      <c r="G114" s="20">
        <f t="shared" si="7"/>
        <v>0.1418083856799959</v>
      </c>
      <c r="H114" s="21">
        <f t="shared" si="8"/>
        <v>4.6584273870929303E-2</v>
      </c>
      <c r="I114" s="20">
        <f t="shared" si="9"/>
        <v>0.58513354782697513</v>
      </c>
      <c r="J114" s="4">
        <f t="shared" si="10"/>
        <v>-3.2735563259030265E-2</v>
      </c>
      <c r="K114" s="4">
        <f t="shared" si="10"/>
        <v>0.22834052281644365</v>
      </c>
      <c r="L114" s="4">
        <f t="shared" si="10"/>
        <v>1.085378351804368</v>
      </c>
      <c r="M114" s="34">
        <f t="shared" si="11"/>
        <v>0.37733095854455628</v>
      </c>
      <c r="U114" s="15" t="s">
        <v>403</v>
      </c>
      <c r="V114" s="15" t="s">
        <v>68</v>
      </c>
      <c r="W114" s="15">
        <v>4273858</v>
      </c>
      <c r="X114" s="15">
        <v>626163</v>
      </c>
      <c r="Y114" s="15">
        <v>256188</v>
      </c>
      <c r="Z114" s="15">
        <v>4185925</v>
      </c>
      <c r="AA114" s="22">
        <v>0.14651001507303238</v>
      </c>
      <c r="AB114" s="22">
        <v>5.9943030395488102E-2</v>
      </c>
      <c r="AC114" s="22">
        <v>0.97942538100236365</v>
      </c>
      <c r="AD114" s="22">
        <v>8.6898391744308495E-3</v>
      </c>
      <c r="AE114" s="22">
        <v>0.56449571377239049</v>
      </c>
      <c r="AF114" s="22">
        <v>-0.28148123844345041</v>
      </c>
      <c r="AG114" s="23">
        <v>0.21405000706894034</v>
      </c>
      <c r="AH114" s="15">
        <v>113</v>
      </c>
      <c r="AI114" s="15">
        <v>47777</v>
      </c>
    </row>
    <row r="115" spans="1:35" x14ac:dyDescent="0.3">
      <c r="A115" s="15" t="str">
        <f t="shared" si="12"/>
        <v>3813</v>
      </c>
      <c r="B115" s="25" t="s">
        <v>37</v>
      </c>
      <c r="C115" s="33">
        <v>1405711</v>
      </c>
      <c r="D115" s="33">
        <v>256771</v>
      </c>
      <c r="E115" s="33">
        <v>35655</v>
      </c>
      <c r="F115" s="33">
        <v>1488248</v>
      </c>
      <c r="G115" s="20">
        <f t="shared" si="7"/>
        <v>0.18266272370352085</v>
      </c>
      <c r="H115" s="21">
        <f t="shared" si="8"/>
        <v>2.536438855497325E-2</v>
      </c>
      <c r="I115" s="20">
        <f t="shared" si="9"/>
        <v>1.0587154827699292</v>
      </c>
      <c r="J115" s="4">
        <f t="shared" si="10"/>
        <v>0.3272263249076075</v>
      </c>
      <c r="K115" s="4">
        <f t="shared" si="10"/>
        <v>-0.30562943069942722</v>
      </c>
      <c r="L115" s="4">
        <f t="shared" si="10"/>
        <v>-0.55634981773891279</v>
      </c>
      <c r="M115" s="34">
        <f t="shared" si="11"/>
        <v>-0.21009558855753993</v>
      </c>
      <c r="U115" s="15" t="s">
        <v>513</v>
      </c>
      <c r="V115" s="15" t="s">
        <v>123</v>
      </c>
      <c r="W115" s="15">
        <v>8619730</v>
      </c>
      <c r="X115" s="15">
        <v>1565965</v>
      </c>
      <c r="Y115" s="15">
        <v>377050</v>
      </c>
      <c r="Z115" s="15">
        <v>7191122</v>
      </c>
      <c r="AA115" s="22">
        <v>0.18167216374526812</v>
      </c>
      <c r="AB115" s="22">
        <v>4.3742669433961386E-2</v>
      </c>
      <c r="AC115" s="22">
        <v>0.83426302215962678</v>
      </c>
      <c r="AD115" s="22">
        <v>0.31849863893434321</v>
      </c>
      <c r="AE115" s="22">
        <v>0.15683535836688317</v>
      </c>
      <c r="AF115" s="22">
        <v>0.22174136378308532</v>
      </c>
      <c r="AG115" s="23">
        <v>0.21347767986279872</v>
      </c>
      <c r="AH115" s="15">
        <v>114</v>
      </c>
      <c r="AI115" s="15">
        <v>96088</v>
      </c>
    </row>
    <row r="116" spans="1:35" x14ac:dyDescent="0.3">
      <c r="A116" s="15" t="str">
        <f t="shared" si="12"/>
        <v>3814</v>
      </c>
      <c r="B116" s="25" t="s">
        <v>145</v>
      </c>
      <c r="C116" s="33">
        <v>1110210</v>
      </c>
      <c r="D116" s="33">
        <v>41138</v>
      </c>
      <c r="E116" s="33">
        <v>18114</v>
      </c>
      <c r="F116" s="33">
        <v>1159999</v>
      </c>
      <c r="G116" s="20">
        <f t="shared" si="7"/>
        <v>3.7054250997559018E-2</v>
      </c>
      <c r="H116" s="21">
        <f t="shared" si="8"/>
        <v>1.6315832139865431E-2</v>
      </c>
      <c r="I116" s="20">
        <f t="shared" si="9"/>
        <v>1.0448464704875655</v>
      </c>
      <c r="J116" s="4">
        <f t="shared" si="10"/>
        <v>-0.95570966926068279</v>
      </c>
      <c r="K116" s="4">
        <f t="shared" si="10"/>
        <v>-0.53332421681251463</v>
      </c>
      <c r="L116" s="4">
        <f t="shared" si="10"/>
        <v>-0.50827123520083317</v>
      </c>
      <c r="M116" s="34">
        <f t="shared" si="11"/>
        <v>-0.63265733452163631</v>
      </c>
      <c r="U116" s="15" t="s">
        <v>480</v>
      </c>
      <c r="V116" s="15" t="s">
        <v>174</v>
      </c>
      <c r="W116" s="15">
        <v>2651003</v>
      </c>
      <c r="X116" s="15">
        <v>373287</v>
      </c>
      <c r="Y116" s="15">
        <v>150002</v>
      </c>
      <c r="Z116" s="15">
        <v>2472240</v>
      </c>
      <c r="AA116" s="22">
        <v>0.14080972371589168</v>
      </c>
      <c r="AB116" s="22">
        <v>5.6583112127749385E-2</v>
      </c>
      <c r="AC116" s="22">
        <v>0.93256778660755946</v>
      </c>
      <c r="AD116" s="22">
        <v>-4.1534634878601297E-2</v>
      </c>
      <c r="AE116" s="22">
        <v>0.47994787694254115</v>
      </c>
      <c r="AF116" s="22">
        <v>-0.11904380787665782</v>
      </c>
      <c r="AG116" s="23">
        <v>0.1998293277824558</v>
      </c>
      <c r="AH116" s="15">
        <v>115</v>
      </c>
      <c r="AI116" s="15">
        <v>24287</v>
      </c>
    </row>
    <row r="117" spans="1:35" x14ac:dyDescent="0.3">
      <c r="A117" s="15" t="str">
        <f t="shared" si="12"/>
        <v>3815</v>
      </c>
      <c r="B117" s="25" t="s">
        <v>94</v>
      </c>
      <c r="C117" s="33">
        <v>484882</v>
      </c>
      <c r="D117" s="33">
        <v>28413</v>
      </c>
      <c r="E117" s="33">
        <v>16882</v>
      </c>
      <c r="F117" s="33">
        <v>530023</v>
      </c>
      <c r="G117" s="20">
        <f t="shared" si="7"/>
        <v>5.8597761929706609E-2</v>
      </c>
      <c r="H117" s="21">
        <f t="shared" si="8"/>
        <v>3.4816718294347904E-2</v>
      </c>
      <c r="I117" s="20">
        <f t="shared" si="9"/>
        <v>1.0930968771783651</v>
      </c>
      <c r="J117" s="4">
        <f t="shared" si="10"/>
        <v>-0.76589279183608661</v>
      </c>
      <c r="K117" s="4">
        <f t="shared" si="10"/>
        <v>-6.7774230428606835E-2</v>
      </c>
      <c r="L117" s="4">
        <f t="shared" si="10"/>
        <v>-0.67553701544168454</v>
      </c>
      <c r="M117" s="34">
        <f t="shared" si="11"/>
        <v>-0.39424456703374622</v>
      </c>
      <c r="U117" s="15" t="s">
        <v>555</v>
      </c>
      <c r="V117" s="15" t="s">
        <v>138</v>
      </c>
      <c r="W117" s="15">
        <v>1400161</v>
      </c>
      <c r="X117" s="15">
        <v>158926</v>
      </c>
      <c r="Y117" s="15">
        <v>59144</v>
      </c>
      <c r="Z117" s="15">
        <v>922913</v>
      </c>
      <c r="AA117" s="22">
        <v>0.11350551829396763</v>
      </c>
      <c r="AB117" s="22">
        <v>4.2240856587206756E-2</v>
      </c>
      <c r="AC117" s="22">
        <v>0.65914776943508635</v>
      </c>
      <c r="AD117" s="22">
        <v>-0.28210818995385545</v>
      </c>
      <c r="AE117" s="22">
        <v>0.11904425233446222</v>
      </c>
      <c r="AF117" s="22">
        <v>0.82879923931036648</v>
      </c>
      <c r="AG117" s="23">
        <v>0.19619488850635886</v>
      </c>
      <c r="AH117" s="15">
        <v>116</v>
      </c>
      <c r="AI117" s="15">
        <v>12097</v>
      </c>
    </row>
    <row r="118" spans="1:35" x14ac:dyDescent="0.3">
      <c r="A118" s="15" t="str">
        <f t="shared" si="12"/>
        <v>3816</v>
      </c>
      <c r="B118" s="25" t="s">
        <v>128</v>
      </c>
      <c r="C118" s="33">
        <v>759333</v>
      </c>
      <c r="D118" s="33">
        <v>41975</v>
      </c>
      <c r="E118" s="33">
        <v>36645</v>
      </c>
      <c r="F118" s="33">
        <v>598258</v>
      </c>
      <c r="G118" s="20">
        <f t="shared" si="7"/>
        <v>5.5278777558725879E-2</v>
      </c>
      <c r="H118" s="21">
        <f t="shared" si="8"/>
        <v>4.8259459288612507E-2</v>
      </c>
      <c r="I118" s="20">
        <f t="shared" si="9"/>
        <v>0.7878730412085343</v>
      </c>
      <c r="J118" s="4">
        <f t="shared" si="10"/>
        <v>-0.79513590135081791</v>
      </c>
      <c r="K118" s="4">
        <f t="shared" si="10"/>
        <v>0.27049431706613059</v>
      </c>
      <c r="L118" s="4">
        <f t="shared" si="10"/>
        <v>0.38255775666588954</v>
      </c>
      <c r="M118" s="34">
        <f t="shared" si="11"/>
        <v>3.21026223618332E-2</v>
      </c>
      <c r="U118" s="15" t="s">
        <v>572</v>
      </c>
      <c r="V118" s="15" t="s">
        <v>314</v>
      </c>
      <c r="W118" s="15">
        <v>312937</v>
      </c>
      <c r="X118" s="15">
        <v>32758</v>
      </c>
      <c r="Y118" s="15">
        <v>15592</v>
      </c>
      <c r="Z118" s="15">
        <v>233845</v>
      </c>
      <c r="AA118" s="22">
        <v>0.10467921658352959</v>
      </c>
      <c r="AB118" s="22">
        <v>4.9824725104413985E-2</v>
      </c>
      <c r="AC118" s="22">
        <v>0.7472590329682971</v>
      </c>
      <c r="AD118" s="22">
        <v>-0.35987550630073223</v>
      </c>
      <c r="AE118" s="22">
        <v>0.30988213196044689</v>
      </c>
      <c r="AF118" s="22">
        <v>0.52335105236896995</v>
      </c>
      <c r="AG118" s="23">
        <v>0.19580995249728289</v>
      </c>
      <c r="AH118" s="15">
        <v>117</v>
      </c>
      <c r="AI118" s="15">
        <v>3178</v>
      </c>
    </row>
    <row r="119" spans="1:35" x14ac:dyDescent="0.3">
      <c r="A119" s="15" t="str">
        <f t="shared" si="12"/>
        <v>3817</v>
      </c>
      <c r="B119" s="25" t="s">
        <v>229</v>
      </c>
      <c r="C119" s="33">
        <v>1149222</v>
      </c>
      <c r="D119" s="33">
        <v>8087</v>
      </c>
      <c r="E119" s="33">
        <v>19887</v>
      </c>
      <c r="F119" s="33">
        <v>983975</v>
      </c>
      <c r="G119" s="20">
        <f t="shared" si="7"/>
        <v>7.0369345522449103E-3</v>
      </c>
      <c r="H119" s="21">
        <f t="shared" si="8"/>
        <v>1.7304750518176645E-2</v>
      </c>
      <c r="I119" s="20">
        <f t="shared" si="9"/>
        <v>0.85620967924387104</v>
      </c>
      <c r="J119" s="4">
        <f t="shared" si="10"/>
        <v>-1.2201880680816082</v>
      </c>
      <c r="K119" s="4">
        <f t="shared" si="10"/>
        <v>-0.50843941217595201</v>
      </c>
      <c r="L119" s="4">
        <f t="shared" si="10"/>
        <v>0.14566066368870673</v>
      </c>
      <c r="M119" s="34">
        <f t="shared" si="11"/>
        <v>-0.52285155718620147</v>
      </c>
      <c r="U119" s="15" t="s">
        <v>446</v>
      </c>
      <c r="V119" s="15" t="s">
        <v>84</v>
      </c>
      <c r="W119" s="15">
        <v>2385799</v>
      </c>
      <c r="X119" s="15">
        <v>368275</v>
      </c>
      <c r="Y119" s="15">
        <v>139872</v>
      </c>
      <c r="Z119" s="15">
        <v>2394987</v>
      </c>
      <c r="AA119" s="22">
        <v>0.15436128525496071</v>
      </c>
      <c r="AB119" s="22">
        <v>5.8626900254380186E-2</v>
      </c>
      <c r="AC119" s="22">
        <v>1.0038511207356529</v>
      </c>
      <c r="AD119" s="22">
        <v>7.786628838200263E-2</v>
      </c>
      <c r="AE119" s="22">
        <v>0.5313770639868618</v>
      </c>
      <c r="AF119" s="22">
        <v>-0.36615597373905207</v>
      </c>
      <c r="AG119" s="23">
        <v>0.19361611065416856</v>
      </c>
      <c r="AH119" s="15">
        <v>118</v>
      </c>
      <c r="AI119" s="15">
        <v>27584</v>
      </c>
    </row>
    <row r="120" spans="1:35" x14ac:dyDescent="0.3">
      <c r="A120" s="15" t="str">
        <f t="shared" si="12"/>
        <v>3818</v>
      </c>
      <c r="B120" s="25" t="s">
        <v>224</v>
      </c>
      <c r="C120" s="33">
        <v>773265</v>
      </c>
      <c r="D120" s="33">
        <v>142535</v>
      </c>
      <c r="E120" s="33">
        <v>78902</v>
      </c>
      <c r="F120" s="33">
        <v>407548</v>
      </c>
      <c r="G120" s="20">
        <f t="shared" si="7"/>
        <v>0.18432878767304869</v>
      </c>
      <c r="H120" s="21">
        <f t="shared" si="8"/>
        <v>0.10203746451733882</v>
      </c>
      <c r="I120" s="20">
        <f t="shared" si="9"/>
        <v>0.52704829521574104</v>
      </c>
      <c r="J120" s="4">
        <f t="shared" si="10"/>
        <v>0.34190578273977978</v>
      </c>
      <c r="K120" s="4">
        <f t="shared" si="10"/>
        <v>1.6237456906994601</v>
      </c>
      <c r="L120" s="4">
        <f t="shared" si="10"/>
        <v>1.286737796518802</v>
      </c>
      <c r="M120" s="34">
        <f t="shared" si="11"/>
        <v>1.2190337401643756</v>
      </c>
      <c r="U120" s="15" t="s">
        <v>484</v>
      </c>
      <c r="V120" s="15" t="s">
        <v>234</v>
      </c>
      <c r="W120" s="15">
        <v>4396340</v>
      </c>
      <c r="X120" s="15">
        <v>639062</v>
      </c>
      <c r="Y120" s="15">
        <v>201081</v>
      </c>
      <c r="Z120" s="15">
        <v>3521763</v>
      </c>
      <c r="AA120" s="22">
        <v>0.14536227862267251</v>
      </c>
      <c r="AB120" s="22">
        <v>4.573827319997998E-2</v>
      </c>
      <c r="AC120" s="22">
        <v>0.80106702393354468</v>
      </c>
      <c r="AD120" s="22">
        <v>-1.4227070024602439E-3</v>
      </c>
      <c r="AE120" s="22">
        <v>0.20705205060205684</v>
      </c>
      <c r="AF120" s="22">
        <v>0.33681924446793976</v>
      </c>
      <c r="AG120" s="23">
        <v>0.18737515966739832</v>
      </c>
      <c r="AH120" s="15">
        <v>119</v>
      </c>
      <c r="AI120" s="15">
        <v>50290</v>
      </c>
    </row>
    <row r="121" spans="1:35" x14ac:dyDescent="0.3">
      <c r="A121" s="15" t="str">
        <f t="shared" si="12"/>
        <v>3819</v>
      </c>
      <c r="B121" s="25" t="s">
        <v>216</v>
      </c>
      <c r="C121" s="33">
        <v>225330</v>
      </c>
      <c r="D121" s="33">
        <v>52740</v>
      </c>
      <c r="E121" s="33">
        <v>-8608</v>
      </c>
      <c r="F121" s="33">
        <v>154659</v>
      </c>
      <c r="G121" s="20">
        <f t="shared" si="7"/>
        <v>0.23405671681533752</v>
      </c>
      <c r="H121" s="21">
        <f t="shared" si="8"/>
        <v>-3.8201748546576132E-2</v>
      </c>
      <c r="I121" s="20">
        <f t="shared" si="9"/>
        <v>0.68636666222873122</v>
      </c>
      <c r="J121" s="4">
        <f t="shared" si="10"/>
        <v>0.78005164765056834</v>
      </c>
      <c r="K121" s="4">
        <f t="shared" si="10"/>
        <v>-1.905186014908447</v>
      </c>
      <c r="L121" s="4">
        <f t="shared" si="10"/>
        <v>0.73444170633460359</v>
      </c>
      <c r="M121" s="34">
        <f t="shared" si="11"/>
        <v>-0.57396966895793056</v>
      </c>
      <c r="U121" s="15" t="s">
        <v>557</v>
      </c>
      <c r="V121" s="15" t="s">
        <v>344</v>
      </c>
      <c r="W121" s="15">
        <v>171163</v>
      </c>
      <c r="X121" s="15">
        <v>17496</v>
      </c>
      <c r="Y121" s="15">
        <v>10758</v>
      </c>
      <c r="Z121" s="15">
        <v>161502</v>
      </c>
      <c r="AA121" s="22">
        <v>0.10221835326560062</v>
      </c>
      <c r="AB121" s="22">
        <v>6.285236879465772E-2</v>
      </c>
      <c r="AC121" s="22">
        <v>0.94355672662900281</v>
      </c>
      <c r="AD121" s="22">
        <v>-0.38155783060939319</v>
      </c>
      <c r="AE121" s="22">
        <v>0.63770531253484952</v>
      </c>
      <c r="AF121" s="22">
        <v>-0.15713827697586075</v>
      </c>
      <c r="AG121" s="23">
        <v>0.18417862937111129</v>
      </c>
      <c r="AH121" s="15">
        <v>120</v>
      </c>
      <c r="AI121" s="15">
        <v>1315</v>
      </c>
    </row>
    <row r="122" spans="1:35" x14ac:dyDescent="0.3">
      <c r="A122" s="15" t="str">
        <f t="shared" si="12"/>
        <v>3820</v>
      </c>
      <c r="B122" s="25" t="s">
        <v>116</v>
      </c>
      <c r="C122" s="33">
        <v>368169</v>
      </c>
      <c r="D122" s="33">
        <v>21132</v>
      </c>
      <c r="E122" s="33">
        <v>6639</v>
      </c>
      <c r="F122" s="33">
        <v>247987</v>
      </c>
      <c r="G122" s="20">
        <f t="shared" si="7"/>
        <v>5.7397553840763345E-2</v>
      </c>
      <c r="H122" s="21">
        <f t="shared" si="8"/>
        <v>1.8032479649291493E-2</v>
      </c>
      <c r="I122" s="20">
        <f t="shared" si="9"/>
        <v>0.6735683884303133</v>
      </c>
      <c r="J122" s="4">
        <f t="shared" si="10"/>
        <v>-0.7764676583200355</v>
      </c>
      <c r="K122" s="4">
        <f t="shared" si="10"/>
        <v>-0.49012708463375992</v>
      </c>
      <c r="L122" s="4">
        <f t="shared" si="10"/>
        <v>0.77880844641923397</v>
      </c>
      <c r="M122" s="34">
        <f t="shared" si="11"/>
        <v>-0.24447834529208035</v>
      </c>
      <c r="U122" s="15" t="s">
        <v>578</v>
      </c>
      <c r="V122" s="15" t="s">
        <v>236</v>
      </c>
      <c r="W122" s="15">
        <v>252603</v>
      </c>
      <c r="X122" s="15">
        <v>38714</v>
      </c>
      <c r="Y122" s="15">
        <v>14520</v>
      </c>
      <c r="Z122" s="15">
        <v>251680</v>
      </c>
      <c r="AA122" s="22">
        <v>0.15326025423292677</v>
      </c>
      <c r="AB122" s="22">
        <v>5.7481502594981054E-2</v>
      </c>
      <c r="AC122" s="22">
        <v>0.99634604497967161</v>
      </c>
      <c r="AD122" s="22">
        <v>6.8165257235857007E-2</v>
      </c>
      <c r="AE122" s="22">
        <v>0.50255466811431437</v>
      </c>
      <c r="AF122" s="22">
        <v>-0.3401387349593783</v>
      </c>
      <c r="AG122" s="23">
        <v>0.18328396462627689</v>
      </c>
      <c r="AH122" s="15">
        <v>121</v>
      </c>
      <c r="AI122" s="15">
        <v>2033</v>
      </c>
    </row>
    <row r="123" spans="1:35" x14ac:dyDescent="0.3">
      <c r="A123" s="15" t="str">
        <f t="shared" si="12"/>
        <v>3821</v>
      </c>
      <c r="B123" s="25" t="s">
        <v>170</v>
      </c>
      <c r="C123" s="33">
        <v>316014</v>
      </c>
      <c r="D123" s="33">
        <v>14320</v>
      </c>
      <c r="E123" s="33">
        <v>7108</v>
      </c>
      <c r="F123" s="33">
        <v>162003</v>
      </c>
      <c r="G123" s="20">
        <f t="shared" si="7"/>
        <v>4.5314448094071778E-2</v>
      </c>
      <c r="H123" s="21">
        <f t="shared" si="8"/>
        <v>2.2492674375185911E-2</v>
      </c>
      <c r="I123" s="20">
        <f t="shared" si="9"/>
        <v>0.51264500939831781</v>
      </c>
      <c r="J123" s="4">
        <f t="shared" si="10"/>
        <v>-0.88293022190365589</v>
      </c>
      <c r="K123" s="4">
        <f t="shared" si="10"/>
        <v>-0.37789226644335477</v>
      </c>
      <c r="L123" s="4">
        <f t="shared" si="10"/>
        <v>1.336668501885119</v>
      </c>
      <c r="M123" s="34">
        <f t="shared" si="11"/>
        <v>-7.551156322631164E-2</v>
      </c>
      <c r="U123" s="15" t="s">
        <v>448</v>
      </c>
      <c r="V123" s="15" t="s">
        <v>161</v>
      </c>
      <c r="W123" s="15">
        <v>1727437</v>
      </c>
      <c r="X123" s="15">
        <v>206681</v>
      </c>
      <c r="Y123" s="15">
        <v>87542</v>
      </c>
      <c r="Z123" s="15">
        <v>1405877</v>
      </c>
      <c r="AA123" s="22">
        <v>0.11964604208431336</v>
      </c>
      <c r="AB123" s="22">
        <v>5.0677390839723821E-2</v>
      </c>
      <c r="AC123" s="22">
        <v>0.81385138792326439</v>
      </c>
      <c r="AD123" s="22">
        <v>-0.22800488918241155</v>
      </c>
      <c r="AE123" s="22">
        <v>0.33133832158017179</v>
      </c>
      <c r="AF123" s="22">
        <v>0.29250072439148078</v>
      </c>
      <c r="AG123" s="23">
        <v>0.1817931195923532</v>
      </c>
      <c r="AH123" s="15">
        <v>122</v>
      </c>
      <c r="AI123" s="15">
        <v>19939</v>
      </c>
    </row>
    <row r="124" spans="1:35" x14ac:dyDescent="0.3">
      <c r="A124" s="15" t="str">
        <f t="shared" si="12"/>
        <v>3822</v>
      </c>
      <c r="B124" s="25" t="s">
        <v>148</v>
      </c>
      <c r="C124" s="33">
        <v>228453</v>
      </c>
      <c r="D124" s="33">
        <v>9046</v>
      </c>
      <c r="E124" s="33">
        <v>8669</v>
      </c>
      <c r="F124" s="33">
        <v>235860</v>
      </c>
      <c r="G124" s="20">
        <f t="shared" si="7"/>
        <v>3.9596766074422307E-2</v>
      </c>
      <c r="H124" s="21">
        <f t="shared" si="8"/>
        <v>3.7946536048990384E-2</v>
      </c>
      <c r="I124" s="20">
        <f t="shared" si="9"/>
        <v>1.0324224238683668</v>
      </c>
      <c r="J124" s="4">
        <f t="shared" si="10"/>
        <v>-0.93330792266444973</v>
      </c>
      <c r="K124" s="4">
        <f t="shared" si="10"/>
        <v>1.0983435603778888E-2</v>
      </c>
      <c r="L124" s="4">
        <f t="shared" si="10"/>
        <v>-0.46520179819430035</v>
      </c>
      <c r="M124" s="34">
        <f t="shared" si="11"/>
        <v>-0.34413571241279806</v>
      </c>
      <c r="U124" s="15" t="s">
        <v>417</v>
      </c>
      <c r="V124" s="15" t="s">
        <v>47</v>
      </c>
      <c r="W124" s="15">
        <v>602883</v>
      </c>
      <c r="X124" s="15">
        <v>89367</v>
      </c>
      <c r="Y124" s="15">
        <v>18002</v>
      </c>
      <c r="Z124" s="15">
        <v>355459</v>
      </c>
      <c r="AA124" s="22">
        <v>0.14823274167624564</v>
      </c>
      <c r="AB124" s="22">
        <v>2.9859856721785157E-2</v>
      </c>
      <c r="AC124" s="22">
        <v>0.58959864517659311</v>
      </c>
      <c r="AD124" s="22">
        <v>2.3868543588401937E-2</v>
      </c>
      <c r="AE124" s="22">
        <v>-0.19250700367765422</v>
      </c>
      <c r="AF124" s="22">
        <v>1.0698995601576726</v>
      </c>
      <c r="AG124" s="23">
        <v>0.17718852409769154</v>
      </c>
      <c r="AH124" s="15">
        <v>123</v>
      </c>
      <c r="AI124" s="15">
        <v>6859</v>
      </c>
    </row>
    <row r="125" spans="1:35" x14ac:dyDescent="0.3">
      <c r="A125" s="15" t="str">
        <f t="shared" si="12"/>
        <v>3823</v>
      </c>
      <c r="B125" s="25" t="s">
        <v>239</v>
      </c>
      <c r="C125" s="33">
        <v>192470</v>
      </c>
      <c r="D125" s="33">
        <v>16421</v>
      </c>
      <c r="E125" s="33">
        <v>11367</v>
      </c>
      <c r="F125" s="33">
        <v>43165</v>
      </c>
      <c r="G125" s="20">
        <f t="shared" si="7"/>
        <v>8.531719228970748E-2</v>
      </c>
      <c r="H125" s="21">
        <f t="shared" si="8"/>
        <v>5.9058554579934537E-2</v>
      </c>
      <c r="I125" s="20">
        <f t="shared" si="9"/>
        <v>0.22426871720268093</v>
      </c>
      <c r="J125" s="4">
        <f t="shared" si="10"/>
        <v>-0.53047160847032937</v>
      </c>
      <c r="K125" s="4">
        <f t="shared" si="10"/>
        <v>0.54223906614753636</v>
      </c>
      <c r="L125" s="4">
        <f t="shared" si="10"/>
        <v>2.3363592573676937</v>
      </c>
      <c r="M125" s="34">
        <f t="shared" si="11"/>
        <v>0.72259144529810926</v>
      </c>
      <c r="U125" s="15" t="s">
        <v>489</v>
      </c>
      <c r="V125" s="15" t="s">
        <v>151</v>
      </c>
      <c r="W125" s="15">
        <v>2933549</v>
      </c>
      <c r="X125" s="15">
        <v>479645</v>
      </c>
      <c r="Y125" s="15">
        <v>101039</v>
      </c>
      <c r="Z125" s="15">
        <v>2086238</v>
      </c>
      <c r="AA125" s="22">
        <v>0.16350331969910847</v>
      </c>
      <c r="AB125" s="22">
        <v>3.4442581323850391E-2</v>
      </c>
      <c r="AC125" s="22">
        <v>0.71116521319398451</v>
      </c>
      <c r="AD125" s="22">
        <v>0.15841548191696955</v>
      </c>
      <c r="AE125" s="22">
        <v>-7.7188885492501316E-2</v>
      </c>
      <c r="AF125" s="22">
        <v>0.64847457651066909</v>
      </c>
      <c r="AG125" s="23">
        <v>0.163128071860659</v>
      </c>
      <c r="AH125" s="15">
        <v>124</v>
      </c>
      <c r="AI125" s="15">
        <v>30267</v>
      </c>
    </row>
    <row r="126" spans="1:35" x14ac:dyDescent="0.3">
      <c r="A126" s="15" t="str">
        <f t="shared" si="12"/>
        <v>3824</v>
      </c>
      <c r="B126" s="25" t="s">
        <v>130</v>
      </c>
      <c r="C126" s="33">
        <v>363010</v>
      </c>
      <c r="D126" s="33">
        <v>63719</v>
      </c>
      <c r="E126" s="33">
        <v>27341</v>
      </c>
      <c r="F126" s="33">
        <v>157825</v>
      </c>
      <c r="G126" s="20">
        <f t="shared" si="7"/>
        <v>0.17552959973554447</v>
      </c>
      <c r="H126" s="21">
        <f t="shared" si="8"/>
        <v>7.5317484366821855E-2</v>
      </c>
      <c r="I126" s="20">
        <f t="shared" si="9"/>
        <v>0.43476763725517203</v>
      </c>
      <c r="J126" s="4">
        <f t="shared" si="10"/>
        <v>0.26437736207382079</v>
      </c>
      <c r="K126" s="4">
        <f t="shared" si="10"/>
        <v>0.95137322748976871</v>
      </c>
      <c r="L126" s="4">
        <f t="shared" si="10"/>
        <v>1.6066396857158713</v>
      </c>
      <c r="M126" s="34">
        <f t="shared" si="11"/>
        <v>0.94344087569230739</v>
      </c>
      <c r="U126" s="15" t="s">
        <v>506</v>
      </c>
      <c r="V126" s="15" t="s">
        <v>261</v>
      </c>
      <c r="W126" s="15">
        <v>3273440</v>
      </c>
      <c r="X126" s="15">
        <v>682474</v>
      </c>
      <c r="Y126" s="15">
        <v>138445</v>
      </c>
      <c r="Z126" s="15">
        <v>3099095</v>
      </c>
      <c r="AA126" s="22">
        <v>0.20848831809961385</v>
      </c>
      <c r="AB126" s="22">
        <v>4.2293428320054741E-2</v>
      </c>
      <c r="AC126" s="22">
        <v>0.94673951561659908</v>
      </c>
      <c r="AD126" s="22">
        <v>0.55477204395683977</v>
      </c>
      <c r="AE126" s="22">
        <v>0.12036714948150661</v>
      </c>
      <c r="AF126" s="22">
        <v>-0.16817179399394203</v>
      </c>
      <c r="AG126" s="23">
        <v>0.15683363723147775</v>
      </c>
      <c r="AH126" s="15">
        <v>125</v>
      </c>
      <c r="AI126" s="15">
        <v>35073</v>
      </c>
    </row>
    <row r="127" spans="1:35" x14ac:dyDescent="0.3">
      <c r="A127" s="15" t="str">
        <f t="shared" si="12"/>
        <v>3825</v>
      </c>
      <c r="B127" s="25" t="s">
        <v>144</v>
      </c>
      <c r="C127" s="33">
        <v>745734</v>
      </c>
      <c r="D127" s="33">
        <v>88857</v>
      </c>
      <c r="E127" s="33">
        <v>64883</v>
      </c>
      <c r="F127" s="33">
        <v>587160</v>
      </c>
      <c r="G127" s="20">
        <f t="shared" si="7"/>
        <v>0.11915374651014973</v>
      </c>
      <c r="H127" s="21">
        <f t="shared" si="8"/>
        <v>8.700555425929353E-2</v>
      </c>
      <c r="I127" s="20">
        <f t="shared" si="9"/>
        <v>0.78735849512024392</v>
      </c>
      <c r="J127" s="4">
        <f t="shared" si="10"/>
        <v>-0.23234243699214416</v>
      </c>
      <c r="K127" s="4">
        <f t="shared" si="10"/>
        <v>1.2454878301017085</v>
      </c>
      <c r="L127" s="4">
        <f t="shared" si="10"/>
        <v>0.38434149195084372</v>
      </c>
      <c r="M127" s="34">
        <f t="shared" si="11"/>
        <v>0.66074367879052909</v>
      </c>
      <c r="U127" s="15" t="s">
        <v>709</v>
      </c>
      <c r="V127" s="15" t="s">
        <v>329</v>
      </c>
      <c r="W127" s="15">
        <v>177064</v>
      </c>
      <c r="X127" s="15">
        <v>20499</v>
      </c>
      <c r="Y127" s="15">
        <v>6975</v>
      </c>
      <c r="Z127" s="15">
        <v>121246</v>
      </c>
      <c r="AA127" s="22">
        <v>0.11577169836895133</v>
      </c>
      <c r="AB127" s="22">
        <v>3.9392536032169162E-2</v>
      </c>
      <c r="AC127" s="22">
        <v>0.6847580535851443</v>
      </c>
      <c r="AD127" s="22">
        <v>-0.26214119261205482</v>
      </c>
      <c r="AE127" s="22">
        <v>4.7370085781446664E-2</v>
      </c>
      <c r="AF127" s="22">
        <v>0.74001813974367259</v>
      </c>
      <c r="AG127" s="23">
        <v>0.14315427967362776</v>
      </c>
      <c r="AH127" s="15">
        <v>126</v>
      </c>
      <c r="AI127" s="15">
        <v>1051</v>
      </c>
    </row>
    <row r="128" spans="1:35" x14ac:dyDescent="0.3">
      <c r="A128" s="15" t="str">
        <f t="shared" si="12"/>
        <v>4201</v>
      </c>
      <c r="B128" s="25" t="s">
        <v>110</v>
      </c>
      <c r="C128" s="33">
        <v>670540</v>
      </c>
      <c r="D128" s="33">
        <v>86826</v>
      </c>
      <c r="E128" s="33">
        <v>18765</v>
      </c>
      <c r="F128" s="33">
        <v>674962</v>
      </c>
      <c r="G128" s="20">
        <f t="shared" si="7"/>
        <v>0.12948668237539893</v>
      </c>
      <c r="H128" s="21">
        <f t="shared" si="8"/>
        <v>2.7984907686342351E-2</v>
      </c>
      <c r="I128" s="20">
        <f t="shared" si="9"/>
        <v>1.0065946848808422</v>
      </c>
      <c r="J128" s="4">
        <f t="shared" si="10"/>
        <v>-0.14130037672872464</v>
      </c>
      <c r="K128" s="4">
        <f t="shared" si="10"/>
        <v>-0.23968758144200275</v>
      </c>
      <c r="L128" s="4">
        <f t="shared" si="10"/>
        <v>-0.37566686553995848</v>
      </c>
      <c r="M128" s="34">
        <f t="shared" si="11"/>
        <v>-0.24908560128817214</v>
      </c>
      <c r="U128" s="15" t="s">
        <v>482</v>
      </c>
      <c r="V128" s="15" t="s">
        <v>249</v>
      </c>
      <c r="W128" s="15">
        <v>7612496</v>
      </c>
      <c r="X128" s="15">
        <v>1115299</v>
      </c>
      <c r="Y128" s="15">
        <v>413441</v>
      </c>
      <c r="Z128" s="15">
        <v>7479022</v>
      </c>
      <c r="AA128" s="22">
        <v>0.1465089768191668</v>
      </c>
      <c r="AB128" s="22">
        <v>5.4310833135413142E-2</v>
      </c>
      <c r="AC128" s="22">
        <v>0.98246646040930596</v>
      </c>
      <c r="AD128" s="22">
        <v>8.6806912640759216E-3</v>
      </c>
      <c r="AE128" s="22">
        <v>0.42276902371846059</v>
      </c>
      <c r="AF128" s="22">
        <v>-0.29202350232603824</v>
      </c>
      <c r="AG128" s="23">
        <v>0.14054880909373971</v>
      </c>
      <c r="AH128" s="15">
        <v>127</v>
      </c>
      <c r="AI128" s="15">
        <v>89095</v>
      </c>
    </row>
    <row r="129" spans="1:35" x14ac:dyDescent="0.3">
      <c r="A129" s="15" t="str">
        <f t="shared" si="12"/>
        <v>4202</v>
      </c>
      <c r="B129" s="25" t="s">
        <v>41</v>
      </c>
      <c r="C129" s="33">
        <v>2107249</v>
      </c>
      <c r="D129" s="33">
        <v>283393</v>
      </c>
      <c r="E129" s="33">
        <v>86421</v>
      </c>
      <c r="F129" s="33">
        <v>1382471</v>
      </c>
      <c r="G129" s="20">
        <f t="shared" si="7"/>
        <v>0.13448481883251576</v>
      </c>
      <c r="H129" s="21">
        <f t="shared" si="8"/>
        <v>4.1011290075354173E-2</v>
      </c>
      <c r="I129" s="20">
        <f t="shared" si="9"/>
        <v>0.65605488482851337</v>
      </c>
      <c r="J129" s="4">
        <f t="shared" si="10"/>
        <v>-9.7262491807365847E-2</v>
      </c>
      <c r="K129" s="4">
        <f t="shared" si="10"/>
        <v>8.8103860178576798E-2</v>
      </c>
      <c r="L129" s="4">
        <f t="shared" si="10"/>
        <v>0.8395210920862104</v>
      </c>
      <c r="M129" s="34">
        <f t="shared" si="11"/>
        <v>0.22961658015899955</v>
      </c>
      <c r="U129" s="15" t="s">
        <v>726</v>
      </c>
      <c r="V129" s="15" t="s">
        <v>349</v>
      </c>
      <c r="W129" s="15">
        <v>171710</v>
      </c>
      <c r="X129" s="15">
        <v>31483</v>
      </c>
      <c r="Y129" s="15">
        <v>-563</v>
      </c>
      <c r="Z129" s="15">
        <v>43219</v>
      </c>
      <c r="AA129" s="22">
        <v>0.18334983402247976</v>
      </c>
      <c r="AB129" s="22">
        <v>-3.2787839962727856E-3</v>
      </c>
      <c r="AC129" s="22">
        <v>0.25169762972453558</v>
      </c>
      <c r="AD129" s="22">
        <v>0.3332803583287049</v>
      </c>
      <c r="AE129" s="22">
        <v>-1.026396451256099</v>
      </c>
      <c r="AF129" s="22">
        <v>2.2412736659958616</v>
      </c>
      <c r="AG129" s="23">
        <v>0.13044028045309214</v>
      </c>
      <c r="AH129" s="15">
        <v>128</v>
      </c>
      <c r="AI129" s="15">
        <v>859</v>
      </c>
    </row>
    <row r="130" spans="1:35" x14ac:dyDescent="0.3">
      <c r="A130" s="15" t="str">
        <f t="shared" si="12"/>
        <v>4203</v>
      </c>
      <c r="B130" s="25" t="s">
        <v>51</v>
      </c>
      <c r="C130" s="33">
        <v>4305334</v>
      </c>
      <c r="D130" s="33">
        <v>269146</v>
      </c>
      <c r="E130" s="33">
        <v>177767</v>
      </c>
      <c r="F130" s="33">
        <v>4495113</v>
      </c>
      <c r="G130" s="20">
        <f t="shared" si="7"/>
        <v>6.2514545909794689E-2</v>
      </c>
      <c r="H130" s="21">
        <f t="shared" si="8"/>
        <v>4.1289944055443784E-2</v>
      </c>
      <c r="I130" s="20">
        <f t="shared" si="9"/>
        <v>1.0440799714958235</v>
      </c>
      <c r="J130" s="4">
        <f t="shared" si="10"/>
        <v>-0.73138255313875444</v>
      </c>
      <c r="K130" s="4">
        <f t="shared" si="10"/>
        <v>9.5115813852217942E-2</v>
      </c>
      <c r="L130" s="4">
        <f t="shared" si="10"/>
        <v>-0.50561407517461532</v>
      </c>
      <c r="M130" s="34">
        <f t="shared" si="11"/>
        <v>-0.26169125015223349</v>
      </c>
      <c r="U130" s="15" t="s">
        <v>433</v>
      </c>
      <c r="V130" s="15" t="s">
        <v>103</v>
      </c>
      <c r="W130" s="15">
        <v>10236542</v>
      </c>
      <c r="X130" s="15">
        <v>2056918</v>
      </c>
      <c r="Y130" s="15">
        <v>450760</v>
      </c>
      <c r="Z130" s="15">
        <v>10103822</v>
      </c>
      <c r="AA130" s="22">
        <v>0.20093875451299864</v>
      </c>
      <c r="AB130" s="22">
        <v>4.403440146096211E-2</v>
      </c>
      <c r="AC130" s="22">
        <v>0.98703468417362039</v>
      </c>
      <c r="AD130" s="22">
        <v>0.48825388958343474</v>
      </c>
      <c r="AE130" s="22">
        <v>0.16417640355055027</v>
      </c>
      <c r="AF130" s="22">
        <v>-0.30785979396912094</v>
      </c>
      <c r="AG130" s="23">
        <v>0.12718672567885358</v>
      </c>
      <c r="AH130" s="15">
        <v>129</v>
      </c>
      <c r="AI130" s="15">
        <v>113737</v>
      </c>
    </row>
    <row r="131" spans="1:35" x14ac:dyDescent="0.3">
      <c r="A131" s="15" t="str">
        <f t="shared" si="12"/>
        <v>4204</v>
      </c>
      <c r="B131" s="25" t="s">
        <v>103</v>
      </c>
      <c r="C131" s="33">
        <v>10236542</v>
      </c>
      <c r="D131" s="33">
        <v>2056918</v>
      </c>
      <c r="E131" s="33">
        <v>450760</v>
      </c>
      <c r="F131" s="33">
        <v>10103822</v>
      </c>
      <c r="G131" s="20">
        <f t="shared" si="7"/>
        <v>0.20093875451299864</v>
      </c>
      <c r="H131" s="21">
        <f t="shared" si="8"/>
        <v>4.403440146096211E-2</v>
      </c>
      <c r="I131" s="20">
        <f t="shared" si="9"/>
        <v>0.98703468417362039</v>
      </c>
      <c r="J131" s="4">
        <f t="shared" si="10"/>
        <v>0.48825388958343474</v>
      </c>
      <c r="K131" s="4">
        <f t="shared" si="10"/>
        <v>0.16417640355055027</v>
      </c>
      <c r="L131" s="4">
        <f t="shared" si="10"/>
        <v>-0.30785979396912094</v>
      </c>
      <c r="M131" s="34">
        <f t="shared" si="11"/>
        <v>0.12718672567885358</v>
      </c>
      <c r="U131" s="15" t="s">
        <v>437</v>
      </c>
      <c r="V131" s="15" t="s">
        <v>276</v>
      </c>
      <c r="W131" s="15">
        <v>538587</v>
      </c>
      <c r="X131" s="15">
        <v>65048</v>
      </c>
      <c r="Y131" s="15">
        <v>16505</v>
      </c>
      <c r="Z131" s="15">
        <v>317485</v>
      </c>
      <c r="AA131" s="22">
        <v>0.12077528792934103</v>
      </c>
      <c r="AB131" s="22">
        <v>3.0645002571543688E-2</v>
      </c>
      <c r="AC131" s="22">
        <v>0.58947765170715227</v>
      </c>
      <c r="AD131" s="22">
        <v>-0.2180552611564617</v>
      </c>
      <c r="AE131" s="22">
        <v>-0.1727498614190438</v>
      </c>
      <c r="AF131" s="22">
        <v>1.070318998426862</v>
      </c>
      <c r="AG131" s="23">
        <v>0.12669100360807817</v>
      </c>
      <c r="AH131" s="15">
        <v>130</v>
      </c>
      <c r="AI131" s="15">
        <v>5913</v>
      </c>
    </row>
    <row r="132" spans="1:35" x14ac:dyDescent="0.3">
      <c r="A132" s="15" t="str">
        <f t="shared" si="12"/>
        <v>4205</v>
      </c>
      <c r="B132" s="25" t="s">
        <v>105</v>
      </c>
      <c r="C132" s="33">
        <v>2237462</v>
      </c>
      <c r="D132" s="33">
        <v>295027</v>
      </c>
      <c r="E132" s="33">
        <v>51599</v>
      </c>
      <c r="F132" s="33">
        <v>1683932</v>
      </c>
      <c r="G132" s="20">
        <f t="shared" si="7"/>
        <v>0.13185788183218308</v>
      </c>
      <c r="H132" s="21">
        <f t="shared" si="8"/>
        <v>2.3061397243841458E-2</v>
      </c>
      <c r="I132" s="20">
        <f t="shared" si="9"/>
        <v>0.75260808898653919</v>
      </c>
      <c r="J132" s="4">
        <f t="shared" si="10"/>
        <v>-0.12040806822546996</v>
      </c>
      <c r="K132" s="4">
        <f t="shared" si="10"/>
        <v>-0.36358111823412925</v>
      </c>
      <c r="L132" s="4">
        <f t="shared" si="10"/>
        <v>0.5048079127395606</v>
      </c>
      <c r="M132" s="34">
        <f t="shared" si="11"/>
        <v>-8.569059798854195E-2</v>
      </c>
      <c r="U132" s="15" t="s">
        <v>566</v>
      </c>
      <c r="V132" s="15" t="s">
        <v>195</v>
      </c>
      <c r="W132" s="15">
        <v>336738</v>
      </c>
      <c r="X132" s="15">
        <v>71714</v>
      </c>
      <c r="Y132" s="15">
        <v>8795</v>
      </c>
      <c r="Z132" s="15">
        <v>257355</v>
      </c>
      <c r="AA132" s="22">
        <v>0.21296675753850175</v>
      </c>
      <c r="AB132" s="22">
        <v>2.61182284149695E-2</v>
      </c>
      <c r="AC132" s="22">
        <v>0.76425886000391996</v>
      </c>
      <c r="AD132" s="22">
        <v>0.59423095075723287</v>
      </c>
      <c r="AE132" s="22">
        <v>-0.28666006168507485</v>
      </c>
      <c r="AF132" s="22">
        <v>0.46441912768500304</v>
      </c>
      <c r="AG132" s="23">
        <v>0.12133248876802155</v>
      </c>
      <c r="AH132" s="15">
        <v>131</v>
      </c>
      <c r="AI132" s="15">
        <v>3281</v>
      </c>
    </row>
    <row r="133" spans="1:35" x14ac:dyDescent="0.3">
      <c r="A133" s="15" t="str">
        <f t="shared" si="12"/>
        <v>4206</v>
      </c>
      <c r="B133" s="25" t="s">
        <v>64</v>
      </c>
      <c r="C133" s="33">
        <v>1021717</v>
      </c>
      <c r="D133" s="33">
        <v>175034</v>
      </c>
      <c r="E133" s="33">
        <v>52206</v>
      </c>
      <c r="F133" s="33">
        <v>873136</v>
      </c>
      <c r="G133" s="20">
        <f t="shared" si="7"/>
        <v>0.17131358291973217</v>
      </c>
      <c r="H133" s="21">
        <f t="shared" si="8"/>
        <v>5.1096340767551096E-2</v>
      </c>
      <c r="I133" s="20">
        <f t="shared" si="9"/>
        <v>0.85457714807524976</v>
      </c>
      <c r="J133" s="4">
        <f t="shared" si="10"/>
        <v>0.22723062449387973</v>
      </c>
      <c r="K133" s="4">
        <f t="shared" si="10"/>
        <v>0.34188063461139229</v>
      </c>
      <c r="L133" s="4">
        <f t="shared" si="10"/>
        <v>0.15132002737939693</v>
      </c>
      <c r="M133" s="34">
        <f t="shared" si="11"/>
        <v>0.2655779802740153</v>
      </c>
      <c r="U133" s="15" t="s">
        <v>540</v>
      </c>
      <c r="V133" s="15" t="s">
        <v>237</v>
      </c>
      <c r="W133" s="15">
        <v>1857072</v>
      </c>
      <c r="X133" s="15">
        <v>372736</v>
      </c>
      <c r="Y133" s="15">
        <v>100006</v>
      </c>
      <c r="Z133" s="15">
        <v>2123566</v>
      </c>
      <c r="AA133" s="22">
        <v>0.20071165792171763</v>
      </c>
      <c r="AB133" s="22">
        <v>5.3851439254913112E-2</v>
      </c>
      <c r="AC133" s="22">
        <v>1.1435022443933245</v>
      </c>
      <c r="AD133" s="22">
        <v>0.48625297311413235</v>
      </c>
      <c r="AE133" s="22">
        <v>0.41120899286232659</v>
      </c>
      <c r="AF133" s="22">
        <v>-0.85027322294280072</v>
      </c>
      <c r="AG133" s="23">
        <v>0.11459943397399619</v>
      </c>
      <c r="AH133" s="15">
        <v>132</v>
      </c>
      <c r="AI133" s="15">
        <v>18502</v>
      </c>
    </row>
    <row r="134" spans="1:35" x14ac:dyDescent="0.3">
      <c r="A134" s="15" t="str">
        <f t="shared" si="12"/>
        <v>4207</v>
      </c>
      <c r="B134" s="25" t="s">
        <v>125</v>
      </c>
      <c r="C134" s="33">
        <v>935114</v>
      </c>
      <c r="D134" s="33">
        <v>122579</v>
      </c>
      <c r="E134" s="33">
        <v>24252</v>
      </c>
      <c r="F134" s="33">
        <v>800918</v>
      </c>
      <c r="G134" s="20">
        <f t="shared" si="7"/>
        <v>0.13108455225779958</v>
      </c>
      <c r="H134" s="21">
        <f t="shared" si="8"/>
        <v>2.5934805809772928E-2</v>
      </c>
      <c r="I134" s="20">
        <f t="shared" si="9"/>
        <v>0.85649236349792646</v>
      </c>
      <c r="J134" s="4">
        <f t="shared" si="10"/>
        <v>-0.12722176751022879</v>
      </c>
      <c r="K134" s="4">
        <f t="shared" si="10"/>
        <v>-0.29127564553542329</v>
      </c>
      <c r="L134" s="4">
        <f t="shared" si="10"/>
        <v>0.14468070506122019</v>
      </c>
      <c r="M134" s="34">
        <f t="shared" si="11"/>
        <v>-0.14127308837996377</v>
      </c>
      <c r="U134" s="15" t="s">
        <v>463</v>
      </c>
      <c r="V134" s="15" t="s">
        <v>87</v>
      </c>
      <c r="W134" s="15">
        <v>1245853</v>
      </c>
      <c r="X134" s="15">
        <v>94153</v>
      </c>
      <c r="Y134" s="15">
        <v>41595</v>
      </c>
      <c r="Z134" s="15">
        <v>660184</v>
      </c>
      <c r="AA134" s="22">
        <v>7.5573121387515221E-2</v>
      </c>
      <c r="AB134" s="22">
        <v>3.338676392800756E-2</v>
      </c>
      <c r="AC134" s="22">
        <v>0.5299052135364285</v>
      </c>
      <c r="AD134" s="22">
        <v>-0.61632526147439992</v>
      </c>
      <c r="AE134" s="22">
        <v>-0.10375711417918136</v>
      </c>
      <c r="AF134" s="22">
        <v>1.2768339489708125</v>
      </c>
      <c r="AG134" s="23">
        <v>0.11324861478451245</v>
      </c>
      <c r="AH134" s="15">
        <v>133</v>
      </c>
      <c r="AI134" s="15">
        <v>14273</v>
      </c>
    </row>
    <row r="135" spans="1:35" x14ac:dyDescent="0.3">
      <c r="A135" s="15" t="str">
        <f t="shared" si="12"/>
        <v>4211</v>
      </c>
      <c r="B135" s="25" t="s">
        <v>98</v>
      </c>
      <c r="C135" s="33">
        <v>319284</v>
      </c>
      <c r="D135" s="33">
        <v>49893</v>
      </c>
      <c r="E135" s="33">
        <v>9332</v>
      </c>
      <c r="F135" s="33">
        <v>367724</v>
      </c>
      <c r="G135" s="20">
        <f t="shared" ref="G135:G198" si="13">D135/C135</f>
        <v>0.15626526853835457</v>
      </c>
      <c r="H135" s="21">
        <f t="shared" ref="H135:H198" si="14">E135/C135</f>
        <v>2.9227897420478322E-2</v>
      </c>
      <c r="I135" s="20">
        <f t="shared" ref="I135:I198" si="15">F135/C135</f>
        <v>1.1517144611067263</v>
      </c>
      <c r="J135" s="4">
        <f t="shared" ref="J135:L198" si="16">(G135-G$364)/G$365*J$4</f>
        <v>9.4642020186383374E-2</v>
      </c>
      <c r="K135" s="4">
        <f t="shared" si="16"/>
        <v>-0.20840941190080298</v>
      </c>
      <c r="L135" s="4">
        <f t="shared" si="16"/>
        <v>-0.87874185005462213</v>
      </c>
      <c r="M135" s="34">
        <f t="shared" ref="M135:M198" si="17">SUMPRODUCT(J135:L135,$J$3:$L$3)</f>
        <v>-0.30022966341746116</v>
      </c>
      <c r="U135" s="15" t="s">
        <v>429</v>
      </c>
      <c r="V135" s="15" t="s">
        <v>146</v>
      </c>
      <c r="W135" s="15">
        <v>5022133</v>
      </c>
      <c r="X135" s="15">
        <v>604922</v>
      </c>
      <c r="Y135" s="15">
        <v>271374</v>
      </c>
      <c r="Z135" s="15">
        <v>4766197</v>
      </c>
      <c r="AA135" s="22">
        <v>0.12045121067084444</v>
      </c>
      <c r="AB135" s="22">
        <v>5.4035605986539982E-2</v>
      </c>
      <c r="AC135" s="22">
        <v>0.94903838667753326</v>
      </c>
      <c r="AD135" s="22">
        <v>-0.22091066079145585</v>
      </c>
      <c r="AE135" s="22">
        <v>0.41584330165625888</v>
      </c>
      <c r="AF135" s="22">
        <v>-0.17614110426617213</v>
      </c>
      <c r="AG135" s="23">
        <v>0.10865870956372245</v>
      </c>
      <c r="AH135" s="15">
        <v>134</v>
      </c>
      <c r="AI135" s="15">
        <v>57794</v>
      </c>
    </row>
    <row r="136" spans="1:35" x14ac:dyDescent="0.3">
      <c r="A136" s="15" t="str">
        <f t="shared" ref="A136:A199" si="18">LEFT(B136,4)</f>
        <v>4212</v>
      </c>
      <c r="B136" s="25" t="s">
        <v>324</v>
      </c>
      <c r="C136" s="33">
        <v>211855</v>
      </c>
      <c r="D136" s="33">
        <v>18987</v>
      </c>
      <c r="E136" s="33">
        <v>4671</v>
      </c>
      <c r="F136" s="33">
        <v>209109</v>
      </c>
      <c r="G136" s="20">
        <f t="shared" si="13"/>
        <v>8.9622619244294446E-2</v>
      </c>
      <c r="H136" s="21">
        <f t="shared" si="14"/>
        <v>2.2048098935592741E-2</v>
      </c>
      <c r="I136" s="20">
        <f t="shared" si="15"/>
        <v>0.98703830450071983</v>
      </c>
      <c r="J136" s="4">
        <f t="shared" si="16"/>
        <v>-0.49253709059748424</v>
      </c>
      <c r="K136" s="4">
        <f t="shared" si="16"/>
        <v>-0.38907941110880501</v>
      </c>
      <c r="L136" s="4">
        <f t="shared" si="16"/>
        <v>-0.30787234426410387</v>
      </c>
      <c r="M136" s="34">
        <f t="shared" si="17"/>
        <v>-0.39464206426979953</v>
      </c>
      <c r="U136" s="15" t="s">
        <v>530</v>
      </c>
      <c r="V136" s="15" t="s">
        <v>288</v>
      </c>
      <c r="W136" s="15">
        <v>261145</v>
      </c>
      <c r="X136" s="15">
        <v>21530</v>
      </c>
      <c r="Y136" s="15">
        <v>11961</v>
      </c>
      <c r="Z136" s="15">
        <v>191757</v>
      </c>
      <c r="AA136" s="22">
        <v>8.2444618889888757E-2</v>
      </c>
      <c r="AB136" s="22">
        <v>4.5802140573244748E-2</v>
      </c>
      <c r="AC136" s="22">
        <v>0.73429320875375748</v>
      </c>
      <c r="AD136" s="22">
        <v>-0.55578145302834403</v>
      </c>
      <c r="AE136" s="22">
        <v>0.20865918739029035</v>
      </c>
      <c r="AF136" s="22">
        <v>0.56829862592225633</v>
      </c>
      <c r="AG136" s="23">
        <v>0.10745888691862325</v>
      </c>
      <c r="AH136" s="15">
        <v>135</v>
      </c>
      <c r="AI136" s="15">
        <v>2608</v>
      </c>
    </row>
    <row r="137" spans="1:35" x14ac:dyDescent="0.3">
      <c r="A137" s="15" t="str">
        <f t="shared" si="18"/>
        <v>4213</v>
      </c>
      <c r="B137" s="25" t="s">
        <v>156</v>
      </c>
      <c r="C137" s="33">
        <v>606346</v>
      </c>
      <c r="D137" s="33">
        <v>19365</v>
      </c>
      <c r="E137" s="33">
        <v>4122</v>
      </c>
      <c r="F137" s="33">
        <v>611102</v>
      </c>
      <c r="G137" s="20">
        <f t="shared" si="13"/>
        <v>3.1937210767449611E-2</v>
      </c>
      <c r="H137" s="21">
        <f t="shared" si="14"/>
        <v>6.7980987752867175E-3</v>
      </c>
      <c r="I137" s="20">
        <f t="shared" si="15"/>
        <v>1.0078437063986569</v>
      </c>
      <c r="J137" s="4">
        <f t="shared" si="16"/>
        <v>-1.0007951987825219</v>
      </c>
      <c r="K137" s="4">
        <f t="shared" si="16"/>
        <v>-0.77282521159117434</v>
      </c>
      <c r="L137" s="4">
        <f t="shared" si="16"/>
        <v>-0.37999674735947742</v>
      </c>
      <c r="M137" s="34">
        <f t="shared" si="17"/>
        <v>-0.73161059233108694</v>
      </c>
      <c r="U137" s="15" t="s">
        <v>614</v>
      </c>
      <c r="V137" s="15" t="s">
        <v>21</v>
      </c>
      <c r="W137" s="15">
        <v>201638</v>
      </c>
      <c r="X137" s="15">
        <v>43201</v>
      </c>
      <c r="Y137" s="15">
        <v>4091</v>
      </c>
      <c r="Z137" s="15">
        <v>141136</v>
      </c>
      <c r="AA137" s="22">
        <v>0.21425029012388538</v>
      </c>
      <c r="AB137" s="22">
        <v>2.0288834445888176E-2</v>
      </c>
      <c r="AC137" s="22">
        <v>0.69994743054384589</v>
      </c>
      <c r="AD137" s="22">
        <v>0.60553997778618762</v>
      </c>
      <c r="AE137" s="22">
        <v>-0.43334894243767141</v>
      </c>
      <c r="AF137" s="22">
        <v>0.68736235583182248</v>
      </c>
      <c r="AG137" s="23">
        <v>0.10655111218566682</v>
      </c>
      <c r="AH137" s="15">
        <v>136</v>
      </c>
      <c r="AI137" s="15">
        <v>1253</v>
      </c>
    </row>
    <row r="138" spans="1:35" x14ac:dyDescent="0.3">
      <c r="A138" s="15" t="str">
        <f t="shared" si="18"/>
        <v>4214</v>
      </c>
      <c r="B138" s="25" t="s">
        <v>167</v>
      </c>
      <c r="C138" s="33">
        <v>600159</v>
      </c>
      <c r="D138" s="33">
        <v>6516</v>
      </c>
      <c r="E138" s="33">
        <v>2083</v>
      </c>
      <c r="F138" s="33">
        <v>610181</v>
      </c>
      <c r="G138" s="20">
        <f t="shared" si="13"/>
        <v>1.0857122862441454E-2</v>
      </c>
      <c r="H138" s="21">
        <f t="shared" si="14"/>
        <v>3.4707469187332022E-3</v>
      </c>
      <c r="I138" s="20">
        <f t="shared" si="15"/>
        <v>1.0166989081226809</v>
      </c>
      <c r="J138" s="4">
        <f t="shared" si="16"/>
        <v>-1.1865289203921112</v>
      </c>
      <c r="K138" s="4">
        <f t="shared" si="16"/>
        <v>-0.85655355836215585</v>
      </c>
      <c r="L138" s="4">
        <f t="shared" si="16"/>
        <v>-0.4106943585744609</v>
      </c>
      <c r="M138" s="34">
        <f t="shared" si="17"/>
        <v>-0.82758259892272101</v>
      </c>
      <c r="U138" s="15" t="s">
        <v>413</v>
      </c>
      <c r="V138" s="15" t="s">
        <v>50</v>
      </c>
      <c r="W138" s="15">
        <v>1800322</v>
      </c>
      <c r="X138" s="15">
        <v>240833</v>
      </c>
      <c r="Y138" s="15">
        <v>113647</v>
      </c>
      <c r="Z138" s="15">
        <v>2034045</v>
      </c>
      <c r="AA138" s="22">
        <v>0.13377218075433173</v>
      </c>
      <c r="AB138" s="22">
        <v>6.3125929694799035E-2</v>
      </c>
      <c r="AC138" s="22">
        <v>1.1298228872390605</v>
      </c>
      <c r="AD138" s="22">
        <v>-0.10354144676325953</v>
      </c>
      <c r="AE138" s="22">
        <v>0.6445891056825146</v>
      </c>
      <c r="AF138" s="22">
        <v>-0.80285210248958139</v>
      </c>
      <c r="AG138" s="23">
        <v>9.569616552804705E-2</v>
      </c>
      <c r="AH138" s="15">
        <v>137</v>
      </c>
      <c r="AI138" s="15">
        <v>20780</v>
      </c>
    </row>
    <row r="139" spans="1:35" x14ac:dyDescent="0.3">
      <c r="A139" s="15" t="str">
        <f t="shared" si="18"/>
        <v>4215</v>
      </c>
      <c r="B139" s="25" t="s">
        <v>139</v>
      </c>
      <c r="C139" s="33">
        <v>1085335</v>
      </c>
      <c r="D139" s="33">
        <v>80457</v>
      </c>
      <c r="E139" s="33">
        <v>17853</v>
      </c>
      <c r="F139" s="33">
        <v>1394616</v>
      </c>
      <c r="G139" s="20">
        <f t="shared" si="13"/>
        <v>7.4131028668567772E-2</v>
      </c>
      <c r="H139" s="21">
        <f t="shared" si="14"/>
        <v>1.644929906434419E-2</v>
      </c>
      <c r="I139" s="20">
        <f t="shared" si="15"/>
        <v>1.2849636287413564</v>
      </c>
      <c r="J139" s="4">
        <f t="shared" si="16"/>
        <v>-0.629031339779347</v>
      </c>
      <c r="K139" s="4">
        <f t="shared" si="16"/>
        <v>-0.52996570066604698</v>
      </c>
      <c r="L139" s="4">
        <f t="shared" si="16"/>
        <v>-1.3406659563876013</v>
      </c>
      <c r="M139" s="34">
        <f t="shared" si="17"/>
        <v>-0.75740717437476057</v>
      </c>
      <c r="U139" s="15" t="s">
        <v>720</v>
      </c>
      <c r="V139" s="15" t="s">
        <v>334</v>
      </c>
      <c r="W139" s="15">
        <v>274592</v>
      </c>
      <c r="X139" s="15">
        <v>53978</v>
      </c>
      <c r="Y139" s="15">
        <v>11178</v>
      </c>
      <c r="Z139" s="15">
        <v>265807</v>
      </c>
      <c r="AA139" s="22">
        <v>0.19657528260109544</v>
      </c>
      <c r="AB139" s="22">
        <v>4.0707668103950587E-2</v>
      </c>
      <c r="AC139" s="22">
        <v>0.96800707959445287</v>
      </c>
      <c r="AD139" s="22">
        <v>0.44980794566760562</v>
      </c>
      <c r="AE139" s="22">
        <v>8.0463620491001198E-2</v>
      </c>
      <c r="AF139" s="22">
        <v>-0.24189833697158392</v>
      </c>
      <c r="AG139" s="23">
        <v>9.2209212419506026E-2</v>
      </c>
      <c r="AH139" s="15">
        <v>138</v>
      </c>
      <c r="AI139" s="15">
        <v>1894</v>
      </c>
    </row>
    <row r="140" spans="1:35" x14ac:dyDescent="0.3">
      <c r="A140" s="15" t="str">
        <f t="shared" si="18"/>
        <v>4216</v>
      </c>
      <c r="B140" s="25" t="s">
        <v>173</v>
      </c>
      <c r="C140" s="33">
        <v>520468</v>
      </c>
      <c r="D140" s="33">
        <v>22135</v>
      </c>
      <c r="E140" s="33">
        <v>-4264</v>
      </c>
      <c r="F140" s="33">
        <v>498617</v>
      </c>
      <c r="G140" s="20">
        <f t="shared" si="13"/>
        <v>4.2529031563900185E-2</v>
      </c>
      <c r="H140" s="21">
        <f t="shared" si="14"/>
        <v>-8.1926266360275758E-3</v>
      </c>
      <c r="I140" s="20">
        <f t="shared" si="15"/>
        <v>0.95801663118577896</v>
      </c>
      <c r="J140" s="4">
        <f t="shared" si="16"/>
        <v>-0.90747213940954685</v>
      </c>
      <c r="K140" s="4">
        <f t="shared" si="16"/>
        <v>-1.1500467107587364</v>
      </c>
      <c r="L140" s="4">
        <f t="shared" si="16"/>
        <v>-0.20726525794405623</v>
      </c>
      <c r="M140" s="34">
        <f t="shared" si="17"/>
        <v>-0.85370770471776902</v>
      </c>
      <c r="U140" s="15" t="s">
        <v>386</v>
      </c>
      <c r="V140" s="15" t="s">
        <v>291</v>
      </c>
      <c r="W140" s="15">
        <v>926350</v>
      </c>
      <c r="X140" s="15">
        <v>162095</v>
      </c>
      <c r="Y140" s="15">
        <v>41969</v>
      </c>
      <c r="Z140" s="15">
        <v>911338</v>
      </c>
      <c r="AA140" s="22">
        <v>0.17498245803422033</v>
      </c>
      <c r="AB140" s="22">
        <v>4.5305769957359528E-2</v>
      </c>
      <c r="AC140" s="22">
        <v>0.98379446213634159</v>
      </c>
      <c r="AD140" s="22">
        <v>0.25955657266854554</v>
      </c>
      <c r="AE140" s="22">
        <v>0.19616868658199538</v>
      </c>
      <c r="AF140" s="22">
        <v>-0.29662717844543907</v>
      </c>
      <c r="AG140" s="23">
        <v>8.881669184677432E-2</v>
      </c>
      <c r="AH140" s="15">
        <v>139</v>
      </c>
      <c r="AI140" s="15">
        <v>11249</v>
      </c>
    </row>
    <row r="141" spans="1:35" x14ac:dyDescent="0.3">
      <c r="A141" s="15" t="str">
        <f t="shared" si="18"/>
        <v>4217</v>
      </c>
      <c r="B141" s="25" t="s">
        <v>122</v>
      </c>
      <c r="C141" s="33">
        <v>241424</v>
      </c>
      <c r="D141" s="33">
        <v>62876</v>
      </c>
      <c r="E141" s="33">
        <v>15907</v>
      </c>
      <c r="F141" s="33">
        <v>168463</v>
      </c>
      <c r="G141" s="20">
        <f t="shared" si="13"/>
        <v>0.26043806746636622</v>
      </c>
      <c r="H141" s="21">
        <f t="shared" si="14"/>
        <v>6.5888229836304588E-2</v>
      </c>
      <c r="I141" s="20">
        <f t="shared" si="15"/>
        <v>0.69778895221684667</v>
      </c>
      <c r="J141" s="4">
        <f t="shared" si="16"/>
        <v>1.0124940577383845</v>
      </c>
      <c r="K141" s="4">
        <f t="shared" si="16"/>
        <v>0.71409868390099374</v>
      </c>
      <c r="L141" s="4">
        <f t="shared" si="16"/>
        <v>0.69484497797451494</v>
      </c>
      <c r="M141" s="34">
        <f t="shared" si="17"/>
        <v>0.78388410087872173</v>
      </c>
      <c r="U141" s="15" t="s">
        <v>470</v>
      </c>
      <c r="V141" s="15" t="s">
        <v>78</v>
      </c>
      <c r="W141" s="15">
        <v>2459949</v>
      </c>
      <c r="X141" s="15">
        <v>219402</v>
      </c>
      <c r="Y141" s="15">
        <v>122190</v>
      </c>
      <c r="Z141" s="15">
        <v>2063703</v>
      </c>
      <c r="AA141" s="22">
        <v>8.9189653931849813E-2</v>
      </c>
      <c r="AB141" s="22">
        <v>4.9671761487738157E-2</v>
      </c>
      <c r="AC141" s="22">
        <v>0.83892105080227275</v>
      </c>
      <c r="AD141" s="22">
        <v>-0.49635188772596756</v>
      </c>
      <c r="AE141" s="22">
        <v>0.30603300770412517</v>
      </c>
      <c r="AF141" s="22">
        <v>0.20559375283569456</v>
      </c>
      <c r="AG141" s="23">
        <v>8.0326970129494329E-2</v>
      </c>
      <c r="AH141" s="15">
        <v>140</v>
      </c>
      <c r="AI141" s="15">
        <v>27568</v>
      </c>
    </row>
    <row r="142" spans="1:35" x14ac:dyDescent="0.3">
      <c r="A142" s="15" t="str">
        <f t="shared" si="18"/>
        <v>4218</v>
      </c>
      <c r="B142" s="25" t="s">
        <v>154</v>
      </c>
      <c r="C142" s="33">
        <v>165475</v>
      </c>
      <c r="D142" s="33">
        <v>55709</v>
      </c>
      <c r="E142" s="33">
        <v>9505</v>
      </c>
      <c r="F142" s="33">
        <v>86766</v>
      </c>
      <c r="G142" s="20">
        <f t="shared" si="13"/>
        <v>0.33666112705846807</v>
      </c>
      <c r="H142" s="21">
        <f t="shared" si="14"/>
        <v>5.7440701012237499E-2</v>
      </c>
      <c r="I142" s="20">
        <f t="shared" si="15"/>
        <v>0.52434506723069951</v>
      </c>
      <c r="J142" s="4">
        <f t="shared" si="16"/>
        <v>1.6840848307136314</v>
      </c>
      <c r="K142" s="4">
        <f t="shared" si="16"/>
        <v>0.50152795100832859</v>
      </c>
      <c r="L142" s="4">
        <f t="shared" si="16"/>
        <v>1.2961088582175027</v>
      </c>
      <c r="M142" s="34">
        <f t="shared" si="17"/>
        <v>0.99581239773694774</v>
      </c>
      <c r="U142" s="15" t="s">
        <v>471</v>
      </c>
      <c r="V142" s="15" t="s">
        <v>46</v>
      </c>
      <c r="W142" s="15">
        <v>3360630</v>
      </c>
      <c r="X142" s="15">
        <v>424926</v>
      </c>
      <c r="Y142" s="15">
        <v>113413</v>
      </c>
      <c r="Z142" s="15">
        <v>2376050</v>
      </c>
      <c r="AA142" s="22">
        <v>0.1264423634854179</v>
      </c>
      <c r="AB142" s="22">
        <v>3.3747541383609622E-2</v>
      </c>
      <c r="AC142" s="22">
        <v>0.70702517087569894</v>
      </c>
      <c r="AD142" s="22">
        <v>-0.16812344690521167</v>
      </c>
      <c r="AE142" s="22">
        <v>-9.4678633389629174E-2</v>
      </c>
      <c r="AF142" s="22">
        <v>0.66282652618512061</v>
      </c>
      <c r="AG142" s="23">
        <v>7.6336453125162657E-2</v>
      </c>
      <c r="AH142" s="15">
        <v>141</v>
      </c>
      <c r="AI142" s="15">
        <v>37444</v>
      </c>
    </row>
    <row r="143" spans="1:35" x14ac:dyDescent="0.3">
      <c r="A143" s="15" t="str">
        <f t="shared" si="18"/>
        <v>4219</v>
      </c>
      <c r="B143" s="25" t="s">
        <v>23</v>
      </c>
      <c r="C143" s="33">
        <v>359237</v>
      </c>
      <c r="D143" s="33">
        <v>39575</v>
      </c>
      <c r="E143" s="33">
        <v>2176</v>
      </c>
      <c r="F143" s="33">
        <v>273985</v>
      </c>
      <c r="G143" s="20">
        <f t="shared" si="13"/>
        <v>0.11016404212260987</v>
      </c>
      <c r="H143" s="21">
        <f t="shared" si="14"/>
        <v>6.0572825182261293E-3</v>
      </c>
      <c r="I143" s="20">
        <f t="shared" si="15"/>
        <v>0.76268591486957082</v>
      </c>
      <c r="J143" s="4">
        <f t="shared" si="16"/>
        <v>-0.31154947159237228</v>
      </c>
      <c r="K143" s="4">
        <f t="shared" si="16"/>
        <v>-0.79146685910512182</v>
      </c>
      <c r="L143" s="4">
        <f t="shared" si="16"/>
        <v>0.46987192929264476</v>
      </c>
      <c r="M143" s="34">
        <f t="shared" si="17"/>
        <v>-0.35615281512749281</v>
      </c>
      <c r="U143" s="15" t="s">
        <v>651</v>
      </c>
      <c r="V143" s="15" t="s">
        <v>54</v>
      </c>
      <c r="W143" s="15">
        <v>372358</v>
      </c>
      <c r="X143" s="15">
        <v>52501</v>
      </c>
      <c r="Y143" s="15">
        <v>17307</v>
      </c>
      <c r="Z143" s="15">
        <v>347966</v>
      </c>
      <c r="AA143" s="22">
        <v>0.1409960307016366</v>
      </c>
      <c r="AB143" s="22">
        <v>4.6479463312188808E-2</v>
      </c>
      <c r="AC143" s="22">
        <v>0.93449314906622116</v>
      </c>
      <c r="AD143" s="22">
        <v>-3.9893109948525032E-2</v>
      </c>
      <c r="AE143" s="22">
        <v>0.22570310567938912</v>
      </c>
      <c r="AF143" s="22">
        <v>-0.1257183061033412</v>
      </c>
      <c r="AG143" s="23">
        <v>7.1448698826727997E-2</v>
      </c>
      <c r="AH143" s="15">
        <v>142</v>
      </c>
      <c r="AI143" s="15">
        <v>2560</v>
      </c>
    </row>
    <row r="144" spans="1:35" x14ac:dyDescent="0.3">
      <c r="A144" s="15" t="str">
        <f t="shared" si="18"/>
        <v>4220</v>
      </c>
      <c r="B144" s="25" t="s">
        <v>27</v>
      </c>
      <c r="C144" s="33">
        <v>164491</v>
      </c>
      <c r="D144" s="33">
        <v>37247</v>
      </c>
      <c r="E144" s="33">
        <v>1515</v>
      </c>
      <c r="F144" s="33">
        <v>137596</v>
      </c>
      <c r="G144" s="20">
        <f t="shared" si="13"/>
        <v>0.22643792061571758</v>
      </c>
      <c r="H144" s="21">
        <f t="shared" si="14"/>
        <v>9.2102303469490734E-3</v>
      </c>
      <c r="I144" s="20">
        <f t="shared" si="15"/>
        <v>0.83649561374178527</v>
      </c>
      <c r="J144" s="4">
        <f t="shared" si="16"/>
        <v>0.7129234943564724</v>
      </c>
      <c r="K144" s="4">
        <f t="shared" si="16"/>
        <v>-0.7121271557809381</v>
      </c>
      <c r="L144" s="4">
        <f t="shared" si="16"/>
        <v>0.21400181921630129</v>
      </c>
      <c r="M144" s="34">
        <f t="shared" si="17"/>
        <v>-0.12433224949727563</v>
      </c>
      <c r="U144" s="15" t="s">
        <v>524</v>
      </c>
      <c r="V144" s="15" t="s">
        <v>181</v>
      </c>
      <c r="W144" s="15">
        <v>354107</v>
      </c>
      <c r="X144" s="15">
        <v>31640</v>
      </c>
      <c r="Y144" s="15">
        <v>10587</v>
      </c>
      <c r="Z144" s="15">
        <v>201049</v>
      </c>
      <c r="AA144" s="22">
        <v>8.9351523691991397E-2</v>
      </c>
      <c r="AB144" s="22">
        <v>2.989774277266476E-2</v>
      </c>
      <c r="AC144" s="22">
        <v>0.56776341614257841</v>
      </c>
      <c r="AD144" s="22">
        <v>-0.49492567579067454</v>
      </c>
      <c r="AE144" s="22">
        <v>-0.19155365202066529</v>
      </c>
      <c r="AF144" s="22">
        <v>1.145593981647566</v>
      </c>
      <c r="AG144" s="23">
        <v>6.6890250453890215E-2</v>
      </c>
      <c r="AH144" s="15">
        <v>143</v>
      </c>
      <c r="AI144" s="15">
        <v>3846</v>
      </c>
    </row>
    <row r="145" spans="1:35" x14ac:dyDescent="0.3">
      <c r="A145" s="15" t="str">
        <f t="shared" si="18"/>
        <v>4221</v>
      </c>
      <c r="B145" s="25" t="s">
        <v>73</v>
      </c>
      <c r="C145" s="33">
        <v>229705</v>
      </c>
      <c r="D145" s="33">
        <v>17522</v>
      </c>
      <c r="E145" s="33">
        <v>-1172</v>
      </c>
      <c r="F145" s="33">
        <v>127943</v>
      </c>
      <c r="G145" s="20">
        <f t="shared" si="13"/>
        <v>7.6280446659846318E-2</v>
      </c>
      <c r="H145" s="21">
        <f t="shared" si="14"/>
        <v>-5.1021962952482536E-3</v>
      </c>
      <c r="I145" s="20">
        <f t="shared" si="15"/>
        <v>0.55698831109466485</v>
      </c>
      <c r="J145" s="4">
        <f t="shared" si="16"/>
        <v>-0.61009311691169343</v>
      </c>
      <c r="K145" s="4">
        <f t="shared" si="16"/>
        <v>-1.0722801761691678</v>
      </c>
      <c r="L145" s="4">
        <f t="shared" si="16"/>
        <v>1.1829471663484954</v>
      </c>
      <c r="M145" s="34">
        <f t="shared" si="17"/>
        <v>-0.39292657572538348</v>
      </c>
      <c r="U145" s="15" t="s">
        <v>688</v>
      </c>
      <c r="V145" s="15" t="s">
        <v>267</v>
      </c>
      <c r="W145" s="15">
        <v>367050</v>
      </c>
      <c r="X145" s="15">
        <v>75264</v>
      </c>
      <c r="Y145" s="15">
        <v>12828</v>
      </c>
      <c r="Z145" s="15">
        <v>343482</v>
      </c>
      <c r="AA145" s="22">
        <v>0.20505108295872496</v>
      </c>
      <c r="AB145" s="22">
        <v>3.4948917041275028E-2</v>
      </c>
      <c r="AC145" s="22">
        <v>0.93579076420106255</v>
      </c>
      <c r="AD145" s="22">
        <v>0.5244870433609512</v>
      </c>
      <c r="AE145" s="22">
        <v>-6.4447626269325473E-2</v>
      </c>
      <c r="AF145" s="22">
        <v>-0.13021664348259834</v>
      </c>
      <c r="AG145" s="23">
        <v>6.6343786834925478E-2</v>
      </c>
      <c r="AH145" s="15">
        <v>144</v>
      </c>
      <c r="AI145" s="15">
        <v>2804</v>
      </c>
    </row>
    <row r="146" spans="1:35" x14ac:dyDescent="0.3">
      <c r="A146" s="15" t="str">
        <f t="shared" si="18"/>
        <v>4222</v>
      </c>
      <c r="B146" s="25" t="s">
        <v>16</v>
      </c>
      <c r="C146" s="33">
        <v>322176</v>
      </c>
      <c r="D146" s="33">
        <v>144118</v>
      </c>
      <c r="E146" s="33">
        <v>47348</v>
      </c>
      <c r="F146" s="33">
        <v>131246</v>
      </c>
      <c r="G146" s="20">
        <f t="shared" si="13"/>
        <v>0.44732692689709974</v>
      </c>
      <c r="H146" s="21">
        <f t="shared" si="14"/>
        <v>0.14696315057608264</v>
      </c>
      <c r="I146" s="20">
        <f t="shared" si="15"/>
        <v>0.40737360945570122</v>
      </c>
      <c r="J146" s="4">
        <f t="shared" si="16"/>
        <v>2.6591457959028553</v>
      </c>
      <c r="K146" s="4">
        <f t="shared" si="16"/>
        <v>2.7542403252966521</v>
      </c>
      <c r="L146" s="4">
        <f t="shared" si="16"/>
        <v>1.7016043450436396</v>
      </c>
      <c r="M146" s="34">
        <f t="shared" si="17"/>
        <v>2.4673076978849497</v>
      </c>
      <c r="U146" s="15" t="s">
        <v>588</v>
      </c>
      <c r="V146" s="15" t="s">
        <v>45</v>
      </c>
      <c r="W146" s="15">
        <v>195516</v>
      </c>
      <c r="X146" s="15">
        <v>28023</v>
      </c>
      <c r="Y146" s="15">
        <v>8670</v>
      </c>
      <c r="Z146" s="15">
        <v>179027</v>
      </c>
      <c r="AA146" s="22">
        <v>0.14332842324924813</v>
      </c>
      <c r="AB146" s="22">
        <v>4.4344196894371815E-2</v>
      </c>
      <c r="AC146" s="22">
        <v>0.91566419116594033</v>
      </c>
      <c r="AD146" s="22">
        <v>-1.9342723722695264E-2</v>
      </c>
      <c r="AE146" s="22">
        <v>0.1719719901295608</v>
      </c>
      <c r="AF146" s="22">
        <v>-6.0445481472141765E-2</v>
      </c>
      <c r="AG146" s="23">
        <v>6.603894376607114E-2</v>
      </c>
      <c r="AH146" s="15">
        <v>145</v>
      </c>
      <c r="AI146" s="15">
        <v>1551</v>
      </c>
    </row>
    <row r="147" spans="1:35" x14ac:dyDescent="0.3">
      <c r="A147" s="15" t="str">
        <f t="shared" si="18"/>
        <v>4223</v>
      </c>
      <c r="B147" s="25" t="s">
        <v>223</v>
      </c>
      <c r="C147" s="33">
        <v>1403806</v>
      </c>
      <c r="D147" s="33">
        <v>280355</v>
      </c>
      <c r="E147" s="33">
        <v>23886</v>
      </c>
      <c r="F147" s="33">
        <v>944517</v>
      </c>
      <c r="G147" s="20">
        <f t="shared" si="13"/>
        <v>0.19971064377841383</v>
      </c>
      <c r="H147" s="21">
        <f t="shared" si="14"/>
        <v>1.7015171612031862E-2</v>
      </c>
      <c r="I147" s="20">
        <f t="shared" si="15"/>
        <v>0.67282587480036415</v>
      </c>
      <c r="J147" s="4">
        <f t="shared" si="16"/>
        <v>0.47743317677089792</v>
      </c>
      <c r="K147" s="4">
        <f t="shared" si="16"/>
        <v>-0.51572627696108064</v>
      </c>
      <c r="L147" s="4">
        <f t="shared" si="16"/>
        <v>0.78138245833272513</v>
      </c>
      <c r="M147" s="34">
        <f t="shared" si="17"/>
        <v>5.6840770295365439E-2</v>
      </c>
      <c r="U147" s="15" t="s">
        <v>574</v>
      </c>
      <c r="V147" s="15" t="s">
        <v>262</v>
      </c>
      <c r="W147" s="15">
        <v>1607630</v>
      </c>
      <c r="X147" s="15">
        <v>126434</v>
      </c>
      <c r="Y147" s="15">
        <v>46808</v>
      </c>
      <c r="Z147" s="15">
        <v>858494</v>
      </c>
      <c r="AA147" s="22">
        <v>7.8646205905587727E-2</v>
      </c>
      <c r="AB147" s="22">
        <v>2.9116152348488147E-2</v>
      </c>
      <c r="AC147" s="22">
        <v>0.53401217941939372</v>
      </c>
      <c r="AD147" s="22">
        <v>-0.58924874135102734</v>
      </c>
      <c r="AE147" s="22">
        <v>-0.21122132676310215</v>
      </c>
      <c r="AF147" s="22">
        <v>1.2625966626979961</v>
      </c>
      <c r="AG147" s="23">
        <v>6.2726316955191097E-2</v>
      </c>
      <c r="AH147" s="15">
        <v>146</v>
      </c>
      <c r="AI147" s="15">
        <v>15875</v>
      </c>
    </row>
    <row r="148" spans="1:35" x14ac:dyDescent="0.3">
      <c r="A148" s="15" t="str">
        <f t="shared" si="18"/>
        <v>4224</v>
      </c>
      <c r="B148" s="25" t="s">
        <v>30</v>
      </c>
      <c r="C148" s="33">
        <v>189902</v>
      </c>
      <c r="D148" s="33">
        <v>99066</v>
      </c>
      <c r="E148" s="33">
        <v>21809</v>
      </c>
      <c r="F148" s="33">
        <v>141579</v>
      </c>
      <c r="G148" s="20">
        <f t="shared" si="13"/>
        <v>0.52166907141578289</v>
      </c>
      <c r="H148" s="21">
        <f t="shared" si="14"/>
        <v>0.11484344556666069</v>
      </c>
      <c r="I148" s="20">
        <f t="shared" si="15"/>
        <v>0.74553717180440437</v>
      </c>
      <c r="J148" s="4">
        <f t="shared" si="16"/>
        <v>3.3141640878622791</v>
      </c>
      <c r="K148" s="4">
        <f t="shared" si="16"/>
        <v>1.945991028212654</v>
      </c>
      <c r="L148" s="4">
        <f t="shared" si="16"/>
        <v>0.52932008912529338</v>
      </c>
      <c r="M148" s="34">
        <f t="shared" si="17"/>
        <v>1.93386655835322</v>
      </c>
      <c r="U148" s="15" t="s">
        <v>543</v>
      </c>
      <c r="V148" s="15" t="s">
        <v>223</v>
      </c>
      <c r="W148" s="15">
        <v>1403806</v>
      </c>
      <c r="X148" s="15">
        <v>280355</v>
      </c>
      <c r="Y148" s="15">
        <v>23886</v>
      </c>
      <c r="Z148" s="15">
        <v>944517</v>
      </c>
      <c r="AA148" s="22">
        <v>0.19971064377841383</v>
      </c>
      <c r="AB148" s="22">
        <v>1.7015171612031862E-2</v>
      </c>
      <c r="AC148" s="22">
        <v>0.67282587480036415</v>
      </c>
      <c r="AD148" s="22">
        <v>0.47743317677089792</v>
      </c>
      <c r="AE148" s="22">
        <v>-0.51572627696108064</v>
      </c>
      <c r="AF148" s="22">
        <v>0.78138245833272513</v>
      </c>
      <c r="AG148" s="23">
        <v>5.6840770295365439E-2</v>
      </c>
      <c r="AH148" s="15">
        <v>147</v>
      </c>
      <c r="AI148" s="15">
        <v>15123</v>
      </c>
    </row>
    <row r="149" spans="1:35" x14ac:dyDescent="0.3">
      <c r="A149" s="15" t="str">
        <f t="shared" si="18"/>
        <v>4225</v>
      </c>
      <c r="B149" s="25" t="s">
        <v>75</v>
      </c>
      <c r="C149" s="33">
        <v>1044287</v>
      </c>
      <c r="D149" s="33">
        <v>69066</v>
      </c>
      <c r="E149" s="33">
        <v>14393</v>
      </c>
      <c r="F149" s="33">
        <v>996748</v>
      </c>
      <c r="G149" s="20">
        <f t="shared" si="13"/>
        <v>6.6136991076207977E-2</v>
      </c>
      <c r="H149" s="21">
        <f t="shared" si="14"/>
        <v>1.3782609569974538E-2</v>
      </c>
      <c r="I149" s="20">
        <f t="shared" si="15"/>
        <v>0.95447707383123603</v>
      </c>
      <c r="J149" s="4">
        <f t="shared" si="16"/>
        <v>-0.69946569277667014</v>
      </c>
      <c r="K149" s="4">
        <f t="shared" si="16"/>
        <v>-0.59706936518392806</v>
      </c>
      <c r="L149" s="4">
        <f t="shared" si="16"/>
        <v>-0.19499496089953916</v>
      </c>
      <c r="M149" s="34">
        <f t="shared" si="17"/>
        <v>-0.52214984601101633</v>
      </c>
      <c r="U149" s="15" t="s">
        <v>441</v>
      </c>
      <c r="V149" s="15" t="s">
        <v>184</v>
      </c>
      <c r="W149" s="15">
        <v>1271293</v>
      </c>
      <c r="X149" s="15">
        <v>155429</v>
      </c>
      <c r="Y149" s="15">
        <v>46040</v>
      </c>
      <c r="Z149" s="15">
        <v>964316</v>
      </c>
      <c r="AA149" s="22">
        <v>0.12226056463773496</v>
      </c>
      <c r="AB149" s="22">
        <v>3.6215097542423344E-2</v>
      </c>
      <c r="AC149" s="22">
        <v>0.75853166815203099</v>
      </c>
      <c r="AD149" s="22">
        <v>-0.20496869472879009</v>
      </c>
      <c r="AE149" s="22">
        <v>-3.2585892180099225E-2</v>
      </c>
      <c r="AF149" s="22">
        <v>0.48427312020850893</v>
      </c>
      <c r="AG149" s="23">
        <v>5.3533160279880102E-2</v>
      </c>
      <c r="AH149" s="15">
        <v>148</v>
      </c>
      <c r="AI149" s="15">
        <v>13633</v>
      </c>
    </row>
    <row r="150" spans="1:35" x14ac:dyDescent="0.3">
      <c r="A150" s="15" t="str">
        <f t="shared" si="18"/>
        <v>4226</v>
      </c>
      <c r="B150" s="25" t="s">
        <v>143</v>
      </c>
      <c r="C150" s="33">
        <v>200086</v>
      </c>
      <c r="D150" s="33">
        <v>23093</v>
      </c>
      <c r="E150" s="33">
        <v>2413</v>
      </c>
      <c r="F150" s="33">
        <v>147687</v>
      </c>
      <c r="G150" s="20">
        <f t="shared" si="13"/>
        <v>0.11541537139030217</v>
      </c>
      <c r="H150" s="21">
        <f t="shared" si="14"/>
        <v>1.205981427985966E-2</v>
      </c>
      <c r="I150" s="20">
        <f t="shared" si="15"/>
        <v>0.73811760942794602</v>
      </c>
      <c r="J150" s="4">
        <f t="shared" si="16"/>
        <v>-0.26528074004433505</v>
      </c>
      <c r="K150" s="4">
        <f t="shared" si="16"/>
        <v>-0.64042119801821196</v>
      </c>
      <c r="L150" s="4">
        <f t="shared" si="16"/>
        <v>0.55504088559229214</v>
      </c>
      <c r="M150" s="34">
        <f t="shared" si="17"/>
        <v>-0.24777056262211672</v>
      </c>
      <c r="U150" s="15" t="s">
        <v>624</v>
      </c>
      <c r="V150" s="15" t="s">
        <v>127</v>
      </c>
      <c r="W150" s="15">
        <v>584816</v>
      </c>
      <c r="X150" s="15">
        <v>105998</v>
      </c>
      <c r="Y150" s="15">
        <v>16714</v>
      </c>
      <c r="Z150" s="15">
        <v>470512</v>
      </c>
      <c r="AA150" s="22">
        <v>0.18125017099395366</v>
      </c>
      <c r="AB150" s="22">
        <v>2.8579929413695932E-2</v>
      </c>
      <c r="AC150" s="22">
        <v>0.80454707121556179</v>
      </c>
      <c r="AD150" s="22">
        <v>0.31478051951533997</v>
      </c>
      <c r="AE150" s="22">
        <v>-0.22471465772610424</v>
      </c>
      <c r="AF150" s="22">
        <v>0.3247552461760323</v>
      </c>
      <c r="AG150" s="23">
        <v>4.7526612559790946E-2</v>
      </c>
      <c r="AH150" s="15">
        <v>149</v>
      </c>
      <c r="AI150" s="15">
        <v>4525</v>
      </c>
    </row>
    <row r="151" spans="1:35" x14ac:dyDescent="0.3">
      <c r="A151" s="15" t="str">
        <f t="shared" si="18"/>
        <v>4227</v>
      </c>
      <c r="B151" s="25" t="s">
        <v>33</v>
      </c>
      <c r="C151" s="33">
        <v>784220</v>
      </c>
      <c r="D151" s="33">
        <v>137559</v>
      </c>
      <c r="E151" s="33">
        <v>31818</v>
      </c>
      <c r="F151" s="33">
        <v>409180</v>
      </c>
      <c r="G151" s="20">
        <f t="shared" si="13"/>
        <v>0.1754086863380174</v>
      </c>
      <c r="H151" s="21">
        <f t="shared" si="14"/>
        <v>4.0572798449414707E-2</v>
      </c>
      <c r="I151" s="20">
        <f t="shared" si="15"/>
        <v>0.52176685113871113</v>
      </c>
      <c r="J151" s="4">
        <f t="shared" si="16"/>
        <v>0.26331201095117079</v>
      </c>
      <c r="K151" s="4">
        <f t="shared" si="16"/>
        <v>7.7069806524010839E-2</v>
      </c>
      <c r="L151" s="4">
        <f t="shared" si="16"/>
        <v>1.3050465513030653</v>
      </c>
      <c r="M151" s="34">
        <f t="shared" si="17"/>
        <v>0.43062454382556448</v>
      </c>
      <c r="U151" s="15" t="s">
        <v>678</v>
      </c>
      <c r="V151" s="15" t="s">
        <v>259</v>
      </c>
      <c r="W151" s="15">
        <v>195011</v>
      </c>
      <c r="X151" s="15">
        <v>46249</v>
      </c>
      <c r="Y151" s="15">
        <v>5852</v>
      </c>
      <c r="Z151" s="15">
        <v>191805</v>
      </c>
      <c r="AA151" s="22">
        <v>0.23716098066262928</v>
      </c>
      <c r="AB151" s="22">
        <v>3.0008563619488133E-2</v>
      </c>
      <c r="AC151" s="22">
        <v>0.9835599017491321</v>
      </c>
      <c r="AD151" s="22">
        <v>0.80740288450563957</v>
      </c>
      <c r="AE151" s="22">
        <v>-0.18876499404510264</v>
      </c>
      <c r="AF151" s="22">
        <v>-0.29581404693275337</v>
      </c>
      <c r="AG151" s="23">
        <v>3.3514712370670233E-2</v>
      </c>
      <c r="AH151" s="15">
        <v>150</v>
      </c>
      <c r="AI151" s="15">
        <v>1369</v>
      </c>
    </row>
    <row r="152" spans="1:35" x14ac:dyDescent="0.3">
      <c r="A152" s="15" t="str">
        <f t="shared" si="18"/>
        <v>4228</v>
      </c>
      <c r="B152" s="25" t="s">
        <v>34</v>
      </c>
      <c r="C152" s="33">
        <v>413664</v>
      </c>
      <c r="D152" s="33">
        <v>163425</v>
      </c>
      <c r="E152" s="33">
        <v>37032</v>
      </c>
      <c r="F152" s="33">
        <v>313784</v>
      </c>
      <c r="G152" s="20">
        <f t="shared" si="13"/>
        <v>0.39506701090740309</v>
      </c>
      <c r="H152" s="21">
        <f t="shared" si="14"/>
        <v>8.9521930842422839E-2</v>
      </c>
      <c r="I152" s="20">
        <f t="shared" si="15"/>
        <v>0.75854800030942993</v>
      </c>
      <c r="J152" s="4">
        <f t="shared" si="16"/>
        <v>2.198690947160749</v>
      </c>
      <c r="K152" s="4">
        <f t="shared" si="16"/>
        <v>1.308809071810382</v>
      </c>
      <c r="L152" s="4">
        <f t="shared" si="16"/>
        <v>0.48421650284012374</v>
      </c>
      <c r="M152" s="34">
        <f t="shared" si="17"/>
        <v>1.3251313984054089</v>
      </c>
      <c r="U152" s="15" t="s">
        <v>538</v>
      </c>
      <c r="V152" s="15" t="s">
        <v>128</v>
      </c>
      <c r="W152" s="15">
        <v>759333</v>
      </c>
      <c r="X152" s="15">
        <v>41975</v>
      </c>
      <c r="Y152" s="15">
        <v>36645</v>
      </c>
      <c r="Z152" s="15">
        <v>598258</v>
      </c>
      <c r="AA152" s="22">
        <v>5.5278777558725879E-2</v>
      </c>
      <c r="AB152" s="22">
        <v>4.8259459288612507E-2</v>
      </c>
      <c r="AC152" s="22">
        <v>0.7878730412085343</v>
      </c>
      <c r="AD152" s="22">
        <v>-0.79513590135081791</v>
      </c>
      <c r="AE152" s="22">
        <v>0.27049431706613059</v>
      </c>
      <c r="AF152" s="22">
        <v>0.38255775666588954</v>
      </c>
      <c r="AG152" s="23">
        <v>3.21026223618332E-2</v>
      </c>
      <c r="AH152" s="15">
        <v>151</v>
      </c>
      <c r="AI152" s="15">
        <v>6494</v>
      </c>
    </row>
    <row r="153" spans="1:35" x14ac:dyDescent="0.3">
      <c r="A153" s="15" t="str">
        <f t="shared" si="18"/>
        <v>1101</v>
      </c>
      <c r="B153" s="25" t="s">
        <v>147</v>
      </c>
      <c r="C153" s="33">
        <v>1449189</v>
      </c>
      <c r="D153" s="33">
        <v>296839</v>
      </c>
      <c r="E153" s="33">
        <v>43529</v>
      </c>
      <c r="F153" s="33">
        <v>1374266</v>
      </c>
      <c r="G153" s="20">
        <f t="shared" si="13"/>
        <v>0.20483111588619565</v>
      </c>
      <c r="H153" s="21">
        <f t="shared" si="14"/>
        <v>3.0036799892905617E-2</v>
      </c>
      <c r="I153" s="20">
        <f t="shared" si="15"/>
        <v>0.94830004919993183</v>
      </c>
      <c r="J153" s="4">
        <f t="shared" si="16"/>
        <v>0.52254894408942365</v>
      </c>
      <c r="K153" s="4">
        <f t="shared" si="16"/>
        <v>-0.18805446609550724</v>
      </c>
      <c r="L153" s="4">
        <f t="shared" si="16"/>
        <v>-0.17358156948207226</v>
      </c>
      <c r="M153" s="34">
        <f t="shared" si="17"/>
        <v>-6.7853893959157752E-3</v>
      </c>
      <c r="U153" s="15" t="s">
        <v>426</v>
      </c>
      <c r="V153" s="15" t="s">
        <v>42</v>
      </c>
      <c r="W153" s="15">
        <v>1362678</v>
      </c>
      <c r="X153" s="15">
        <v>165318</v>
      </c>
      <c r="Y153" s="15">
        <v>62244</v>
      </c>
      <c r="Z153" s="15">
        <v>1257059</v>
      </c>
      <c r="AA153" s="22">
        <v>0.12131846261552619</v>
      </c>
      <c r="AB153" s="22">
        <v>4.5677702289168828E-2</v>
      </c>
      <c r="AC153" s="22">
        <v>0.92249159375876033</v>
      </c>
      <c r="AD153" s="22">
        <v>-0.21326942456963599</v>
      </c>
      <c r="AE153" s="22">
        <v>0.20552786487019875</v>
      </c>
      <c r="AF153" s="22">
        <v>-8.411348553736353E-2</v>
      </c>
      <c r="AG153" s="23">
        <v>2.8418204908349495E-2</v>
      </c>
      <c r="AH153" s="15">
        <v>152</v>
      </c>
      <c r="AI153" s="15">
        <v>14827</v>
      </c>
    </row>
    <row r="154" spans="1:35" x14ac:dyDescent="0.3">
      <c r="A154" s="15" t="str">
        <f t="shared" si="18"/>
        <v>1103</v>
      </c>
      <c r="B154" s="25" t="s">
        <v>126</v>
      </c>
      <c r="C154" s="33">
        <v>13466929</v>
      </c>
      <c r="D154" s="33">
        <v>1909231</v>
      </c>
      <c r="E154" s="33">
        <v>1076182</v>
      </c>
      <c r="F154" s="33">
        <v>9958275</v>
      </c>
      <c r="G154" s="20">
        <f t="shared" si="13"/>
        <v>0.14177181746484294</v>
      </c>
      <c r="H154" s="21">
        <f t="shared" si="14"/>
        <v>7.9912948230439179E-2</v>
      </c>
      <c r="I154" s="20">
        <f t="shared" si="15"/>
        <v>0.73946146148093606</v>
      </c>
      <c r="J154" s="4">
        <f t="shared" si="16"/>
        <v>-3.3057760714922606E-2</v>
      </c>
      <c r="K154" s="4">
        <f t="shared" si="16"/>
        <v>1.0670119121057722</v>
      </c>
      <c r="L154" s="4">
        <f t="shared" si="16"/>
        <v>0.55038226243058297</v>
      </c>
      <c r="M154" s="34">
        <f t="shared" si="17"/>
        <v>0.6628370814818012</v>
      </c>
      <c r="U154" s="15" t="s">
        <v>649</v>
      </c>
      <c r="V154" s="15" t="s">
        <v>350</v>
      </c>
      <c r="W154" s="15">
        <v>471684</v>
      </c>
      <c r="X154" s="15">
        <v>103822</v>
      </c>
      <c r="Y154" s="15">
        <v>15593</v>
      </c>
      <c r="Z154" s="15">
        <v>467213</v>
      </c>
      <c r="AA154" s="22">
        <v>0.22010922566803198</v>
      </c>
      <c r="AB154" s="22">
        <v>3.305814909982107E-2</v>
      </c>
      <c r="AC154" s="22">
        <v>0.99052119639419611</v>
      </c>
      <c r="AD154" s="22">
        <v>0.65716224369839571</v>
      </c>
      <c r="AE154" s="22">
        <v>-0.112026265586867</v>
      </c>
      <c r="AF154" s="22">
        <v>-0.31994620374035837</v>
      </c>
      <c r="AG154" s="23">
        <v>2.8290877196075828E-2</v>
      </c>
      <c r="AH154" s="15">
        <v>153</v>
      </c>
      <c r="AI154" s="15">
        <v>3867</v>
      </c>
    </row>
    <row r="155" spans="1:35" x14ac:dyDescent="0.3">
      <c r="A155" s="15" t="str">
        <f t="shared" si="18"/>
        <v>1106</v>
      </c>
      <c r="B155" s="25" t="s">
        <v>46</v>
      </c>
      <c r="C155" s="33">
        <v>3360630</v>
      </c>
      <c r="D155" s="33">
        <v>424926</v>
      </c>
      <c r="E155" s="33">
        <v>113413</v>
      </c>
      <c r="F155" s="33">
        <v>2376050</v>
      </c>
      <c r="G155" s="20">
        <f t="shared" si="13"/>
        <v>0.1264423634854179</v>
      </c>
      <c r="H155" s="21">
        <f t="shared" si="14"/>
        <v>3.3747541383609622E-2</v>
      </c>
      <c r="I155" s="20">
        <f t="shared" si="15"/>
        <v>0.70702517087569894</v>
      </c>
      <c r="J155" s="4">
        <f t="shared" si="16"/>
        <v>-0.16812344690521167</v>
      </c>
      <c r="K155" s="4">
        <f t="shared" si="16"/>
        <v>-9.4678633389629174E-2</v>
      </c>
      <c r="L155" s="4">
        <f t="shared" si="16"/>
        <v>0.66282652618512061</v>
      </c>
      <c r="M155" s="34">
        <f t="shared" si="17"/>
        <v>7.6336453125162657E-2</v>
      </c>
      <c r="U155" s="15" t="s">
        <v>735</v>
      </c>
      <c r="V155" s="15" t="s">
        <v>372</v>
      </c>
      <c r="W155" s="15">
        <v>230080</v>
      </c>
      <c r="X155" s="15">
        <v>70637</v>
      </c>
      <c r="Y155" s="15">
        <v>4381</v>
      </c>
      <c r="Z155" s="15">
        <v>232165</v>
      </c>
      <c r="AA155" s="22">
        <v>0.3070106050069541</v>
      </c>
      <c r="AB155" s="22">
        <v>1.9041203059805285E-2</v>
      </c>
      <c r="AC155" s="22">
        <v>1.0090620653685674</v>
      </c>
      <c r="AD155" s="22">
        <v>1.4228382062635256</v>
      </c>
      <c r="AE155" s="22">
        <v>-0.46474391292465528</v>
      </c>
      <c r="AF155" s="22">
        <v>-0.38422033380552417</v>
      </c>
      <c r="AG155" s="23">
        <v>2.7282511652172728E-2</v>
      </c>
      <c r="AH155" s="15">
        <v>154</v>
      </c>
      <c r="AI155" s="15">
        <v>1221</v>
      </c>
    </row>
    <row r="156" spans="1:35" x14ac:dyDescent="0.3">
      <c r="A156" s="15" t="str">
        <f t="shared" si="18"/>
        <v>1108</v>
      </c>
      <c r="B156" s="25" t="s">
        <v>67</v>
      </c>
      <c r="C156" s="33">
        <v>6963584</v>
      </c>
      <c r="D156" s="33">
        <v>1074758</v>
      </c>
      <c r="E156" s="33">
        <v>439160</v>
      </c>
      <c r="F156" s="33">
        <v>6006002</v>
      </c>
      <c r="G156" s="20">
        <f t="shared" si="13"/>
        <v>0.15433977675863464</v>
      </c>
      <c r="H156" s="21">
        <f t="shared" si="14"/>
        <v>6.3065226182379655E-2</v>
      </c>
      <c r="I156" s="20">
        <f t="shared" si="15"/>
        <v>0.86248719050420009</v>
      </c>
      <c r="J156" s="4">
        <f t="shared" si="16"/>
        <v>7.7676780013400545E-2</v>
      </c>
      <c r="K156" s="4">
        <f t="shared" si="16"/>
        <v>0.64306158320903295</v>
      </c>
      <c r="L156" s="4">
        <f t="shared" si="16"/>
        <v>0.12389892340621735</v>
      </c>
      <c r="M156" s="34">
        <f t="shared" si="17"/>
        <v>0.37192471745942096</v>
      </c>
      <c r="U156" s="15" t="s">
        <v>695</v>
      </c>
      <c r="V156" s="15" t="s">
        <v>257</v>
      </c>
      <c r="W156" s="15">
        <v>134708</v>
      </c>
      <c r="X156" s="15">
        <v>32457</v>
      </c>
      <c r="Y156" s="15">
        <v>3312</v>
      </c>
      <c r="Z156" s="15">
        <v>124272</v>
      </c>
      <c r="AA156" s="22">
        <v>0.24094337381595748</v>
      </c>
      <c r="AB156" s="22">
        <v>2.458651305044986E-2</v>
      </c>
      <c r="AC156" s="22">
        <v>0.92252872880601</v>
      </c>
      <c r="AD156" s="22">
        <v>0.84072902432649754</v>
      </c>
      <c r="AE156" s="22">
        <v>-0.32520362447130224</v>
      </c>
      <c r="AF156" s="22">
        <v>-8.4242218600533353E-2</v>
      </c>
      <c r="AG156" s="23">
        <v>2.6519889195839925E-2</v>
      </c>
      <c r="AH156" s="15">
        <v>155</v>
      </c>
      <c r="AI156" s="15">
        <v>768</v>
      </c>
    </row>
    <row r="157" spans="1:35" x14ac:dyDescent="0.3">
      <c r="A157" s="15" t="str">
        <f t="shared" si="18"/>
        <v>1111</v>
      </c>
      <c r="B157" s="25" t="s">
        <v>195</v>
      </c>
      <c r="C157" s="33">
        <v>336738</v>
      </c>
      <c r="D157" s="33">
        <v>71714</v>
      </c>
      <c r="E157" s="33">
        <v>8795</v>
      </c>
      <c r="F157" s="33">
        <v>257355</v>
      </c>
      <c r="G157" s="20">
        <f t="shared" si="13"/>
        <v>0.21296675753850175</v>
      </c>
      <c r="H157" s="21">
        <f t="shared" si="14"/>
        <v>2.61182284149695E-2</v>
      </c>
      <c r="I157" s="20">
        <f t="shared" si="15"/>
        <v>0.76425886000391996</v>
      </c>
      <c r="J157" s="4">
        <f t="shared" si="16"/>
        <v>0.59423095075723287</v>
      </c>
      <c r="K157" s="4">
        <f t="shared" si="16"/>
        <v>-0.28666006168507485</v>
      </c>
      <c r="L157" s="4">
        <f t="shared" si="16"/>
        <v>0.46441912768500304</v>
      </c>
      <c r="M157" s="34">
        <f t="shared" si="17"/>
        <v>0.12133248876802155</v>
      </c>
      <c r="U157" s="15" t="s">
        <v>533</v>
      </c>
      <c r="V157" s="15" t="s">
        <v>208</v>
      </c>
      <c r="W157" s="15">
        <v>281335</v>
      </c>
      <c r="X157" s="15">
        <v>36425</v>
      </c>
      <c r="Y157" s="15">
        <v>9787</v>
      </c>
      <c r="Z157" s="15">
        <v>222929</v>
      </c>
      <c r="AA157" s="22">
        <v>0.12947198180105568</v>
      </c>
      <c r="AB157" s="22">
        <v>3.4787708603622014E-2</v>
      </c>
      <c r="AC157" s="22">
        <v>0.79239696447295926</v>
      </c>
      <c r="AD157" s="22">
        <v>-0.14142990144393802</v>
      </c>
      <c r="AE157" s="22">
        <v>-6.8504220387448189E-2</v>
      </c>
      <c r="AF157" s="22">
        <v>0.36687503798078319</v>
      </c>
      <c r="AG157" s="23">
        <v>2.2109173940487198E-2</v>
      </c>
      <c r="AH157" s="15">
        <v>156</v>
      </c>
      <c r="AI157" s="15">
        <v>2445</v>
      </c>
    </row>
    <row r="158" spans="1:35" x14ac:dyDescent="0.3">
      <c r="A158" s="15" t="str">
        <f t="shared" si="18"/>
        <v>1112</v>
      </c>
      <c r="B158" s="25" t="s">
        <v>314</v>
      </c>
      <c r="C158" s="33">
        <v>312937</v>
      </c>
      <c r="D158" s="33">
        <v>32758</v>
      </c>
      <c r="E158" s="33">
        <v>15592</v>
      </c>
      <c r="F158" s="33">
        <v>233845</v>
      </c>
      <c r="G158" s="20">
        <f t="shared" si="13"/>
        <v>0.10467921658352959</v>
      </c>
      <c r="H158" s="21">
        <f t="shared" si="14"/>
        <v>4.9824725104413985E-2</v>
      </c>
      <c r="I158" s="20">
        <f t="shared" si="15"/>
        <v>0.7472590329682971</v>
      </c>
      <c r="J158" s="4">
        <f t="shared" si="16"/>
        <v>-0.35987550630073223</v>
      </c>
      <c r="K158" s="4">
        <f t="shared" si="16"/>
        <v>0.30988213196044689</v>
      </c>
      <c r="L158" s="4">
        <f t="shared" si="16"/>
        <v>0.52335105236896995</v>
      </c>
      <c r="M158" s="34">
        <f t="shared" si="17"/>
        <v>0.19580995249728289</v>
      </c>
      <c r="U158" s="15" t="s">
        <v>589</v>
      </c>
      <c r="V158" s="15" t="s">
        <v>266</v>
      </c>
      <c r="W158" s="15">
        <v>536190</v>
      </c>
      <c r="X158" s="15">
        <v>126622</v>
      </c>
      <c r="Y158" s="15">
        <v>16916</v>
      </c>
      <c r="Z158" s="15">
        <v>546745</v>
      </c>
      <c r="AA158" s="22">
        <v>0.23615136425520805</v>
      </c>
      <c r="AB158" s="22">
        <v>3.1548518249128105E-2</v>
      </c>
      <c r="AC158" s="22">
        <v>1.0196851862213021</v>
      </c>
      <c r="AD158" s="22">
        <v>0.79850729481011951</v>
      </c>
      <c r="AE158" s="22">
        <v>-0.15001410120276035</v>
      </c>
      <c r="AF158" s="22">
        <v>-0.42104664719625362</v>
      </c>
      <c r="AG158" s="23">
        <v>1.9358111302086298E-2</v>
      </c>
      <c r="AH158" s="15">
        <v>157</v>
      </c>
      <c r="AI158" s="15">
        <v>5283</v>
      </c>
    </row>
    <row r="159" spans="1:35" x14ac:dyDescent="0.3">
      <c r="A159" s="15" t="str">
        <f t="shared" si="18"/>
        <v>1114</v>
      </c>
      <c r="B159" s="25" t="s">
        <v>49</v>
      </c>
      <c r="C159" s="33">
        <v>276608</v>
      </c>
      <c r="D159" s="33">
        <v>63261</v>
      </c>
      <c r="E159" s="33">
        <v>24541</v>
      </c>
      <c r="F159" s="33">
        <v>84902</v>
      </c>
      <c r="G159" s="20">
        <f t="shared" si="13"/>
        <v>0.22870271286441463</v>
      </c>
      <c r="H159" s="21">
        <f t="shared" si="14"/>
        <v>8.872122281351226E-2</v>
      </c>
      <c r="I159" s="20">
        <f t="shared" si="15"/>
        <v>0.30693978482184175</v>
      </c>
      <c r="J159" s="4">
        <f t="shared" si="16"/>
        <v>0.73287826375395282</v>
      </c>
      <c r="K159" s="4">
        <f t="shared" si="16"/>
        <v>1.2886603281856615</v>
      </c>
      <c r="L159" s="4">
        <f t="shared" si="16"/>
        <v>2.0497701573570644</v>
      </c>
      <c r="M159" s="34">
        <f t="shared" si="17"/>
        <v>1.339992269370585</v>
      </c>
      <c r="U159" s="15" t="s">
        <v>724</v>
      </c>
      <c r="V159" s="15" t="s">
        <v>367</v>
      </c>
      <c r="W159" s="15">
        <v>407642</v>
      </c>
      <c r="X159" s="15">
        <v>1904</v>
      </c>
      <c r="Y159" s="15">
        <v>17103</v>
      </c>
      <c r="Z159" s="15">
        <v>238675</v>
      </c>
      <c r="AA159" s="22">
        <v>4.6707650340249533E-3</v>
      </c>
      <c r="AB159" s="22">
        <v>4.1955931920655873E-2</v>
      </c>
      <c r="AC159" s="22">
        <v>0.58550149395793372</v>
      </c>
      <c r="AD159" s="22">
        <v>-1.241036058496001</v>
      </c>
      <c r="AE159" s="22">
        <v>0.11187450524637127</v>
      </c>
      <c r="AF159" s="22">
        <v>1.0841028227279856</v>
      </c>
      <c r="AG159" s="23">
        <v>1.6703943681181832E-2</v>
      </c>
      <c r="AH159" s="15">
        <v>158</v>
      </c>
      <c r="AI159" s="15">
        <v>2708</v>
      </c>
    </row>
    <row r="160" spans="1:35" x14ac:dyDescent="0.3">
      <c r="A160" s="15" t="str">
        <f t="shared" si="18"/>
        <v>1119</v>
      </c>
      <c r="B160" s="25" t="s">
        <v>200</v>
      </c>
      <c r="C160" s="33">
        <v>1725495</v>
      </c>
      <c r="D160" s="33">
        <v>359821</v>
      </c>
      <c r="E160" s="33">
        <v>148213</v>
      </c>
      <c r="F160" s="33">
        <v>1359824</v>
      </c>
      <c r="G160" s="20">
        <f t="shared" si="13"/>
        <v>0.20853204442783085</v>
      </c>
      <c r="H160" s="21">
        <f t="shared" si="14"/>
        <v>8.5895931312463966E-2</v>
      </c>
      <c r="I160" s="20">
        <f t="shared" si="15"/>
        <v>0.78807762410206927</v>
      </c>
      <c r="J160" s="4">
        <f t="shared" si="16"/>
        <v>0.55515731055101447</v>
      </c>
      <c r="K160" s="4">
        <f t="shared" si="16"/>
        <v>1.2175656568893396</v>
      </c>
      <c r="L160" s="4">
        <f t="shared" si="16"/>
        <v>0.38184854570461518</v>
      </c>
      <c r="M160" s="34">
        <f t="shared" si="17"/>
        <v>0.8430342925085772</v>
      </c>
      <c r="U160" s="15" t="s">
        <v>611</v>
      </c>
      <c r="V160" s="15" t="s">
        <v>325</v>
      </c>
      <c r="W160" s="15">
        <v>394327</v>
      </c>
      <c r="X160" s="15">
        <v>46015</v>
      </c>
      <c r="Y160" s="15">
        <v>12647</v>
      </c>
      <c r="Z160" s="15">
        <v>287302</v>
      </c>
      <c r="AA160" s="22">
        <v>0.11669249125725603</v>
      </c>
      <c r="AB160" s="22">
        <v>3.2072366335553992E-2</v>
      </c>
      <c r="AC160" s="22">
        <v>0.72858820217738074</v>
      </c>
      <c r="AD160" s="22">
        <v>-0.2540282145852486</v>
      </c>
      <c r="AE160" s="22">
        <v>-0.13683216670154616</v>
      </c>
      <c r="AF160" s="22">
        <v>0.58807571054647356</v>
      </c>
      <c r="AG160" s="23">
        <v>1.5095790639533146E-2</v>
      </c>
      <c r="AH160" s="15">
        <v>159</v>
      </c>
      <c r="AI160" s="15">
        <v>2889</v>
      </c>
    </row>
    <row r="161" spans="1:35" x14ac:dyDescent="0.3">
      <c r="A161" s="15" t="str">
        <f t="shared" si="18"/>
        <v>1120</v>
      </c>
      <c r="B161" s="25" t="s">
        <v>142</v>
      </c>
      <c r="C161" s="33">
        <v>1692639</v>
      </c>
      <c r="D161" s="33">
        <v>320500</v>
      </c>
      <c r="E161" s="33">
        <v>147650</v>
      </c>
      <c r="F161" s="33">
        <v>1112655</v>
      </c>
      <c r="G161" s="20">
        <f t="shared" si="13"/>
        <v>0.18934929420862925</v>
      </c>
      <c r="H161" s="21">
        <f t="shared" si="14"/>
        <v>8.7230649890496434E-2</v>
      </c>
      <c r="I161" s="20">
        <f t="shared" si="15"/>
        <v>0.65734926348737088</v>
      </c>
      <c r="J161" s="4">
        <f t="shared" si="16"/>
        <v>0.38614076731008168</v>
      </c>
      <c r="K161" s="4">
        <f t="shared" si="16"/>
        <v>1.2511520597589565</v>
      </c>
      <c r="L161" s="4">
        <f t="shared" si="16"/>
        <v>0.83503397433633675</v>
      </c>
      <c r="M161" s="34">
        <f t="shared" si="17"/>
        <v>0.93086971529108287</v>
      </c>
      <c r="U161" s="15" t="s">
        <v>456</v>
      </c>
      <c r="V161" s="15" t="s">
        <v>180</v>
      </c>
      <c r="W161" s="15">
        <v>2157074</v>
      </c>
      <c r="X161" s="15">
        <v>329499</v>
      </c>
      <c r="Y161" s="15">
        <v>97445</v>
      </c>
      <c r="Z161" s="15">
        <v>2186400</v>
      </c>
      <c r="AA161" s="22">
        <v>0.15275275674362584</v>
      </c>
      <c r="AB161" s="22">
        <v>4.5174620805776715E-2</v>
      </c>
      <c r="AC161" s="22">
        <v>1.0135952684052565</v>
      </c>
      <c r="AD161" s="22">
        <v>6.3693767466927231E-2</v>
      </c>
      <c r="AE161" s="22">
        <v>0.19286849408181903</v>
      </c>
      <c r="AF161" s="22">
        <v>-0.39993522192617886</v>
      </c>
      <c r="AG161" s="23">
        <v>1.2373883426096605E-2</v>
      </c>
      <c r="AH161" s="15">
        <v>160</v>
      </c>
      <c r="AI161" s="15">
        <v>24947</v>
      </c>
    </row>
    <row r="162" spans="1:35" x14ac:dyDescent="0.3">
      <c r="A162" s="15" t="str">
        <f t="shared" si="18"/>
        <v>1121</v>
      </c>
      <c r="B162" s="25" t="s">
        <v>100</v>
      </c>
      <c r="C162" s="33">
        <v>1638071</v>
      </c>
      <c r="D162" s="33">
        <v>182924</v>
      </c>
      <c r="E162" s="33">
        <v>112067</v>
      </c>
      <c r="F162" s="33">
        <v>1418338</v>
      </c>
      <c r="G162" s="20">
        <f t="shared" si="13"/>
        <v>0.11167037326220902</v>
      </c>
      <c r="H162" s="21">
        <f t="shared" si="14"/>
        <v>6.8414006474688829E-2</v>
      </c>
      <c r="I162" s="20">
        <f t="shared" si="15"/>
        <v>0.86585868378110598</v>
      </c>
      <c r="J162" s="4">
        <f t="shared" si="16"/>
        <v>-0.29827739750070331</v>
      </c>
      <c r="K162" s="4">
        <f t="shared" si="16"/>
        <v>0.77765646539264843</v>
      </c>
      <c r="L162" s="4">
        <f t="shared" si="16"/>
        <v>0.11221124049916364</v>
      </c>
      <c r="M162" s="34">
        <f t="shared" si="17"/>
        <v>0.34231169344593926</v>
      </c>
      <c r="U162" s="15" t="s">
        <v>515</v>
      </c>
      <c r="V162" s="15" t="s">
        <v>283</v>
      </c>
      <c r="W162" s="15">
        <v>680181</v>
      </c>
      <c r="X162" s="15">
        <v>96978</v>
      </c>
      <c r="Y162" s="15">
        <v>19398</v>
      </c>
      <c r="Z162" s="15">
        <v>512214</v>
      </c>
      <c r="AA162" s="22">
        <v>0.14257675530483799</v>
      </c>
      <c r="AB162" s="22">
        <v>2.8518879533535928E-2</v>
      </c>
      <c r="AC162" s="22">
        <v>0.75305543671463915</v>
      </c>
      <c r="AD162" s="22">
        <v>-2.5965565399591585E-2</v>
      </c>
      <c r="AE162" s="22">
        <v>-0.22625089607922458</v>
      </c>
      <c r="AF162" s="22">
        <v>0.50325712857189309</v>
      </c>
      <c r="AG162" s="23">
        <v>6.197442753463081E-3</v>
      </c>
      <c r="AH162" s="15">
        <v>161</v>
      </c>
      <c r="AI162" s="15">
        <v>7633</v>
      </c>
    </row>
    <row r="163" spans="1:35" x14ac:dyDescent="0.3">
      <c r="A163" s="15" t="str">
        <f t="shared" si="18"/>
        <v>1122</v>
      </c>
      <c r="B163" s="25" t="s">
        <v>150</v>
      </c>
      <c r="C163" s="33">
        <v>1093212</v>
      </c>
      <c r="D163" s="33">
        <v>179407</v>
      </c>
      <c r="E163" s="33">
        <v>85947</v>
      </c>
      <c r="F163" s="33">
        <v>986556</v>
      </c>
      <c r="G163" s="20">
        <f t="shared" si="13"/>
        <v>0.16410998049783573</v>
      </c>
      <c r="H163" s="21">
        <f t="shared" si="14"/>
        <v>7.8618785743295908E-2</v>
      </c>
      <c r="I163" s="20">
        <f t="shared" si="15"/>
        <v>0.90243795348020328</v>
      </c>
      <c r="J163" s="4">
        <f t="shared" si="16"/>
        <v>0.16376068580843389</v>
      </c>
      <c r="K163" s="4">
        <f t="shared" si="16"/>
        <v>1.034446048868884</v>
      </c>
      <c r="L163" s="4">
        <f t="shared" si="16"/>
        <v>-1.459515361205347E-2</v>
      </c>
      <c r="M163" s="34">
        <f t="shared" si="17"/>
        <v>0.55451440748353709</v>
      </c>
      <c r="U163" s="15" t="s">
        <v>551</v>
      </c>
      <c r="V163" s="15" t="s">
        <v>147</v>
      </c>
      <c r="W163" s="15">
        <v>1449189</v>
      </c>
      <c r="X163" s="15">
        <v>296839</v>
      </c>
      <c r="Y163" s="15">
        <v>43529</v>
      </c>
      <c r="Z163" s="15">
        <v>1374266</v>
      </c>
      <c r="AA163" s="22">
        <v>0.20483111588619565</v>
      </c>
      <c r="AB163" s="22">
        <v>3.0036799892905617E-2</v>
      </c>
      <c r="AC163" s="22">
        <v>0.94830004919993183</v>
      </c>
      <c r="AD163" s="22">
        <v>0.52254894408942365</v>
      </c>
      <c r="AE163" s="22">
        <v>-0.18805446609550724</v>
      </c>
      <c r="AF163" s="22">
        <v>-0.17358156948207226</v>
      </c>
      <c r="AG163" s="23">
        <v>-6.7853893959157752E-3</v>
      </c>
      <c r="AH163" s="15">
        <v>162</v>
      </c>
      <c r="AI163" s="15">
        <v>14860</v>
      </c>
    </row>
    <row r="164" spans="1:35" x14ac:dyDescent="0.3">
      <c r="A164" s="15" t="str">
        <f t="shared" si="18"/>
        <v>1124</v>
      </c>
      <c r="B164" s="25" t="s">
        <v>78</v>
      </c>
      <c r="C164" s="33">
        <v>2459949</v>
      </c>
      <c r="D164" s="33">
        <v>219402</v>
      </c>
      <c r="E164" s="33">
        <v>122190</v>
      </c>
      <c r="F164" s="33">
        <v>2063703</v>
      </c>
      <c r="G164" s="20">
        <f t="shared" si="13"/>
        <v>8.9189653931849813E-2</v>
      </c>
      <c r="H164" s="21">
        <f t="shared" si="14"/>
        <v>4.9671761487738157E-2</v>
      </c>
      <c r="I164" s="20">
        <f t="shared" si="15"/>
        <v>0.83892105080227275</v>
      </c>
      <c r="J164" s="4">
        <f t="shared" si="16"/>
        <v>-0.49635188772596756</v>
      </c>
      <c r="K164" s="4">
        <f t="shared" si="16"/>
        <v>0.30603300770412517</v>
      </c>
      <c r="L164" s="4">
        <f t="shared" si="16"/>
        <v>0.20559375283569456</v>
      </c>
      <c r="M164" s="34">
        <f t="shared" si="17"/>
        <v>8.0326970129494329E-2</v>
      </c>
      <c r="U164" s="15" t="s">
        <v>620</v>
      </c>
      <c r="V164" s="15" t="s">
        <v>242</v>
      </c>
      <c r="W164" s="15">
        <v>456709</v>
      </c>
      <c r="X164" s="15">
        <v>38112</v>
      </c>
      <c r="Y164" s="15">
        <v>18924</v>
      </c>
      <c r="Z164" s="15">
        <v>370320</v>
      </c>
      <c r="AA164" s="22">
        <v>8.3449198504956107E-2</v>
      </c>
      <c r="AB164" s="22">
        <v>4.1435574950351321E-2</v>
      </c>
      <c r="AC164" s="22">
        <v>0.81084454214828261</v>
      </c>
      <c r="AD164" s="22">
        <v>-0.54693024180947336</v>
      </c>
      <c r="AE164" s="22">
        <v>9.8780420000008001E-2</v>
      </c>
      <c r="AF164" s="22">
        <v>0.30292431331248643</v>
      </c>
      <c r="AG164" s="23">
        <v>-1.1611272124242733E-2</v>
      </c>
      <c r="AH164" s="15">
        <v>163</v>
      </c>
      <c r="AI164" s="15">
        <v>4195</v>
      </c>
    </row>
    <row r="165" spans="1:35" x14ac:dyDescent="0.3">
      <c r="A165" s="15" t="str">
        <f t="shared" si="18"/>
        <v>1127</v>
      </c>
      <c r="B165" s="25" t="s">
        <v>36</v>
      </c>
      <c r="C165" s="33">
        <v>1019924</v>
      </c>
      <c r="D165" s="33">
        <v>65836</v>
      </c>
      <c r="E165" s="33">
        <v>20129</v>
      </c>
      <c r="F165" s="33">
        <v>1193249</v>
      </c>
      <c r="G165" s="20">
        <f t="shared" si="13"/>
        <v>6.4549907640177109E-2</v>
      </c>
      <c r="H165" s="21">
        <f t="shared" si="14"/>
        <v>1.9735784234903776E-2</v>
      </c>
      <c r="I165" s="20">
        <f t="shared" si="15"/>
        <v>1.1699391327196929</v>
      </c>
      <c r="J165" s="4">
        <f t="shared" si="16"/>
        <v>-0.71344926411694498</v>
      </c>
      <c r="K165" s="4">
        <f t="shared" si="16"/>
        <v>-0.44726570923702946</v>
      </c>
      <c r="L165" s="4">
        <f t="shared" si="16"/>
        <v>-0.94191984431508124</v>
      </c>
      <c r="M165" s="34">
        <f t="shared" si="17"/>
        <v>-0.63747513172652126</v>
      </c>
      <c r="U165" s="15" t="s">
        <v>501</v>
      </c>
      <c r="V165" s="15" t="s">
        <v>330</v>
      </c>
      <c r="W165" s="15">
        <v>753164</v>
      </c>
      <c r="X165" s="15">
        <v>103216</v>
      </c>
      <c r="Y165" s="15">
        <v>30129</v>
      </c>
      <c r="Z165" s="15">
        <v>700700</v>
      </c>
      <c r="AA165" s="22">
        <v>0.13704319377984078</v>
      </c>
      <c r="AB165" s="22">
        <v>4.0003239666261264E-2</v>
      </c>
      <c r="AC165" s="22">
        <v>0.93034186445448797</v>
      </c>
      <c r="AD165" s="22">
        <v>-7.4721006099114959E-2</v>
      </c>
      <c r="AE165" s="22">
        <v>6.2737623647588101E-2</v>
      </c>
      <c r="AF165" s="22">
        <v>-0.11132738367997032</v>
      </c>
      <c r="AG165" s="23">
        <v>-1.5143285620977269E-2</v>
      </c>
      <c r="AH165" s="15">
        <v>164</v>
      </c>
      <c r="AI165" s="15">
        <v>7978</v>
      </c>
    </row>
    <row r="166" spans="1:35" x14ac:dyDescent="0.3">
      <c r="A166" s="15" t="str">
        <f t="shared" si="18"/>
        <v>1130</v>
      </c>
      <c r="B166" s="25" t="s">
        <v>191</v>
      </c>
      <c r="C166" s="33">
        <v>1176178</v>
      </c>
      <c r="D166" s="33">
        <v>152710</v>
      </c>
      <c r="E166" s="33">
        <v>27651</v>
      </c>
      <c r="F166" s="33">
        <v>1364687</v>
      </c>
      <c r="G166" s="20">
        <f t="shared" si="13"/>
        <v>0.12983579016101304</v>
      </c>
      <c r="H166" s="21">
        <f t="shared" si="14"/>
        <v>2.3509196737228549E-2</v>
      </c>
      <c r="I166" s="20">
        <f t="shared" si="15"/>
        <v>1.1602725097731805</v>
      </c>
      <c r="J166" s="4">
        <f t="shared" si="16"/>
        <v>-0.13822443660185316</v>
      </c>
      <c r="K166" s="4">
        <f t="shared" si="16"/>
        <v>-0.35231284457910916</v>
      </c>
      <c r="L166" s="4">
        <f t="shared" si="16"/>
        <v>-0.90840934481185498</v>
      </c>
      <c r="M166" s="34">
        <f t="shared" si="17"/>
        <v>-0.43781486764298161</v>
      </c>
      <c r="U166" s="15" t="s">
        <v>584</v>
      </c>
      <c r="V166" s="15" t="s">
        <v>165</v>
      </c>
      <c r="W166" s="15">
        <v>271156</v>
      </c>
      <c r="X166" s="15">
        <v>20615</v>
      </c>
      <c r="Y166" s="15">
        <v>13048</v>
      </c>
      <c r="Z166" s="15">
        <v>243892</v>
      </c>
      <c r="AA166" s="22">
        <v>7.6026346457389843E-2</v>
      </c>
      <c r="AB166" s="22">
        <v>4.8119901458938769E-2</v>
      </c>
      <c r="AC166" s="22">
        <v>0.89945271356709788</v>
      </c>
      <c r="AD166" s="22">
        <v>-0.61233195844198796</v>
      </c>
      <c r="AE166" s="22">
        <v>0.26698253145965389</v>
      </c>
      <c r="AF166" s="22">
        <v>-4.2464639839737634E-3</v>
      </c>
      <c r="AG166" s="23">
        <v>-2.0653339876663485E-2</v>
      </c>
      <c r="AH166" s="15">
        <v>165</v>
      </c>
      <c r="AI166" s="15">
        <v>2501</v>
      </c>
    </row>
    <row r="167" spans="1:35" x14ac:dyDescent="0.3">
      <c r="A167" s="15" t="str">
        <f t="shared" si="18"/>
        <v>1133</v>
      </c>
      <c r="B167" s="25" t="s">
        <v>71</v>
      </c>
      <c r="C167" s="33">
        <v>370373</v>
      </c>
      <c r="D167" s="33">
        <v>95944</v>
      </c>
      <c r="E167" s="33">
        <v>29581</v>
      </c>
      <c r="F167" s="33">
        <v>259324</v>
      </c>
      <c r="G167" s="20">
        <f t="shared" si="13"/>
        <v>0.25904696076657857</v>
      </c>
      <c r="H167" s="21">
        <f t="shared" si="14"/>
        <v>7.986813293625615E-2</v>
      </c>
      <c r="I167" s="20">
        <f t="shared" si="15"/>
        <v>0.70016982879421552</v>
      </c>
      <c r="J167" s="4">
        <f t="shared" si="16"/>
        <v>1.0002372101544517</v>
      </c>
      <c r="K167" s="4">
        <f t="shared" si="16"/>
        <v>1.065884195334668</v>
      </c>
      <c r="L167" s="4">
        <f t="shared" si="16"/>
        <v>0.68659138581470613</v>
      </c>
      <c r="M167" s="34">
        <f t="shared" si="17"/>
        <v>0.95464924665962347</v>
      </c>
      <c r="U167" s="15" t="s">
        <v>664</v>
      </c>
      <c r="V167" s="15" t="s">
        <v>160</v>
      </c>
      <c r="W167" s="15">
        <v>652112</v>
      </c>
      <c r="X167" s="15">
        <v>101658</v>
      </c>
      <c r="Y167" s="15">
        <v>10618</v>
      </c>
      <c r="Z167" s="15">
        <v>419437</v>
      </c>
      <c r="AA167" s="22">
        <v>0.15589039919523026</v>
      </c>
      <c r="AB167" s="22">
        <v>1.6282479083347647E-2</v>
      </c>
      <c r="AC167" s="22">
        <v>0.64319779424393353</v>
      </c>
      <c r="AD167" s="22">
        <v>9.1339098560554777E-2</v>
      </c>
      <c r="AE167" s="22">
        <v>-0.53416350174611515</v>
      </c>
      <c r="AF167" s="22">
        <v>0.88409172756371646</v>
      </c>
      <c r="AG167" s="23">
        <v>-2.3224044341989769E-2</v>
      </c>
      <c r="AH167" s="15">
        <v>166</v>
      </c>
      <c r="AI167" s="15">
        <v>4650</v>
      </c>
    </row>
    <row r="168" spans="1:35" x14ac:dyDescent="0.3">
      <c r="A168" s="15" t="str">
        <f t="shared" si="18"/>
        <v>1134</v>
      </c>
      <c r="B168" s="25" t="s">
        <v>133</v>
      </c>
      <c r="C168" s="33">
        <v>707741</v>
      </c>
      <c r="D168" s="33">
        <v>300136</v>
      </c>
      <c r="E168" s="33">
        <v>135706</v>
      </c>
      <c r="F168" s="33">
        <v>222493</v>
      </c>
      <c r="G168" s="20">
        <f t="shared" si="13"/>
        <v>0.42407603911600428</v>
      </c>
      <c r="H168" s="21">
        <f t="shared" si="14"/>
        <v>0.19174528535156221</v>
      </c>
      <c r="I168" s="20">
        <f t="shared" si="15"/>
        <v>0.31437065254097191</v>
      </c>
      <c r="J168" s="4">
        <f t="shared" si="16"/>
        <v>2.4542854586134739</v>
      </c>
      <c r="K168" s="4">
        <f t="shared" si="16"/>
        <v>3.8811226843838473</v>
      </c>
      <c r="L168" s="4">
        <f t="shared" si="16"/>
        <v>2.0240101695735029</v>
      </c>
      <c r="M168" s="34">
        <f t="shared" si="17"/>
        <v>3.0601352492386678</v>
      </c>
      <c r="U168" s="15" t="s">
        <v>559</v>
      </c>
      <c r="V168" s="15" t="s">
        <v>137</v>
      </c>
      <c r="W168" s="15">
        <v>450721</v>
      </c>
      <c r="X168" s="15">
        <v>51033</v>
      </c>
      <c r="Y168" s="15">
        <v>23071</v>
      </c>
      <c r="Z168" s="15">
        <v>479465</v>
      </c>
      <c r="AA168" s="22">
        <v>0.11322525464755359</v>
      </c>
      <c r="AB168" s="22">
        <v>5.118687613845372E-2</v>
      </c>
      <c r="AC168" s="22">
        <v>1.0637733764346458</v>
      </c>
      <c r="AD168" s="22">
        <v>-0.28457755394867951</v>
      </c>
      <c r="AE168" s="22">
        <v>0.34415883579262413</v>
      </c>
      <c r="AF168" s="22">
        <v>-0.57388360839948738</v>
      </c>
      <c r="AG168" s="23">
        <v>-4.2535872690729656E-2</v>
      </c>
      <c r="AH168" s="15">
        <v>167</v>
      </c>
      <c r="AI168" s="15">
        <v>4090</v>
      </c>
    </row>
    <row r="169" spans="1:35" x14ac:dyDescent="0.3">
      <c r="A169" s="15" t="str">
        <f t="shared" si="18"/>
        <v>1135</v>
      </c>
      <c r="B169" s="25" t="s">
        <v>127</v>
      </c>
      <c r="C169" s="33">
        <v>584816</v>
      </c>
      <c r="D169" s="33">
        <v>105998</v>
      </c>
      <c r="E169" s="33">
        <v>16714</v>
      </c>
      <c r="F169" s="33">
        <v>470512</v>
      </c>
      <c r="G169" s="20">
        <f t="shared" si="13"/>
        <v>0.18125017099395366</v>
      </c>
      <c r="H169" s="21">
        <f t="shared" si="14"/>
        <v>2.8579929413695932E-2</v>
      </c>
      <c r="I169" s="20">
        <f t="shared" si="15"/>
        <v>0.80454707121556179</v>
      </c>
      <c r="J169" s="4">
        <f t="shared" si="16"/>
        <v>0.31478051951533997</v>
      </c>
      <c r="K169" s="4">
        <f t="shared" si="16"/>
        <v>-0.22471465772610424</v>
      </c>
      <c r="L169" s="4">
        <f t="shared" si="16"/>
        <v>0.3247552461760323</v>
      </c>
      <c r="M169" s="34">
        <f t="shared" si="17"/>
        <v>4.7526612559790946E-2</v>
      </c>
      <c r="U169" s="15" t="s">
        <v>683</v>
      </c>
      <c r="V169" s="15" t="s">
        <v>357</v>
      </c>
      <c r="W169" s="15">
        <v>152448</v>
      </c>
      <c r="X169" s="15">
        <v>22308</v>
      </c>
      <c r="Y169" s="15">
        <v>4088</v>
      </c>
      <c r="Z169" s="15">
        <v>121174</v>
      </c>
      <c r="AA169" s="22">
        <v>0.14633186397984888</v>
      </c>
      <c r="AB169" s="22">
        <v>2.681570109151973E-2</v>
      </c>
      <c r="AC169" s="22">
        <v>0.79485463895885811</v>
      </c>
      <c r="AD169" s="22">
        <v>7.120174678965069E-3</v>
      </c>
      <c r="AE169" s="22">
        <v>-0.26910909724154541</v>
      </c>
      <c r="AF169" s="22">
        <v>0.3583552167262965</v>
      </c>
      <c r="AG169" s="23">
        <v>-4.3185700769457311E-2</v>
      </c>
      <c r="AH169" s="15">
        <v>168</v>
      </c>
      <c r="AI169" s="15">
        <v>1101</v>
      </c>
    </row>
    <row r="170" spans="1:35" x14ac:dyDescent="0.3">
      <c r="A170" s="15" t="str">
        <f t="shared" si="18"/>
        <v>1144</v>
      </c>
      <c r="B170" s="25" t="s">
        <v>302</v>
      </c>
      <c r="C170" s="33">
        <v>75151</v>
      </c>
      <c r="D170" s="33">
        <v>26382</v>
      </c>
      <c r="E170" s="33">
        <v>5529</v>
      </c>
      <c r="F170" s="33">
        <v>34124</v>
      </c>
      <c r="G170" s="20">
        <f t="shared" si="13"/>
        <v>0.3510532128647656</v>
      </c>
      <c r="H170" s="21">
        <f t="shared" si="14"/>
        <v>7.3571875291080627E-2</v>
      </c>
      <c r="I170" s="20">
        <f t="shared" si="15"/>
        <v>0.45407246743223645</v>
      </c>
      <c r="J170" s="4">
        <f t="shared" si="16"/>
        <v>1.8108914963486982</v>
      </c>
      <c r="K170" s="4">
        <f t="shared" si="16"/>
        <v>0.90744731633842324</v>
      </c>
      <c r="L170" s="4">
        <f t="shared" si="16"/>
        <v>1.5397171931724141</v>
      </c>
      <c r="M170" s="34">
        <f t="shared" si="17"/>
        <v>1.2913758305494896</v>
      </c>
      <c r="U170" s="15" t="s">
        <v>711</v>
      </c>
      <c r="V170" s="15" t="s">
        <v>206</v>
      </c>
      <c r="W170" s="15">
        <v>1643457</v>
      </c>
      <c r="X170" s="15">
        <v>99070</v>
      </c>
      <c r="Y170" s="15">
        <v>57870</v>
      </c>
      <c r="Z170" s="15">
        <v>1148242</v>
      </c>
      <c r="AA170" s="22">
        <v>6.0281467662372669E-2</v>
      </c>
      <c r="AB170" s="22">
        <v>3.5212360286883078E-2</v>
      </c>
      <c r="AC170" s="22">
        <v>0.69867480560793493</v>
      </c>
      <c r="AD170" s="22">
        <v>-0.75105789488344299</v>
      </c>
      <c r="AE170" s="22">
        <v>-5.7818430328024847E-2</v>
      </c>
      <c r="AF170" s="22">
        <v>0.69177406171076383</v>
      </c>
      <c r="AG170" s="23">
        <v>-4.373017345718222E-2</v>
      </c>
      <c r="AH170" s="15">
        <v>169</v>
      </c>
      <c r="AI170" s="15">
        <v>10903</v>
      </c>
    </row>
    <row r="171" spans="1:35" x14ac:dyDescent="0.3">
      <c r="A171" s="15" t="str">
        <f t="shared" si="18"/>
        <v>1145</v>
      </c>
      <c r="B171" s="25" t="s">
        <v>74</v>
      </c>
      <c r="C171" s="33">
        <v>132171</v>
      </c>
      <c r="D171" s="33">
        <v>46341</v>
      </c>
      <c r="E171" s="33">
        <v>5629</v>
      </c>
      <c r="F171" s="33">
        <v>126645</v>
      </c>
      <c r="G171" s="20">
        <f t="shared" si="13"/>
        <v>0.35061397734752708</v>
      </c>
      <c r="H171" s="21">
        <f t="shared" si="14"/>
        <v>4.2588767581390775E-2</v>
      </c>
      <c r="I171" s="20">
        <f t="shared" si="15"/>
        <v>0.95819052590961706</v>
      </c>
      <c r="J171" s="4">
        <f t="shared" si="16"/>
        <v>1.8070214533181641</v>
      </c>
      <c r="K171" s="4">
        <f t="shared" si="16"/>
        <v>0.12779896587913961</v>
      </c>
      <c r="L171" s="4">
        <f t="shared" si="16"/>
        <v>-0.20786808471086346</v>
      </c>
      <c r="M171" s="34">
        <f t="shared" si="17"/>
        <v>0.463687825091395</v>
      </c>
      <c r="U171" s="15" t="s">
        <v>507</v>
      </c>
      <c r="V171" s="15" t="s">
        <v>175</v>
      </c>
      <c r="W171" s="15">
        <v>421647</v>
      </c>
      <c r="X171" s="15">
        <v>39415</v>
      </c>
      <c r="Y171" s="15">
        <v>10702</v>
      </c>
      <c r="Z171" s="15">
        <v>270999</v>
      </c>
      <c r="AA171" s="22">
        <v>9.3478668175037416E-2</v>
      </c>
      <c r="AB171" s="22">
        <v>2.5381420951649129E-2</v>
      </c>
      <c r="AC171" s="22">
        <v>0.64271535194131579</v>
      </c>
      <c r="AD171" s="22">
        <v>-0.4585619799697237</v>
      </c>
      <c r="AE171" s="22">
        <v>-0.30520083328121006</v>
      </c>
      <c r="AF171" s="22">
        <v>0.88576417125285822</v>
      </c>
      <c r="AG171" s="23">
        <v>-4.5799868819821427E-2</v>
      </c>
      <c r="AH171" s="15">
        <v>170</v>
      </c>
      <c r="AI171" s="15">
        <v>4043</v>
      </c>
    </row>
    <row r="172" spans="1:35" x14ac:dyDescent="0.3">
      <c r="A172" s="15" t="str">
        <f t="shared" si="18"/>
        <v>1146</v>
      </c>
      <c r="B172" s="25" t="s">
        <v>97</v>
      </c>
      <c r="C172" s="33">
        <v>1265437</v>
      </c>
      <c r="D172" s="33">
        <v>340663</v>
      </c>
      <c r="E172" s="33">
        <v>87542</v>
      </c>
      <c r="F172" s="33">
        <v>1239066</v>
      </c>
      <c r="G172" s="20">
        <f t="shared" si="13"/>
        <v>0.26920581585649861</v>
      </c>
      <c r="H172" s="21">
        <f t="shared" si="14"/>
        <v>6.9179263764217416E-2</v>
      </c>
      <c r="I172" s="20">
        <f t="shared" si="15"/>
        <v>0.97916055876349439</v>
      </c>
      <c r="J172" s="4">
        <f t="shared" si="16"/>
        <v>1.0897454689267074</v>
      </c>
      <c r="K172" s="4">
        <f t="shared" si="16"/>
        <v>0.79691313870793723</v>
      </c>
      <c r="L172" s="4">
        <f t="shared" si="16"/>
        <v>-0.28056320061853729</v>
      </c>
      <c r="M172" s="34">
        <f t="shared" si="17"/>
        <v>0.60075213643101122</v>
      </c>
      <c r="U172" s="15" t="s">
        <v>568</v>
      </c>
      <c r="V172" s="15" t="s">
        <v>96</v>
      </c>
      <c r="W172" s="15">
        <v>672836</v>
      </c>
      <c r="X172" s="15">
        <v>74501</v>
      </c>
      <c r="Y172" s="15">
        <v>16851</v>
      </c>
      <c r="Z172" s="15">
        <v>460269</v>
      </c>
      <c r="AA172" s="22">
        <v>0.11072683387928113</v>
      </c>
      <c r="AB172" s="22">
        <v>2.5044736012936289E-2</v>
      </c>
      <c r="AC172" s="22">
        <v>0.68407308764691543</v>
      </c>
      <c r="AD172" s="22">
        <v>-0.30659079172686199</v>
      </c>
      <c r="AE172" s="22">
        <v>-0.31367305819652597</v>
      </c>
      <c r="AF172" s="22">
        <v>0.74239265573128821</v>
      </c>
      <c r="AG172" s="23">
        <v>-4.7886063097156428E-2</v>
      </c>
      <c r="AH172" s="15">
        <v>171</v>
      </c>
      <c r="AI172" s="15">
        <v>5581</v>
      </c>
    </row>
    <row r="173" spans="1:35" x14ac:dyDescent="0.3">
      <c r="A173" s="15" t="str">
        <f t="shared" si="18"/>
        <v>1149</v>
      </c>
      <c r="B173" s="25" t="s">
        <v>104</v>
      </c>
      <c r="C173" s="33">
        <v>3677768</v>
      </c>
      <c r="D173" s="33">
        <v>596370</v>
      </c>
      <c r="E173" s="33">
        <v>184583</v>
      </c>
      <c r="F173" s="33">
        <v>2279257</v>
      </c>
      <c r="G173" s="20">
        <f t="shared" si="13"/>
        <v>0.16215541600231445</v>
      </c>
      <c r="H173" s="21">
        <f t="shared" si="14"/>
        <v>5.0188864550455604E-2</v>
      </c>
      <c r="I173" s="20">
        <f t="shared" si="15"/>
        <v>0.61973920051509501</v>
      </c>
      <c r="J173" s="4">
        <f t="shared" si="16"/>
        <v>0.14653928998147961</v>
      </c>
      <c r="K173" s="4">
        <f t="shared" si="16"/>
        <v>0.31904521273025349</v>
      </c>
      <c r="L173" s="4">
        <f t="shared" si="16"/>
        <v>0.96541373607137759</v>
      </c>
      <c r="M173" s="34">
        <f t="shared" si="17"/>
        <v>0.43751086287834107</v>
      </c>
      <c r="U173" s="15" t="s">
        <v>617</v>
      </c>
      <c r="V173" s="15" t="s">
        <v>179</v>
      </c>
      <c r="W173" s="15">
        <v>420492</v>
      </c>
      <c r="X173" s="15">
        <v>59996</v>
      </c>
      <c r="Y173" s="15">
        <v>10890</v>
      </c>
      <c r="Z173" s="15">
        <v>328757</v>
      </c>
      <c r="AA173" s="22">
        <v>0.14268047905786554</v>
      </c>
      <c r="AB173" s="22">
        <v>2.5898233497902459E-2</v>
      </c>
      <c r="AC173" s="22">
        <v>0.78183889348667757</v>
      </c>
      <c r="AD173" s="22">
        <v>-2.5051669842991696E-2</v>
      </c>
      <c r="AE173" s="22">
        <v>-0.2921959387122558</v>
      </c>
      <c r="AF173" s="22">
        <v>0.40347584826359983</v>
      </c>
      <c r="AG173" s="23">
        <v>-5.1491924750975859E-2</v>
      </c>
      <c r="AH173" s="15">
        <v>172</v>
      </c>
      <c r="AI173" s="15">
        <v>3384</v>
      </c>
    </row>
    <row r="174" spans="1:35" x14ac:dyDescent="0.3">
      <c r="A174" s="15" t="str">
        <f t="shared" si="18"/>
        <v>1151</v>
      </c>
      <c r="B174" s="25" t="s">
        <v>28</v>
      </c>
      <c r="C174" s="33">
        <v>46666</v>
      </c>
      <c r="D174" s="33">
        <v>10394</v>
      </c>
      <c r="E174" s="33">
        <v>4308</v>
      </c>
      <c r="F174" s="33">
        <v>25821</v>
      </c>
      <c r="G174" s="20">
        <f t="shared" si="13"/>
        <v>0.22273175331076159</v>
      </c>
      <c r="H174" s="21">
        <f t="shared" si="14"/>
        <v>9.2315604508635837E-2</v>
      </c>
      <c r="I174" s="20">
        <f t="shared" si="15"/>
        <v>0.55331504735781945</v>
      </c>
      <c r="J174" s="4">
        <f t="shared" si="16"/>
        <v>0.68026896988014329</v>
      </c>
      <c r="K174" s="4">
        <f t="shared" si="16"/>
        <v>1.3791081226994351</v>
      </c>
      <c r="L174" s="4">
        <f t="shared" si="16"/>
        <v>1.1956809724884347</v>
      </c>
      <c r="M174" s="34">
        <f t="shared" si="17"/>
        <v>1.1585415469418621</v>
      </c>
      <c r="U174" s="15" t="s">
        <v>717</v>
      </c>
      <c r="V174" s="15" t="s">
        <v>309</v>
      </c>
      <c r="W174" s="15">
        <v>215400</v>
      </c>
      <c r="X174" s="15">
        <v>36909</v>
      </c>
      <c r="Y174" s="15">
        <v>7126</v>
      </c>
      <c r="Z174" s="15">
        <v>207040</v>
      </c>
      <c r="AA174" s="22">
        <v>0.17135097493036211</v>
      </c>
      <c r="AB174" s="22">
        <v>3.3082636954503253E-2</v>
      </c>
      <c r="AC174" s="22">
        <v>0.96118848653667599</v>
      </c>
      <c r="AD174" s="22">
        <v>0.22756008029710309</v>
      </c>
      <c r="AE174" s="22">
        <v>-0.11141006156730444</v>
      </c>
      <c r="AF174" s="22">
        <v>-0.21826087220859</v>
      </c>
      <c r="AG174" s="23">
        <v>-5.338022876152395E-2</v>
      </c>
      <c r="AH174" s="15">
        <v>173</v>
      </c>
      <c r="AI174" s="15">
        <v>1159</v>
      </c>
    </row>
    <row r="175" spans="1:35" x14ac:dyDescent="0.3">
      <c r="A175" s="15" t="str">
        <f t="shared" si="18"/>
        <v>1160</v>
      </c>
      <c r="B175" s="25" t="s">
        <v>77</v>
      </c>
      <c r="C175" s="33">
        <v>873816</v>
      </c>
      <c r="D175" s="33">
        <v>153043</v>
      </c>
      <c r="E175" s="33">
        <v>44906</v>
      </c>
      <c r="F175" s="33">
        <v>473209</v>
      </c>
      <c r="G175" s="20">
        <f t="shared" si="13"/>
        <v>0.17514327959204226</v>
      </c>
      <c r="H175" s="21">
        <f t="shared" si="14"/>
        <v>5.139068179113223E-2</v>
      </c>
      <c r="I175" s="20">
        <f t="shared" si="15"/>
        <v>0.54154307085244491</v>
      </c>
      <c r="J175" s="4">
        <f t="shared" si="16"/>
        <v>0.26097354903903891</v>
      </c>
      <c r="K175" s="4">
        <f t="shared" si="16"/>
        <v>0.3492873316947761</v>
      </c>
      <c r="L175" s="4">
        <f t="shared" si="16"/>
        <v>1.2364899307997417</v>
      </c>
      <c r="M175" s="34">
        <f t="shared" si="17"/>
        <v>0.54900953580708323</v>
      </c>
      <c r="U175" s="15" t="s">
        <v>647</v>
      </c>
      <c r="V175" s="15" t="s">
        <v>354</v>
      </c>
      <c r="W175" s="15">
        <v>611225</v>
      </c>
      <c r="X175" s="15">
        <v>55524</v>
      </c>
      <c r="Y175" s="15">
        <v>20463</v>
      </c>
      <c r="Z175" s="15">
        <v>468761</v>
      </c>
      <c r="AA175" s="22">
        <v>9.0840525174853776E-2</v>
      </c>
      <c r="AB175" s="22">
        <v>3.3478669884248843E-2</v>
      </c>
      <c r="AC175" s="22">
        <v>0.76692052844697123</v>
      </c>
      <c r="AD175" s="22">
        <v>-0.48180629089339799</v>
      </c>
      <c r="AE175" s="22">
        <v>-0.10144442405615377</v>
      </c>
      <c r="AF175" s="22">
        <v>0.45519213708734008</v>
      </c>
      <c r="AG175" s="23">
        <v>-5.737575047959137E-2</v>
      </c>
      <c r="AH175" s="15">
        <v>174</v>
      </c>
      <c r="AI175" s="15">
        <v>5576</v>
      </c>
    </row>
    <row r="176" spans="1:35" x14ac:dyDescent="0.3">
      <c r="A176" s="15" t="str">
        <f t="shared" si="18"/>
        <v>4601</v>
      </c>
      <c r="B176" s="25" t="s">
        <v>93</v>
      </c>
      <c r="C176" s="33">
        <v>25755340</v>
      </c>
      <c r="D176" s="33">
        <v>3569538</v>
      </c>
      <c r="E176" s="33">
        <v>1180383</v>
      </c>
      <c r="F176" s="33">
        <v>18226553</v>
      </c>
      <c r="G176" s="20">
        <f t="shared" si="13"/>
        <v>0.13859409349672727</v>
      </c>
      <c r="H176" s="21">
        <f t="shared" si="14"/>
        <v>4.5830612214787306E-2</v>
      </c>
      <c r="I176" s="20">
        <f t="shared" si="15"/>
        <v>0.7076805431417329</v>
      </c>
      <c r="J176" s="4">
        <f t="shared" si="16"/>
        <v>-6.1056244473896557E-2</v>
      </c>
      <c r="K176" s="4">
        <f t="shared" si="16"/>
        <v>0.20937563806307358</v>
      </c>
      <c r="L176" s="4">
        <f t="shared" si="16"/>
        <v>0.66055460018605361</v>
      </c>
      <c r="M176" s="34">
        <f t="shared" si="17"/>
        <v>0.25456240795957608</v>
      </c>
      <c r="U176" s="15" t="s">
        <v>491</v>
      </c>
      <c r="V176" s="15" t="s">
        <v>275</v>
      </c>
      <c r="W176" s="15">
        <v>2122156</v>
      </c>
      <c r="X176" s="15">
        <v>377865</v>
      </c>
      <c r="Y176" s="15">
        <v>81617</v>
      </c>
      <c r="Z176" s="15">
        <v>2256467</v>
      </c>
      <c r="AA176" s="22">
        <v>0.17805712680877372</v>
      </c>
      <c r="AB176" s="22">
        <v>3.8459472347932948E-2</v>
      </c>
      <c r="AC176" s="22">
        <v>1.0632898806685276</v>
      </c>
      <c r="AD176" s="22">
        <v>0.28664705145535002</v>
      </c>
      <c r="AE176" s="22">
        <v>2.3890789608044555E-2</v>
      </c>
      <c r="AF176" s="22">
        <v>-0.57220751275367965</v>
      </c>
      <c r="AG176" s="23">
        <v>-5.9444720520560129E-2</v>
      </c>
      <c r="AH176" s="15">
        <v>175</v>
      </c>
      <c r="AI176" s="15">
        <v>25681</v>
      </c>
    </row>
    <row r="177" spans="1:35" x14ac:dyDescent="0.3">
      <c r="A177" s="15" t="str">
        <f t="shared" si="18"/>
        <v>4602</v>
      </c>
      <c r="B177" s="25" t="s">
        <v>99</v>
      </c>
      <c r="C177" s="33">
        <v>1908985</v>
      </c>
      <c r="D177" s="33">
        <v>76738</v>
      </c>
      <c r="E177" s="33">
        <v>39284</v>
      </c>
      <c r="F177" s="33">
        <v>2563726</v>
      </c>
      <c r="G177" s="20">
        <f t="shared" si="13"/>
        <v>4.019832528804574E-2</v>
      </c>
      <c r="H177" s="21">
        <f t="shared" si="14"/>
        <v>2.0578474948729299E-2</v>
      </c>
      <c r="I177" s="20">
        <f t="shared" si="15"/>
        <v>1.3429785985746352</v>
      </c>
      <c r="J177" s="4">
        <f t="shared" si="16"/>
        <v>-0.92800766812953994</v>
      </c>
      <c r="K177" s="4">
        <f t="shared" si="16"/>
        <v>-0.42606052765429397</v>
      </c>
      <c r="L177" s="4">
        <f t="shared" si="16"/>
        <v>-1.5417817574832877</v>
      </c>
      <c r="M177" s="34">
        <f t="shared" si="17"/>
        <v>-0.83047762023035387</v>
      </c>
      <c r="U177" s="15" t="s">
        <v>597</v>
      </c>
      <c r="V177" s="15" t="s">
        <v>136</v>
      </c>
      <c r="W177" s="15">
        <v>832396</v>
      </c>
      <c r="X177" s="15">
        <v>102299</v>
      </c>
      <c r="Y177" s="15">
        <v>48872</v>
      </c>
      <c r="Z177" s="15">
        <v>1013975</v>
      </c>
      <c r="AA177" s="22">
        <v>0.12289703458450064</v>
      </c>
      <c r="AB177" s="22">
        <v>5.8712439752233309E-2</v>
      </c>
      <c r="AC177" s="22">
        <v>1.2181401640565308</v>
      </c>
      <c r="AD177" s="22">
        <v>-0.19936084658137501</v>
      </c>
      <c r="AE177" s="22">
        <v>0.53352955072335029</v>
      </c>
      <c r="AF177" s="22">
        <v>-1.1090144590120234</v>
      </c>
      <c r="AG177" s="23">
        <v>-6.0329051036674464E-2</v>
      </c>
      <c r="AH177" s="15">
        <v>176</v>
      </c>
      <c r="AI177" s="15">
        <v>7333</v>
      </c>
    </row>
    <row r="178" spans="1:35" x14ac:dyDescent="0.3">
      <c r="A178" s="15" t="str">
        <f t="shared" si="18"/>
        <v>4611</v>
      </c>
      <c r="B178" s="25" t="s">
        <v>175</v>
      </c>
      <c r="C178" s="33">
        <v>421647</v>
      </c>
      <c r="D178" s="33">
        <v>39415</v>
      </c>
      <c r="E178" s="33">
        <v>10702</v>
      </c>
      <c r="F178" s="33">
        <v>270999</v>
      </c>
      <c r="G178" s="20">
        <f t="shared" si="13"/>
        <v>9.3478668175037416E-2</v>
      </c>
      <c r="H178" s="21">
        <f t="shared" si="14"/>
        <v>2.5381420951649129E-2</v>
      </c>
      <c r="I178" s="20">
        <f t="shared" si="15"/>
        <v>0.64271535194131579</v>
      </c>
      <c r="J178" s="4">
        <f t="shared" si="16"/>
        <v>-0.4585619799697237</v>
      </c>
      <c r="K178" s="4">
        <f t="shared" si="16"/>
        <v>-0.30520083328121006</v>
      </c>
      <c r="L178" s="4">
        <f t="shared" si="16"/>
        <v>0.88576417125285822</v>
      </c>
      <c r="M178" s="34">
        <f t="shared" si="17"/>
        <v>-4.5799868819821427E-2</v>
      </c>
      <c r="U178" s="15" t="s">
        <v>627</v>
      </c>
      <c r="V178" s="15" t="s">
        <v>240</v>
      </c>
      <c r="W178" s="15">
        <v>579514</v>
      </c>
      <c r="X178" s="15">
        <v>5773</v>
      </c>
      <c r="Y178" s="15">
        <v>18594</v>
      </c>
      <c r="Z178" s="15">
        <v>318205</v>
      </c>
      <c r="AA178" s="22">
        <v>9.961795573532304E-3</v>
      </c>
      <c r="AB178" s="22">
        <v>3.2085506130999426E-2</v>
      </c>
      <c r="AC178" s="22">
        <v>0.54908940940167106</v>
      </c>
      <c r="AD178" s="22">
        <v>-1.1944175245657309</v>
      </c>
      <c r="AE178" s="22">
        <v>-0.13650152137247218</v>
      </c>
      <c r="AF178" s="22">
        <v>1.2103296496338916</v>
      </c>
      <c r="AG178" s="23">
        <v>-6.4272729419195929E-2</v>
      </c>
      <c r="AH178" s="15">
        <v>177</v>
      </c>
      <c r="AI178" s="15">
        <v>4617</v>
      </c>
    </row>
    <row r="179" spans="1:35" x14ac:dyDescent="0.3">
      <c r="A179" s="15" t="str">
        <f t="shared" si="18"/>
        <v>4612</v>
      </c>
      <c r="B179" s="25" t="s">
        <v>113</v>
      </c>
      <c r="C179" s="33">
        <v>556196</v>
      </c>
      <c r="D179" s="33">
        <v>118757</v>
      </c>
      <c r="E179" s="33">
        <v>22133</v>
      </c>
      <c r="F179" s="33">
        <v>398223</v>
      </c>
      <c r="G179" s="20">
        <f t="shared" si="13"/>
        <v>0.21351645822695597</v>
      </c>
      <c r="H179" s="21">
        <f t="shared" si="14"/>
        <v>3.9793526023200451E-2</v>
      </c>
      <c r="I179" s="20">
        <f t="shared" si="15"/>
        <v>0.71597602284086903</v>
      </c>
      <c r="J179" s="4">
        <f t="shared" si="16"/>
        <v>0.59907428704207355</v>
      </c>
      <c r="K179" s="4">
        <f t="shared" si="16"/>
        <v>5.7460461091359598E-2</v>
      </c>
      <c r="L179" s="4">
        <f t="shared" si="16"/>
        <v>0.63179733201959221</v>
      </c>
      <c r="M179" s="34">
        <f t="shared" si="17"/>
        <v>0.33644813531109624</v>
      </c>
      <c r="U179" s="15" t="s">
        <v>461</v>
      </c>
      <c r="V179" s="15" t="s">
        <v>201</v>
      </c>
      <c r="W179" s="15">
        <v>804855</v>
      </c>
      <c r="X179" s="15">
        <v>62135</v>
      </c>
      <c r="Y179" s="15">
        <v>42263</v>
      </c>
      <c r="Z179" s="15">
        <v>825170</v>
      </c>
      <c r="AA179" s="22">
        <v>7.7200241037205464E-2</v>
      </c>
      <c r="AB179" s="22">
        <v>5.2510079455305614E-2</v>
      </c>
      <c r="AC179" s="22">
        <v>1.0252405712830261</v>
      </c>
      <c r="AD179" s="22">
        <v>-0.60198893662590336</v>
      </c>
      <c r="AE179" s="22">
        <v>0.37745547255909001</v>
      </c>
      <c r="AF179" s="22">
        <v>-0.44030505102365242</v>
      </c>
      <c r="AG179" s="23">
        <v>-7.1845760632843939E-2</v>
      </c>
      <c r="AH179" s="15">
        <v>178</v>
      </c>
      <c r="AI179" s="15">
        <v>9144</v>
      </c>
    </row>
    <row r="180" spans="1:35" x14ac:dyDescent="0.3">
      <c r="A180" s="15" t="str">
        <f t="shared" si="18"/>
        <v>4613</v>
      </c>
      <c r="B180" s="25" t="s">
        <v>159</v>
      </c>
      <c r="C180" s="33">
        <v>1100684</v>
      </c>
      <c r="D180" s="33">
        <v>81964</v>
      </c>
      <c r="E180" s="33">
        <v>-5846</v>
      </c>
      <c r="F180" s="33">
        <v>949768</v>
      </c>
      <c r="G180" s="20">
        <f t="shared" si="13"/>
        <v>7.4466422697159224E-2</v>
      </c>
      <c r="H180" s="21">
        <f t="shared" si="14"/>
        <v>-5.3112428271874582E-3</v>
      </c>
      <c r="I180" s="20">
        <f t="shared" si="15"/>
        <v>0.8628888945419394</v>
      </c>
      <c r="J180" s="4">
        <f t="shared" si="16"/>
        <v>-0.62607622965757548</v>
      </c>
      <c r="K180" s="4">
        <f t="shared" si="16"/>
        <v>-1.0775405517687615</v>
      </c>
      <c r="L180" s="4">
        <f t="shared" si="16"/>
        <v>0.12250636852623581</v>
      </c>
      <c r="M180" s="34">
        <f t="shared" si="17"/>
        <v>-0.66466274116721569</v>
      </c>
      <c r="U180" s="15" t="s">
        <v>435</v>
      </c>
      <c r="V180" s="15" t="s">
        <v>168</v>
      </c>
      <c r="W180" s="15">
        <v>1603919</v>
      </c>
      <c r="X180" s="15">
        <v>303608</v>
      </c>
      <c r="Y180" s="15">
        <v>58880</v>
      </c>
      <c r="Z180" s="15">
        <v>1736488</v>
      </c>
      <c r="AA180" s="22">
        <v>0.18929135448859949</v>
      </c>
      <c r="AB180" s="22">
        <v>3.6710083239864355E-2</v>
      </c>
      <c r="AC180" s="22">
        <v>1.0826531763761138</v>
      </c>
      <c r="AD180" s="22">
        <v>0.38563026849818677</v>
      </c>
      <c r="AE180" s="22">
        <v>-2.0130240986977341E-2</v>
      </c>
      <c r="AF180" s="22">
        <v>-0.63933268302051005</v>
      </c>
      <c r="AG180" s="23">
        <v>-7.3490724124069484E-2</v>
      </c>
      <c r="AH180" s="15">
        <v>179</v>
      </c>
      <c r="AI180" s="15">
        <v>17123</v>
      </c>
    </row>
    <row r="181" spans="1:35" x14ac:dyDescent="0.3">
      <c r="A181" s="15" t="str">
        <f t="shared" si="18"/>
        <v>4614</v>
      </c>
      <c r="B181" s="25" t="s">
        <v>70</v>
      </c>
      <c r="C181" s="33">
        <v>1759619</v>
      </c>
      <c r="D181" s="33">
        <v>125068</v>
      </c>
      <c r="E181" s="33">
        <v>42623</v>
      </c>
      <c r="F181" s="33">
        <v>2455541</v>
      </c>
      <c r="G181" s="20">
        <f t="shared" si="13"/>
        <v>7.1076750137387693E-2</v>
      </c>
      <c r="H181" s="21">
        <f t="shared" si="14"/>
        <v>2.4222857334457063E-2</v>
      </c>
      <c r="I181" s="20">
        <f t="shared" si="15"/>
        <v>1.3954958431342239</v>
      </c>
      <c r="J181" s="4">
        <f t="shared" si="16"/>
        <v>-0.65594216296873098</v>
      </c>
      <c r="K181" s="4">
        <f t="shared" si="16"/>
        <v>-0.33435453282321698</v>
      </c>
      <c r="L181" s="4">
        <f t="shared" si="16"/>
        <v>-1.7238390392726703</v>
      </c>
      <c r="M181" s="34">
        <f t="shared" si="17"/>
        <v>-0.76212256697195879</v>
      </c>
      <c r="U181" s="15" t="s">
        <v>593</v>
      </c>
      <c r="V181" s="15" t="s">
        <v>170</v>
      </c>
      <c r="W181" s="15">
        <v>316014</v>
      </c>
      <c r="X181" s="15">
        <v>14320</v>
      </c>
      <c r="Y181" s="15">
        <v>7108</v>
      </c>
      <c r="Z181" s="15">
        <v>162003</v>
      </c>
      <c r="AA181" s="22">
        <v>4.5314448094071778E-2</v>
      </c>
      <c r="AB181" s="22">
        <v>2.2492674375185911E-2</v>
      </c>
      <c r="AC181" s="22">
        <v>0.51264500939831781</v>
      </c>
      <c r="AD181" s="22">
        <v>-0.88293022190365589</v>
      </c>
      <c r="AE181" s="22">
        <v>-0.37789226644335477</v>
      </c>
      <c r="AF181" s="22">
        <v>1.336668501885119</v>
      </c>
      <c r="AG181" s="23">
        <v>-7.551156322631164E-2</v>
      </c>
      <c r="AH181" s="15">
        <v>180</v>
      </c>
      <c r="AI181" s="15">
        <v>2452</v>
      </c>
    </row>
    <row r="182" spans="1:35" x14ac:dyDescent="0.3">
      <c r="A182" s="15" t="str">
        <f t="shared" si="18"/>
        <v>4615</v>
      </c>
      <c r="B182" s="25" t="s">
        <v>88</v>
      </c>
      <c r="C182" s="33">
        <v>335381</v>
      </c>
      <c r="D182" s="33">
        <v>39783</v>
      </c>
      <c r="E182" s="33">
        <v>3222</v>
      </c>
      <c r="F182" s="33">
        <v>223787</v>
      </c>
      <c r="G182" s="20">
        <f t="shared" si="13"/>
        <v>0.11862031540248255</v>
      </c>
      <c r="H182" s="21">
        <f t="shared" si="14"/>
        <v>9.6069842954729107E-3</v>
      </c>
      <c r="I182" s="20">
        <f t="shared" si="15"/>
        <v>0.66726200947579017</v>
      </c>
      <c r="J182" s="4">
        <f t="shared" si="16"/>
        <v>-0.23704242426429462</v>
      </c>
      <c r="K182" s="4">
        <f t="shared" si="16"/>
        <v>-0.70214337479927513</v>
      </c>
      <c r="L182" s="4">
        <f t="shared" si="16"/>
        <v>0.80067026000108577</v>
      </c>
      <c r="M182" s="34">
        <f t="shared" si="17"/>
        <v>-0.21016472846543977</v>
      </c>
      <c r="U182" s="15" t="s">
        <v>562</v>
      </c>
      <c r="V182" s="15" t="s">
        <v>105</v>
      </c>
      <c r="W182" s="15">
        <v>2237462</v>
      </c>
      <c r="X182" s="15">
        <v>295027</v>
      </c>
      <c r="Y182" s="15">
        <v>51599</v>
      </c>
      <c r="Z182" s="15">
        <v>1683932</v>
      </c>
      <c r="AA182" s="22">
        <v>0.13185788183218308</v>
      </c>
      <c r="AB182" s="22">
        <v>2.3061397243841458E-2</v>
      </c>
      <c r="AC182" s="22">
        <v>0.75260808898653919</v>
      </c>
      <c r="AD182" s="22">
        <v>-0.12040806822546996</v>
      </c>
      <c r="AE182" s="22">
        <v>-0.36358111823412925</v>
      </c>
      <c r="AF182" s="22">
        <v>0.5048079127395606</v>
      </c>
      <c r="AG182" s="23">
        <v>-8.569059798854195E-2</v>
      </c>
      <c r="AH182" s="15">
        <v>181</v>
      </c>
      <c r="AI182" s="15">
        <v>23147</v>
      </c>
    </row>
    <row r="183" spans="1:35" x14ac:dyDescent="0.3">
      <c r="A183" s="15" t="str">
        <f t="shared" si="18"/>
        <v>4616</v>
      </c>
      <c r="B183" s="25" t="s">
        <v>109</v>
      </c>
      <c r="C183" s="33">
        <v>335517</v>
      </c>
      <c r="D183" s="33">
        <v>71293</v>
      </c>
      <c r="E183" s="33">
        <v>11591</v>
      </c>
      <c r="F183" s="33">
        <v>251029</v>
      </c>
      <c r="G183" s="20">
        <f t="shared" si="13"/>
        <v>0.21248699767821005</v>
      </c>
      <c r="H183" s="21">
        <f t="shared" si="14"/>
        <v>3.4546684668735117E-2</v>
      </c>
      <c r="I183" s="20">
        <f t="shared" si="15"/>
        <v>0.74818563589922416</v>
      </c>
      <c r="J183" s="4">
        <f t="shared" si="16"/>
        <v>0.59000385337830286</v>
      </c>
      <c r="K183" s="4">
        <f t="shared" si="16"/>
        <v>-7.4569264443600305E-2</v>
      </c>
      <c r="L183" s="4">
        <f t="shared" si="16"/>
        <v>0.5201388729730908</v>
      </c>
      <c r="M183" s="34">
        <f t="shared" si="17"/>
        <v>0.24025104936604827</v>
      </c>
      <c r="U183" s="15" t="s">
        <v>591</v>
      </c>
      <c r="V183" s="15" t="s">
        <v>83</v>
      </c>
      <c r="W183" s="15">
        <v>561156</v>
      </c>
      <c r="X183" s="15">
        <v>110479</v>
      </c>
      <c r="Y183" s="15">
        <v>17098</v>
      </c>
      <c r="Z183" s="15">
        <v>577661</v>
      </c>
      <c r="AA183" s="22">
        <v>0.19687751712536264</v>
      </c>
      <c r="AB183" s="22">
        <v>3.0469245628666538E-2</v>
      </c>
      <c r="AC183" s="22">
        <v>1.0294124984852697</v>
      </c>
      <c r="AD183" s="22">
        <v>0.45247089201033475</v>
      </c>
      <c r="AE183" s="22">
        <v>-0.17717254915843678</v>
      </c>
      <c r="AF183" s="22">
        <v>-0.45476753344505683</v>
      </c>
      <c r="AG183" s="23">
        <v>-8.9160434937898908E-2</v>
      </c>
      <c r="AH183" s="15">
        <v>182</v>
      </c>
      <c r="AI183" s="15">
        <v>4385</v>
      </c>
    </row>
    <row r="184" spans="1:35" x14ac:dyDescent="0.3">
      <c r="A184" s="15" t="str">
        <f t="shared" si="18"/>
        <v>4617</v>
      </c>
      <c r="B184" s="25" t="s">
        <v>61</v>
      </c>
      <c r="C184" s="33">
        <v>1532905</v>
      </c>
      <c r="D184" s="33">
        <v>335889</v>
      </c>
      <c r="E184" s="33">
        <v>204253</v>
      </c>
      <c r="F184" s="33">
        <v>1370652</v>
      </c>
      <c r="G184" s="20">
        <f t="shared" si="13"/>
        <v>0.21911925396550994</v>
      </c>
      <c r="H184" s="21">
        <f t="shared" si="14"/>
        <v>0.133245700157544</v>
      </c>
      <c r="I184" s="20">
        <f t="shared" si="15"/>
        <v>0.8941532580296887</v>
      </c>
      <c r="J184" s="4">
        <f t="shared" si="16"/>
        <v>0.64843974076452904</v>
      </c>
      <c r="K184" s="4">
        <f t="shared" si="16"/>
        <v>2.4090590835848689</v>
      </c>
      <c r="L184" s="4">
        <f t="shared" si="16"/>
        <v>1.4124729672420204E-2</v>
      </c>
      <c r="M184" s="34">
        <f t="shared" si="17"/>
        <v>1.3701706594016716</v>
      </c>
      <c r="U184" s="15" t="s">
        <v>458</v>
      </c>
      <c r="V184" s="15" t="s">
        <v>60</v>
      </c>
      <c r="W184" s="15">
        <v>5106408</v>
      </c>
      <c r="X184" s="15">
        <v>710759</v>
      </c>
      <c r="Y184" s="15">
        <v>129753</v>
      </c>
      <c r="Z184" s="15">
        <v>4194141</v>
      </c>
      <c r="AA184" s="22">
        <v>0.1391896221375182</v>
      </c>
      <c r="AB184" s="22">
        <v>2.5409837991793839E-2</v>
      </c>
      <c r="AC184" s="22">
        <v>0.82134858789191934</v>
      </c>
      <c r="AD184" s="22">
        <v>-5.5809124477166294E-2</v>
      </c>
      <c r="AE184" s="22">
        <v>-0.30448575657937138</v>
      </c>
      <c r="AF184" s="22">
        <v>0.266510787966388</v>
      </c>
      <c r="AG184" s="23">
        <v>-9.9567462417380279E-2</v>
      </c>
      <c r="AH184" s="15">
        <v>183</v>
      </c>
      <c r="AI184" s="15">
        <v>55513</v>
      </c>
    </row>
    <row r="185" spans="1:35" x14ac:dyDescent="0.3">
      <c r="A185" s="15" t="str">
        <f t="shared" si="18"/>
        <v>4618</v>
      </c>
      <c r="B185" s="25" t="s">
        <v>206</v>
      </c>
      <c r="C185" s="33">
        <v>1643457</v>
      </c>
      <c r="D185" s="33">
        <v>99070</v>
      </c>
      <c r="E185" s="33">
        <v>57870</v>
      </c>
      <c r="F185" s="33">
        <v>1148242</v>
      </c>
      <c r="G185" s="20">
        <f t="shared" si="13"/>
        <v>6.0281467662372669E-2</v>
      </c>
      <c r="H185" s="21">
        <f t="shared" si="14"/>
        <v>3.5212360286883078E-2</v>
      </c>
      <c r="I185" s="20">
        <f t="shared" si="15"/>
        <v>0.69867480560793493</v>
      </c>
      <c r="J185" s="4">
        <f t="shared" si="16"/>
        <v>-0.75105789488344299</v>
      </c>
      <c r="K185" s="4">
        <f t="shared" si="16"/>
        <v>-5.7818430328024847E-2</v>
      </c>
      <c r="L185" s="4">
        <f t="shared" si="16"/>
        <v>0.69177406171076383</v>
      </c>
      <c r="M185" s="34">
        <f t="shared" si="17"/>
        <v>-4.373017345718222E-2</v>
      </c>
      <c r="U185" s="15" t="s">
        <v>476</v>
      </c>
      <c r="V185" s="15" t="s">
        <v>256</v>
      </c>
      <c r="W185" s="15">
        <v>750552</v>
      </c>
      <c r="X185" s="15">
        <v>160634</v>
      </c>
      <c r="Y185" s="15">
        <v>23611</v>
      </c>
      <c r="Z185" s="15">
        <v>827275</v>
      </c>
      <c r="AA185" s="22">
        <v>0.21402114710239931</v>
      </c>
      <c r="AB185" s="22">
        <v>3.1458180112770337E-2</v>
      </c>
      <c r="AC185" s="22">
        <v>1.1022220978693016</v>
      </c>
      <c r="AD185" s="22">
        <v>0.603521030505073</v>
      </c>
      <c r="AE185" s="22">
        <v>-0.15228733924120513</v>
      </c>
      <c r="AF185" s="22">
        <v>-0.70717067955814661</v>
      </c>
      <c r="AG185" s="23">
        <v>-0.10205608188387097</v>
      </c>
      <c r="AH185" s="15">
        <v>184</v>
      </c>
      <c r="AI185" s="15">
        <v>8360</v>
      </c>
    </row>
    <row r="186" spans="1:35" x14ac:dyDescent="0.3">
      <c r="A186" s="15" t="str">
        <f t="shared" si="18"/>
        <v>4619</v>
      </c>
      <c r="B186" s="25" t="s">
        <v>343</v>
      </c>
      <c r="C186" s="33">
        <v>229055</v>
      </c>
      <c r="D186" s="33">
        <v>56238</v>
      </c>
      <c r="E186" s="33">
        <v>30584</v>
      </c>
      <c r="F186" s="33">
        <v>129223</v>
      </c>
      <c r="G186" s="20">
        <f t="shared" si="13"/>
        <v>0.24552181790399685</v>
      </c>
      <c r="H186" s="21">
        <f t="shared" si="14"/>
        <v>0.13352251642618584</v>
      </c>
      <c r="I186" s="20">
        <f t="shared" si="15"/>
        <v>0.56415708017724997</v>
      </c>
      <c r="J186" s="4">
        <f t="shared" si="16"/>
        <v>0.88106905817668579</v>
      </c>
      <c r="K186" s="4">
        <f t="shared" si="16"/>
        <v>2.4160247937146959</v>
      </c>
      <c r="L186" s="4">
        <f t="shared" si="16"/>
        <v>1.1580957746980758</v>
      </c>
      <c r="M186" s="34">
        <f t="shared" si="17"/>
        <v>1.7178036050760384</v>
      </c>
      <c r="U186" s="15" t="s">
        <v>423</v>
      </c>
      <c r="V186" s="15" t="s">
        <v>108</v>
      </c>
      <c r="W186" s="15">
        <v>1661587</v>
      </c>
      <c r="X186" s="15">
        <v>129543</v>
      </c>
      <c r="Y186" s="15">
        <v>42067</v>
      </c>
      <c r="Z186" s="15">
        <v>1124174</v>
      </c>
      <c r="AA186" s="22">
        <v>7.7963416902034025E-2</v>
      </c>
      <c r="AB186" s="22">
        <v>2.5317362256685929E-2</v>
      </c>
      <c r="AC186" s="22">
        <v>0.67656643919337356</v>
      </c>
      <c r="AD186" s="22">
        <v>-0.59526470026332401</v>
      </c>
      <c r="AE186" s="22">
        <v>-0.30681278442338078</v>
      </c>
      <c r="AF186" s="22">
        <v>0.76841534645432574</v>
      </c>
      <c r="AG186" s="23">
        <v>-0.11011873066393996</v>
      </c>
      <c r="AH186" s="15">
        <v>185</v>
      </c>
      <c r="AI186" s="15">
        <v>20015</v>
      </c>
    </row>
    <row r="187" spans="1:35" x14ac:dyDescent="0.3">
      <c r="A187" s="15" t="str">
        <f t="shared" si="18"/>
        <v>4620</v>
      </c>
      <c r="B187" s="25" t="s">
        <v>329</v>
      </c>
      <c r="C187" s="33">
        <v>177064</v>
      </c>
      <c r="D187" s="33">
        <v>20499</v>
      </c>
      <c r="E187" s="33">
        <v>6975</v>
      </c>
      <c r="F187" s="33">
        <v>121246</v>
      </c>
      <c r="G187" s="20">
        <f t="shared" si="13"/>
        <v>0.11577169836895133</v>
      </c>
      <c r="H187" s="21">
        <f t="shared" si="14"/>
        <v>3.9392536032169162E-2</v>
      </c>
      <c r="I187" s="20">
        <f t="shared" si="15"/>
        <v>0.6847580535851443</v>
      </c>
      <c r="J187" s="4">
        <f t="shared" si="16"/>
        <v>-0.26214119261205482</v>
      </c>
      <c r="K187" s="4">
        <f t="shared" si="16"/>
        <v>4.7370085781446664E-2</v>
      </c>
      <c r="L187" s="4">
        <f t="shared" si="16"/>
        <v>0.74001813974367259</v>
      </c>
      <c r="M187" s="34">
        <f t="shared" si="17"/>
        <v>0.14315427967362776</v>
      </c>
      <c r="U187" s="15" t="s">
        <v>570</v>
      </c>
      <c r="V187" s="15" t="s">
        <v>297</v>
      </c>
      <c r="W187" s="15">
        <v>1316462</v>
      </c>
      <c r="X187" s="15">
        <v>125093</v>
      </c>
      <c r="Y187" s="15">
        <v>56393</v>
      </c>
      <c r="Z187" s="15">
        <v>1285434</v>
      </c>
      <c r="AA187" s="22">
        <v>9.5022112297962272E-2</v>
      </c>
      <c r="AB187" s="22">
        <v>4.2836785262316726E-2</v>
      </c>
      <c r="AC187" s="22">
        <v>0.97643076670652096</v>
      </c>
      <c r="AD187" s="22">
        <v>-0.44496290854558723</v>
      </c>
      <c r="AE187" s="22">
        <v>0.13403999817423698</v>
      </c>
      <c r="AF187" s="22">
        <v>-0.27110005140135141</v>
      </c>
      <c r="AG187" s="23">
        <v>-0.11199574089961617</v>
      </c>
      <c r="AH187" s="15">
        <v>186</v>
      </c>
      <c r="AI187" s="15">
        <v>13287</v>
      </c>
    </row>
    <row r="188" spans="1:35" x14ac:dyDescent="0.3">
      <c r="A188" s="15" t="str">
        <f t="shared" si="18"/>
        <v>4621</v>
      </c>
      <c r="B188" s="25" t="s">
        <v>262</v>
      </c>
      <c r="C188" s="33">
        <v>1607630</v>
      </c>
      <c r="D188" s="33">
        <v>126434</v>
      </c>
      <c r="E188" s="33">
        <v>46808</v>
      </c>
      <c r="F188" s="33">
        <v>858494</v>
      </c>
      <c r="G188" s="20">
        <f t="shared" si="13"/>
        <v>7.8646205905587727E-2</v>
      </c>
      <c r="H188" s="21">
        <f t="shared" si="14"/>
        <v>2.9116152348488147E-2</v>
      </c>
      <c r="I188" s="20">
        <f t="shared" si="15"/>
        <v>0.53401217941939372</v>
      </c>
      <c r="J188" s="4">
        <f t="shared" si="16"/>
        <v>-0.58924874135102734</v>
      </c>
      <c r="K188" s="4">
        <f t="shared" si="16"/>
        <v>-0.21122132676310215</v>
      </c>
      <c r="L188" s="4">
        <f t="shared" si="16"/>
        <v>1.2625966626979961</v>
      </c>
      <c r="M188" s="34">
        <f t="shared" si="17"/>
        <v>6.2726316955191097E-2</v>
      </c>
      <c r="U188" s="15" t="s">
        <v>654</v>
      </c>
      <c r="V188" s="15" t="s">
        <v>332</v>
      </c>
      <c r="W188" s="15">
        <v>1173956</v>
      </c>
      <c r="X188" s="15">
        <v>269988</v>
      </c>
      <c r="Y188" s="15">
        <v>46701</v>
      </c>
      <c r="Z188" s="15">
        <v>1500178</v>
      </c>
      <c r="AA188" s="22">
        <v>0.22998136216348825</v>
      </c>
      <c r="AB188" s="22">
        <v>3.9780877647884585E-2</v>
      </c>
      <c r="AC188" s="22">
        <v>1.2778826463683477</v>
      </c>
      <c r="AD188" s="22">
        <v>0.74414426482665297</v>
      </c>
      <c r="AE188" s="22">
        <v>5.7142181690745419E-2</v>
      </c>
      <c r="AF188" s="22">
        <v>-1.3161188878191854</v>
      </c>
      <c r="AG188" s="23">
        <v>-0.1144225649027604</v>
      </c>
      <c r="AH188" s="15">
        <v>187</v>
      </c>
      <c r="AI188" s="15">
        <v>9732</v>
      </c>
    </row>
    <row r="189" spans="1:35" x14ac:dyDescent="0.3">
      <c r="A189" s="15" t="str">
        <f t="shared" si="18"/>
        <v>4622</v>
      </c>
      <c r="B189" s="25" t="s">
        <v>176</v>
      </c>
      <c r="C189" s="33">
        <v>1031536</v>
      </c>
      <c r="D189" s="33">
        <v>158699</v>
      </c>
      <c r="E189" s="33">
        <v>72539</v>
      </c>
      <c r="F189" s="33">
        <v>1141299</v>
      </c>
      <c r="G189" s="20">
        <f t="shared" si="13"/>
        <v>0.15384727241705573</v>
      </c>
      <c r="H189" s="21">
        <f t="shared" si="14"/>
        <v>7.0321346031549062E-2</v>
      </c>
      <c r="I189" s="20">
        <f t="shared" si="15"/>
        <v>1.106407338183059</v>
      </c>
      <c r="J189" s="4">
        <f t="shared" si="16"/>
        <v>7.3337392783018138E-2</v>
      </c>
      <c r="K189" s="4">
        <f t="shared" si="16"/>
        <v>0.82565210718576487</v>
      </c>
      <c r="L189" s="4">
        <f t="shared" si="16"/>
        <v>-0.72167931346588088</v>
      </c>
      <c r="M189" s="34">
        <f t="shared" si="17"/>
        <v>0.25074057342216671</v>
      </c>
      <c r="U189" s="15" t="s">
        <v>609</v>
      </c>
      <c r="V189" s="15" t="s">
        <v>169</v>
      </c>
      <c r="W189" s="15">
        <v>576393</v>
      </c>
      <c r="X189" s="15">
        <v>81956</v>
      </c>
      <c r="Y189" s="15">
        <v>18088</v>
      </c>
      <c r="Z189" s="15">
        <v>542595</v>
      </c>
      <c r="AA189" s="22">
        <v>0.14218770873345096</v>
      </c>
      <c r="AB189" s="22">
        <v>3.1381366532903764E-2</v>
      </c>
      <c r="AC189" s="22">
        <v>0.94136292425480528</v>
      </c>
      <c r="AD189" s="22">
        <v>-2.9393400611132416E-2</v>
      </c>
      <c r="AE189" s="22">
        <v>-0.15422024995490727</v>
      </c>
      <c r="AF189" s="22">
        <v>-0.14953319981732247</v>
      </c>
      <c r="AG189" s="23">
        <v>-0.12184177508456737</v>
      </c>
      <c r="AH189" s="15">
        <v>188</v>
      </c>
      <c r="AI189" s="15">
        <v>5067</v>
      </c>
    </row>
    <row r="190" spans="1:35" x14ac:dyDescent="0.3">
      <c r="A190" s="15" t="str">
        <f t="shared" si="18"/>
        <v>4623</v>
      </c>
      <c r="B190" s="25" t="s">
        <v>165</v>
      </c>
      <c r="C190" s="33">
        <v>271156</v>
      </c>
      <c r="D190" s="33">
        <v>20615</v>
      </c>
      <c r="E190" s="33">
        <v>13048</v>
      </c>
      <c r="F190" s="33">
        <v>243892</v>
      </c>
      <c r="G190" s="20">
        <f t="shared" si="13"/>
        <v>7.6026346457389843E-2</v>
      </c>
      <c r="H190" s="21">
        <f t="shared" si="14"/>
        <v>4.8119901458938769E-2</v>
      </c>
      <c r="I190" s="20">
        <f t="shared" si="15"/>
        <v>0.89945271356709788</v>
      </c>
      <c r="J190" s="4">
        <f t="shared" si="16"/>
        <v>-0.61233195844198796</v>
      </c>
      <c r="K190" s="4">
        <f t="shared" si="16"/>
        <v>0.26698253145965389</v>
      </c>
      <c r="L190" s="4">
        <f t="shared" si="16"/>
        <v>-4.2464639839737634E-3</v>
      </c>
      <c r="M190" s="34">
        <f t="shared" si="17"/>
        <v>-2.0653339876663485E-2</v>
      </c>
      <c r="U190" s="15" t="s">
        <v>493</v>
      </c>
      <c r="V190" s="15" t="s">
        <v>135</v>
      </c>
      <c r="W190" s="15">
        <v>2938432</v>
      </c>
      <c r="X190" s="15">
        <v>276442</v>
      </c>
      <c r="Y190" s="15">
        <v>170197</v>
      </c>
      <c r="Z190" s="15">
        <v>3546520</v>
      </c>
      <c r="AA190" s="22">
        <v>9.4078066125062615E-2</v>
      </c>
      <c r="AB190" s="22">
        <v>5.7921027268965218E-2</v>
      </c>
      <c r="AC190" s="22">
        <v>1.2069430226733169</v>
      </c>
      <c r="AD190" s="22">
        <v>-0.45328076802767625</v>
      </c>
      <c r="AE190" s="22">
        <v>0.51361471703738404</v>
      </c>
      <c r="AF190" s="22">
        <v>-1.0701982351005361</v>
      </c>
      <c r="AG190" s="23">
        <v>-0.12406239226336108</v>
      </c>
      <c r="AH190" s="15">
        <v>189</v>
      </c>
      <c r="AI190" s="15">
        <v>28440</v>
      </c>
    </row>
    <row r="191" spans="1:35" x14ac:dyDescent="0.3">
      <c r="A191" s="15" t="str">
        <f t="shared" si="18"/>
        <v>4624</v>
      </c>
      <c r="B191" s="25" t="s">
        <v>158</v>
      </c>
      <c r="C191" s="33">
        <v>2436613</v>
      </c>
      <c r="D191" s="33">
        <v>641161</v>
      </c>
      <c r="E191" s="33">
        <v>162878</v>
      </c>
      <c r="F191" s="33">
        <v>2841249</v>
      </c>
      <c r="G191" s="20">
        <f t="shared" si="13"/>
        <v>0.26313616483208452</v>
      </c>
      <c r="H191" s="21">
        <f t="shared" si="14"/>
        <v>6.6846068702744343E-2</v>
      </c>
      <c r="I191" s="20">
        <f t="shared" si="15"/>
        <v>1.1660649434276187</v>
      </c>
      <c r="J191" s="4">
        <f t="shared" si="16"/>
        <v>1.0362666182351952</v>
      </c>
      <c r="K191" s="4">
        <f t="shared" si="16"/>
        <v>0.73820141430566499</v>
      </c>
      <c r="L191" s="4">
        <f t="shared" si="16"/>
        <v>-0.92848950581260592</v>
      </c>
      <c r="M191" s="34">
        <f t="shared" si="17"/>
        <v>0.39604498525847975</v>
      </c>
      <c r="U191" s="15" t="s">
        <v>700</v>
      </c>
      <c r="V191" s="15" t="s">
        <v>27</v>
      </c>
      <c r="W191" s="15">
        <v>164491</v>
      </c>
      <c r="X191" s="15">
        <v>37247</v>
      </c>
      <c r="Y191" s="15">
        <v>1515</v>
      </c>
      <c r="Z191" s="15">
        <v>137596</v>
      </c>
      <c r="AA191" s="22">
        <v>0.22643792061571758</v>
      </c>
      <c r="AB191" s="22">
        <v>9.2102303469490734E-3</v>
      </c>
      <c r="AC191" s="22">
        <v>0.83649561374178527</v>
      </c>
      <c r="AD191" s="22">
        <v>0.7129234943564724</v>
      </c>
      <c r="AE191" s="22">
        <v>-0.7121271557809381</v>
      </c>
      <c r="AF191" s="22">
        <v>0.21400181921630129</v>
      </c>
      <c r="AG191" s="23">
        <v>-0.12433224949727563</v>
      </c>
      <c r="AH191" s="15">
        <v>190</v>
      </c>
      <c r="AI191" s="15">
        <v>1134</v>
      </c>
    </row>
    <row r="192" spans="1:35" x14ac:dyDescent="0.3">
      <c r="A192" s="15" t="str">
        <f t="shared" si="18"/>
        <v>4625</v>
      </c>
      <c r="B192" s="25" t="s">
        <v>266</v>
      </c>
      <c r="C192" s="33">
        <v>536190</v>
      </c>
      <c r="D192" s="33">
        <v>126622</v>
      </c>
      <c r="E192" s="33">
        <v>16916</v>
      </c>
      <c r="F192" s="33">
        <v>546745</v>
      </c>
      <c r="G192" s="20">
        <f t="shared" si="13"/>
        <v>0.23615136425520805</v>
      </c>
      <c r="H192" s="21">
        <f t="shared" si="14"/>
        <v>3.1548518249128105E-2</v>
      </c>
      <c r="I192" s="20">
        <f t="shared" si="15"/>
        <v>1.0196851862213021</v>
      </c>
      <c r="J192" s="4">
        <f t="shared" si="16"/>
        <v>0.79850729481011951</v>
      </c>
      <c r="K192" s="4">
        <f t="shared" si="16"/>
        <v>-0.15001410120276035</v>
      </c>
      <c r="L192" s="4">
        <f t="shared" si="16"/>
        <v>-0.42104664719625362</v>
      </c>
      <c r="M192" s="34">
        <f t="shared" si="17"/>
        <v>1.9358111302086298E-2</v>
      </c>
      <c r="U192" s="15" t="s">
        <v>450</v>
      </c>
      <c r="V192" s="15" t="s">
        <v>29</v>
      </c>
      <c r="W192" s="15">
        <v>5293047</v>
      </c>
      <c r="X192" s="15">
        <v>518513</v>
      </c>
      <c r="Y192" s="15">
        <v>126633</v>
      </c>
      <c r="Z192" s="15">
        <v>3844157</v>
      </c>
      <c r="AA192" s="22">
        <v>9.7961155455449381E-2</v>
      </c>
      <c r="AB192" s="22">
        <v>2.3924404978833552E-2</v>
      </c>
      <c r="AC192" s="22">
        <v>0.72626541952111889</v>
      </c>
      <c r="AD192" s="22">
        <v>-0.41906740820084765</v>
      </c>
      <c r="AE192" s="22">
        <v>-0.34186468606326087</v>
      </c>
      <c r="AF192" s="22">
        <v>0.59612791321119507</v>
      </c>
      <c r="AG192" s="23">
        <v>-0.12666721677904361</v>
      </c>
      <c r="AH192" s="15">
        <v>191</v>
      </c>
      <c r="AI192" s="15">
        <v>58182</v>
      </c>
    </row>
    <row r="193" spans="1:35" x14ac:dyDescent="0.3">
      <c r="A193" s="15" t="str">
        <f t="shared" si="18"/>
        <v>4626</v>
      </c>
      <c r="B193" s="25" t="s">
        <v>250</v>
      </c>
      <c r="C193" s="33">
        <v>3236591</v>
      </c>
      <c r="D193" s="33">
        <v>82255</v>
      </c>
      <c r="E193" s="33">
        <v>-3877</v>
      </c>
      <c r="F193" s="33">
        <v>2803270</v>
      </c>
      <c r="G193" s="20">
        <f t="shared" si="13"/>
        <v>2.5414085375631335E-2</v>
      </c>
      <c r="H193" s="21">
        <f t="shared" si="14"/>
        <v>-1.1978652848011998E-3</v>
      </c>
      <c r="I193" s="20">
        <f t="shared" si="15"/>
        <v>0.86611808535585744</v>
      </c>
      <c r="J193" s="4">
        <f t="shared" si="16"/>
        <v>-1.0582695490322938</v>
      </c>
      <c r="K193" s="4">
        <f t="shared" si="16"/>
        <v>-0.9740329228444129</v>
      </c>
      <c r="L193" s="4">
        <f t="shared" si="16"/>
        <v>0.1113119940518838</v>
      </c>
      <c r="M193" s="34">
        <f t="shared" si="17"/>
        <v>-0.72375585016730903</v>
      </c>
      <c r="U193" s="15" t="s">
        <v>674</v>
      </c>
      <c r="V193" s="15" t="s">
        <v>85</v>
      </c>
      <c r="W193" s="15">
        <v>476915</v>
      </c>
      <c r="X193" s="15">
        <v>9393</v>
      </c>
      <c r="Y193" s="15">
        <v>18316</v>
      </c>
      <c r="Z193" s="15">
        <v>354286</v>
      </c>
      <c r="AA193" s="22">
        <v>1.969533355000367E-2</v>
      </c>
      <c r="AB193" s="22">
        <v>3.840516653911074E-2</v>
      </c>
      <c r="AC193" s="22">
        <v>0.7428703228038539</v>
      </c>
      <c r="AD193" s="22">
        <v>-1.1086566757047169</v>
      </c>
      <c r="AE193" s="22">
        <v>2.2524256764880141E-2</v>
      </c>
      <c r="AF193" s="22">
        <v>0.53856503874240547</v>
      </c>
      <c r="AG193" s="23">
        <v>-0.1312607808581378</v>
      </c>
      <c r="AH193" s="15">
        <v>192</v>
      </c>
      <c r="AI193" s="15">
        <v>3521</v>
      </c>
    </row>
    <row r="194" spans="1:35" x14ac:dyDescent="0.3">
      <c r="A194" s="15" t="str">
        <f t="shared" si="18"/>
        <v>4627</v>
      </c>
      <c r="B194" s="25" t="s">
        <v>197</v>
      </c>
      <c r="C194" s="33">
        <v>2526829</v>
      </c>
      <c r="D194" s="33">
        <v>238349</v>
      </c>
      <c r="E194" s="33">
        <v>105350</v>
      </c>
      <c r="F194" s="33">
        <v>3096601</v>
      </c>
      <c r="G194" s="20">
        <f t="shared" si="13"/>
        <v>9.4327316965255661E-2</v>
      </c>
      <c r="H194" s="21">
        <f t="shared" si="14"/>
        <v>4.1692571994385058E-2</v>
      </c>
      <c r="I194" s="20">
        <f t="shared" si="15"/>
        <v>1.2254889428607951</v>
      </c>
      <c r="J194" s="4">
        <f t="shared" si="16"/>
        <v>-0.45108465355358185</v>
      </c>
      <c r="K194" s="4">
        <f t="shared" si="16"/>
        <v>0.1052474059244429</v>
      </c>
      <c r="L194" s="4">
        <f t="shared" si="16"/>
        <v>-1.1344898757974138</v>
      </c>
      <c r="M194" s="34">
        <f t="shared" si="17"/>
        <v>-0.34376992937552747</v>
      </c>
      <c r="U194" s="15" t="s">
        <v>702</v>
      </c>
      <c r="V194" s="15" t="s">
        <v>281</v>
      </c>
      <c r="W194" s="15">
        <v>312601</v>
      </c>
      <c r="X194" s="15">
        <v>76924</v>
      </c>
      <c r="Y194" s="15">
        <v>-815</v>
      </c>
      <c r="Z194" s="15">
        <v>226066</v>
      </c>
      <c r="AA194" s="22">
        <v>0.24607726782703829</v>
      </c>
      <c r="AB194" s="22">
        <v>-2.6071573667390698E-3</v>
      </c>
      <c r="AC194" s="22">
        <v>0.72317746904200564</v>
      </c>
      <c r="AD194" s="22">
        <v>0.88596305016757004</v>
      </c>
      <c r="AE194" s="22">
        <v>-1.0094958679205956</v>
      </c>
      <c r="AF194" s="22">
        <v>0.60683266124666557</v>
      </c>
      <c r="AG194" s="23">
        <v>-0.13154900610673895</v>
      </c>
      <c r="AH194" s="15">
        <v>193</v>
      </c>
      <c r="AI194" s="15">
        <v>2179</v>
      </c>
    </row>
    <row r="195" spans="1:35" x14ac:dyDescent="0.3">
      <c r="A195" s="15" t="str">
        <f t="shared" si="18"/>
        <v>4628</v>
      </c>
      <c r="B195" s="25" t="s">
        <v>350</v>
      </c>
      <c r="C195" s="33">
        <v>471684</v>
      </c>
      <c r="D195" s="33">
        <v>103822</v>
      </c>
      <c r="E195" s="33">
        <v>15593</v>
      </c>
      <c r="F195" s="33">
        <v>467213</v>
      </c>
      <c r="G195" s="20">
        <f t="shared" si="13"/>
        <v>0.22010922566803198</v>
      </c>
      <c r="H195" s="21">
        <f t="shared" si="14"/>
        <v>3.305814909982107E-2</v>
      </c>
      <c r="I195" s="20">
        <f t="shared" si="15"/>
        <v>0.99052119639419611</v>
      </c>
      <c r="J195" s="4">
        <f t="shared" si="16"/>
        <v>0.65716224369839571</v>
      </c>
      <c r="K195" s="4">
        <f t="shared" si="16"/>
        <v>-0.112026265586867</v>
      </c>
      <c r="L195" s="4">
        <f t="shared" si="16"/>
        <v>-0.31994620374035837</v>
      </c>
      <c r="M195" s="34">
        <f t="shared" si="17"/>
        <v>2.8290877196075828E-2</v>
      </c>
      <c r="U195" s="15" t="s">
        <v>673</v>
      </c>
      <c r="V195" s="15" t="s">
        <v>269</v>
      </c>
      <c r="W195" s="15">
        <v>314410</v>
      </c>
      <c r="X195" s="15">
        <v>50913</v>
      </c>
      <c r="Y195" s="15">
        <v>5652</v>
      </c>
      <c r="Z195" s="15">
        <v>255278</v>
      </c>
      <c r="AA195" s="22">
        <v>0.16193187239591617</v>
      </c>
      <c r="AB195" s="22">
        <v>1.7976527464139181E-2</v>
      </c>
      <c r="AC195" s="22">
        <v>0.81192710155529402</v>
      </c>
      <c r="AD195" s="22">
        <v>0.14456967836764384</v>
      </c>
      <c r="AE195" s="22">
        <v>-0.49153504632912431</v>
      </c>
      <c r="AF195" s="22">
        <v>0.29917149222164652</v>
      </c>
      <c r="AG195" s="23">
        <v>-0.13483223051723955</v>
      </c>
      <c r="AH195" s="15">
        <v>194</v>
      </c>
      <c r="AI195" s="15">
        <v>2443</v>
      </c>
    </row>
    <row r="196" spans="1:35" x14ac:dyDescent="0.3">
      <c r="A196" s="15" t="str">
        <f t="shared" si="18"/>
        <v>4629</v>
      </c>
      <c r="B196" s="25" t="s">
        <v>162</v>
      </c>
      <c r="C196" s="33">
        <v>113077</v>
      </c>
      <c r="D196" s="33">
        <v>9347</v>
      </c>
      <c r="E196" s="33">
        <v>8300</v>
      </c>
      <c r="F196" s="33">
        <v>77878</v>
      </c>
      <c r="G196" s="20">
        <f t="shared" si="13"/>
        <v>8.2660487986062597E-2</v>
      </c>
      <c r="H196" s="21">
        <f t="shared" si="14"/>
        <v>7.3401310611353326E-2</v>
      </c>
      <c r="I196" s="20">
        <f t="shared" si="15"/>
        <v>0.68871653828806922</v>
      </c>
      <c r="J196" s="4">
        <f t="shared" si="16"/>
        <v>-0.55387946045632352</v>
      </c>
      <c r="K196" s="4">
        <f t="shared" si="16"/>
        <v>0.90315528493724728</v>
      </c>
      <c r="L196" s="4">
        <f t="shared" si="16"/>
        <v>0.7262955811619547</v>
      </c>
      <c r="M196" s="34">
        <f t="shared" si="17"/>
        <v>0.49468167264503143</v>
      </c>
      <c r="U196" s="15" t="s">
        <v>522</v>
      </c>
      <c r="V196" s="15" t="s">
        <v>171</v>
      </c>
      <c r="W196" s="15">
        <v>1018288</v>
      </c>
      <c r="X196" s="15">
        <v>172627</v>
      </c>
      <c r="Y196" s="15">
        <v>43371</v>
      </c>
      <c r="Z196" s="15">
        <v>1210597</v>
      </c>
      <c r="AA196" s="22">
        <v>0.16952669578743931</v>
      </c>
      <c r="AB196" s="22">
        <v>4.2592076112062602E-2</v>
      </c>
      <c r="AC196" s="22">
        <v>1.188855215813208</v>
      </c>
      <c r="AD196" s="22">
        <v>0.2114866105849913</v>
      </c>
      <c r="AE196" s="22">
        <v>0.12788222061604024</v>
      </c>
      <c r="AF196" s="22">
        <v>-1.0074946988031139</v>
      </c>
      <c r="AG196" s="23">
        <v>-0.13506091174651053</v>
      </c>
      <c r="AH196" s="15">
        <v>195</v>
      </c>
      <c r="AI196" s="15">
        <v>9527</v>
      </c>
    </row>
    <row r="197" spans="1:35" x14ac:dyDescent="0.3">
      <c r="A197" s="15" t="str">
        <f t="shared" si="18"/>
        <v>4630</v>
      </c>
      <c r="B197" s="25" t="s">
        <v>202</v>
      </c>
      <c r="C197" s="33">
        <v>726326</v>
      </c>
      <c r="D197" s="33">
        <v>31655</v>
      </c>
      <c r="E197" s="33">
        <v>11370</v>
      </c>
      <c r="F197" s="33">
        <v>616640</v>
      </c>
      <c r="G197" s="20">
        <f t="shared" si="13"/>
        <v>4.3582358334962538E-2</v>
      </c>
      <c r="H197" s="21">
        <f t="shared" si="14"/>
        <v>1.5654127760812639E-2</v>
      </c>
      <c r="I197" s="20">
        <f t="shared" si="15"/>
        <v>0.84898516644041377</v>
      </c>
      <c r="J197" s="4">
        <f t="shared" si="16"/>
        <v>-0.89819142378150885</v>
      </c>
      <c r="K197" s="4">
        <f t="shared" si="16"/>
        <v>-0.54997512002255156</v>
      </c>
      <c r="L197" s="4">
        <f t="shared" si="16"/>
        <v>0.17070529758524794</v>
      </c>
      <c r="M197" s="34">
        <f t="shared" si="17"/>
        <v>-0.45685909156034099</v>
      </c>
      <c r="U197" s="15" t="s">
        <v>490</v>
      </c>
      <c r="V197" s="15" t="s">
        <v>260</v>
      </c>
      <c r="W197" s="15">
        <v>635495</v>
      </c>
      <c r="X197" s="15">
        <v>60590</v>
      </c>
      <c r="Y197" s="15">
        <v>30496</v>
      </c>
      <c r="Z197" s="15">
        <v>685618</v>
      </c>
      <c r="AA197" s="22">
        <v>9.5343000338318953E-2</v>
      </c>
      <c r="AB197" s="22">
        <v>4.798778904633396E-2</v>
      </c>
      <c r="AC197" s="22">
        <v>1.0788723750776954</v>
      </c>
      <c r="AD197" s="22">
        <v>-0.44213560866790053</v>
      </c>
      <c r="AE197" s="22">
        <v>0.26365809978780058</v>
      </c>
      <c r="AF197" s="22">
        <v>-0.62622608511827593</v>
      </c>
      <c r="AG197" s="23">
        <v>-0.13526137355264384</v>
      </c>
      <c r="AH197" s="15">
        <v>196</v>
      </c>
      <c r="AI197" s="15">
        <v>6120</v>
      </c>
    </row>
    <row r="198" spans="1:35" x14ac:dyDescent="0.3">
      <c r="A198" s="15" t="str">
        <f t="shared" si="18"/>
        <v>4631</v>
      </c>
      <c r="B198" s="25" t="s">
        <v>227</v>
      </c>
      <c r="C198" s="33">
        <v>2826155</v>
      </c>
      <c r="D198" s="33">
        <v>358254</v>
      </c>
      <c r="E198" s="33">
        <v>90988</v>
      </c>
      <c r="F198" s="33">
        <v>3091280</v>
      </c>
      <c r="G198" s="20">
        <f t="shared" si="13"/>
        <v>0.12676374791899242</v>
      </c>
      <c r="H198" s="21">
        <f t="shared" si="14"/>
        <v>3.219497869012846E-2</v>
      </c>
      <c r="I198" s="20">
        <f t="shared" si="15"/>
        <v>1.0938112028533467</v>
      </c>
      <c r="J198" s="4">
        <f t="shared" si="16"/>
        <v>-0.16529177337594694</v>
      </c>
      <c r="K198" s="4">
        <f t="shared" si="16"/>
        <v>-0.13374679124839187</v>
      </c>
      <c r="L198" s="4">
        <f t="shared" si="16"/>
        <v>-0.67801331045278213</v>
      </c>
      <c r="M198" s="34">
        <f t="shared" si="17"/>
        <v>-0.27769966658137824</v>
      </c>
      <c r="U198" s="15" t="s">
        <v>548</v>
      </c>
      <c r="V198" s="15" t="s">
        <v>345</v>
      </c>
      <c r="W198" s="15">
        <v>2162457</v>
      </c>
      <c r="X198" s="15">
        <v>397318</v>
      </c>
      <c r="Y198" s="15">
        <v>44462</v>
      </c>
      <c r="Z198" s="15">
        <v>1963568</v>
      </c>
      <c r="AA198" s="22">
        <v>0.18373452050144812</v>
      </c>
      <c r="AB198" s="22">
        <v>2.0560871268191692E-2</v>
      </c>
      <c r="AC198" s="22">
        <v>0.90802637925285912</v>
      </c>
      <c r="AD198" s="22">
        <v>0.33666977737257459</v>
      </c>
      <c r="AE198" s="22">
        <v>-0.42650350066467618</v>
      </c>
      <c r="AF198" s="22">
        <v>-3.3968096998240507E-2</v>
      </c>
      <c r="AG198" s="23">
        <v>-0.1375763302387546</v>
      </c>
      <c r="AH198" s="15">
        <v>197</v>
      </c>
      <c r="AI198" s="15">
        <v>26716</v>
      </c>
    </row>
    <row r="199" spans="1:35" x14ac:dyDescent="0.3">
      <c r="A199" s="15" t="str">
        <f t="shared" si="18"/>
        <v>4632</v>
      </c>
      <c r="B199" s="25" t="s">
        <v>301</v>
      </c>
      <c r="C199" s="33">
        <v>302929</v>
      </c>
      <c r="D199" s="33">
        <v>17920</v>
      </c>
      <c r="E199" s="33">
        <v>6681</v>
      </c>
      <c r="F199" s="33">
        <v>283734</v>
      </c>
      <c r="G199" s="20">
        <f t="shared" ref="G199:G262" si="19">D199/C199</f>
        <v>5.9155775775841864E-2</v>
      </c>
      <c r="H199" s="21">
        <f t="shared" ref="H199:H262" si="20">E199/C199</f>
        <v>2.2054672877142828E-2</v>
      </c>
      <c r="I199" s="20">
        <f t="shared" ref="I199:I262" si="21">F199/C199</f>
        <v>0.93663531718653548</v>
      </c>
      <c r="J199" s="4">
        <f t="shared" ref="J199:L262" si="22">(G199-G$364)/G$365*J$4</f>
        <v>-0.76097620947554745</v>
      </c>
      <c r="K199" s="4">
        <f t="shared" si="22"/>
        <v>-0.3889139866867759</v>
      </c>
      <c r="L199" s="4">
        <f t="shared" si="22"/>
        <v>-0.1331443869724124</v>
      </c>
      <c r="M199" s="34">
        <f t="shared" ref="M199:M262" si="23">SUMPRODUCT(J199:L199,$J$3:$L$3)</f>
        <v>-0.41798714245537794</v>
      </c>
      <c r="U199" s="15" t="s">
        <v>631</v>
      </c>
      <c r="V199" s="15" t="s">
        <v>18</v>
      </c>
      <c r="W199" s="15">
        <v>441732</v>
      </c>
      <c r="X199" s="15">
        <v>14499</v>
      </c>
      <c r="Y199" s="15">
        <v>18458</v>
      </c>
      <c r="Z199" s="15">
        <v>368845</v>
      </c>
      <c r="AA199" s="22">
        <v>3.2823069191274347E-2</v>
      </c>
      <c r="AB199" s="22">
        <v>4.1785517010313945E-2</v>
      </c>
      <c r="AC199" s="22">
        <v>0.83499723814439519</v>
      </c>
      <c r="AD199" s="22">
        <v>-0.9929900234617357</v>
      </c>
      <c r="AE199" s="22">
        <v>0.10758624259090505</v>
      </c>
      <c r="AF199" s="22">
        <v>0.21919611664466043</v>
      </c>
      <c r="AG199" s="23">
        <v>-0.1396553554088163</v>
      </c>
      <c r="AH199" s="15">
        <v>198</v>
      </c>
      <c r="AI199" s="15">
        <v>3273</v>
      </c>
    </row>
    <row r="200" spans="1:35" x14ac:dyDescent="0.3">
      <c r="A200" s="15" t="str">
        <f t="shared" ref="A200:A263" si="24">LEFT(B200,4)</f>
        <v>4633</v>
      </c>
      <c r="B200" s="25" t="s">
        <v>312</v>
      </c>
      <c r="C200" s="33">
        <v>85381</v>
      </c>
      <c r="D200" s="33">
        <v>8857</v>
      </c>
      <c r="E200" s="33">
        <v>-1198</v>
      </c>
      <c r="F200" s="33">
        <v>49634</v>
      </c>
      <c r="G200" s="20">
        <f t="shared" si="19"/>
        <v>0.103735023014488</v>
      </c>
      <c r="H200" s="21">
        <f t="shared" si="20"/>
        <v>-1.4031224745552288E-2</v>
      </c>
      <c r="I200" s="20">
        <f t="shared" si="21"/>
        <v>0.58132371370679659</v>
      </c>
      <c r="J200" s="4">
        <f t="shared" si="22"/>
        <v>-0.36819466446972027</v>
      </c>
      <c r="K200" s="4">
        <f t="shared" si="22"/>
        <v>-1.2969672013608458</v>
      </c>
      <c r="L200" s="4">
        <f t="shared" si="22"/>
        <v>1.0985855954403352</v>
      </c>
      <c r="M200" s="34">
        <f t="shared" si="23"/>
        <v>-0.46588586793776909</v>
      </c>
      <c r="U200" s="15" t="s">
        <v>503</v>
      </c>
      <c r="V200" s="15" t="s">
        <v>125</v>
      </c>
      <c r="W200" s="15">
        <v>935114</v>
      </c>
      <c r="X200" s="15">
        <v>122579</v>
      </c>
      <c r="Y200" s="15">
        <v>24252</v>
      </c>
      <c r="Z200" s="15">
        <v>800918</v>
      </c>
      <c r="AA200" s="22">
        <v>0.13108455225779958</v>
      </c>
      <c r="AB200" s="22">
        <v>2.5934805809772928E-2</v>
      </c>
      <c r="AC200" s="22">
        <v>0.85649236349792646</v>
      </c>
      <c r="AD200" s="22">
        <v>-0.12722176751022879</v>
      </c>
      <c r="AE200" s="22">
        <v>-0.29127564553542329</v>
      </c>
      <c r="AF200" s="22">
        <v>0.14468070506122019</v>
      </c>
      <c r="AG200" s="23">
        <v>-0.14127308837996377</v>
      </c>
      <c r="AH200" s="15">
        <v>199</v>
      </c>
      <c r="AI200" s="15">
        <v>9048</v>
      </c>
    </row>
    <row r="201" spans="1:35" x14ac:dyDescent="0.3">
      <c r="A201" s="15" t="str">
        <f t="shared" si="24"/>
        <v>4634</v>
      </c>
      <c r="B201" s="25" t="s">
        <v>228</v>
      </c>
      <c r="C201" s="33">
        <v>285669</v>
      </c>
      <c r="D201" s="33">
        <v>105549</v>
      </c>
      <c r="E201" s="33">
        <v>37809</v>
      </c>
      <c r="F201" s="33">
        <v>151544</v>
      </c>
      <c r="G201" s="20">
        <f t="shared" si="19"/>
        <v>0.3694800625899205</v>
      </c>
      <c r="H201" s="21">
        <f t="shared" si="20"/>
        <v>0.13235247786774204</v>
      </c>
      <c r="I201" s="20">
        <f t="shared" si="21"/>
        <v>0.53048808236105427</v>
      </c>
      <c r="J201" s="4">
        <f t="shared" si="22"/>
        <v>1.9732479055067715</v>
      </c>
      <c r="K201" s="4">
        <f t="shared" si="22"/>
        <v>2.3865823426664696</v>
      </c>
      <c r="L201" s="4">
        <f t="shared" si="22"/>
        <v>1.2748133647847795</v>
      </c>
      <c r="M201" s="34">
        <f t="shared" si="23"/>
        <v>2.0053064889061227</v>
      </c>
      <c r="U201" s="15" t="s">
        <v>485</v>
      </c>
      <c r="V201" s="15" t="s">
        <v>188</v>
      </c>
      <c r="W201" s="15">
        <v>8956873</v>
      </c>
      <c r="X201" s="15">
        <v>1193883</v>
      </c>
      <c r="Y201" s="15">
        <v>335221</v>
      </c>
      <c r="Z201" s="15">
        <v>9270169</v>
      </c>
      <c r="AA201" s="22">
        <v>0.13329238898441453</v>
      </c>
      <c r="AB201" s="22">
        <v>3.7426119584368339E-2</v>
      </c>
      <c r="AC201" s="22">
        <v>1.0349782786916817</v>
      </c>
      <c r="AD201" s="22">
        <v>-0.10776882529346009</v>
      </c>
      <c r="AE201" s="22">
        <v>-2.1121467372893451E-3</v>
      </c>
      <c r="AF201" s="22">
        <v>-0.47406197327932459</v>
      </c>
      <c r="AG201" s="23">
        <v>-0.14651377301184085</v>
      </c>
      <c r="AH201" s="15">
        <v>200</v>
      </c>
      <c r="AI201" s="15">
        <v>102302</v>
      </c>
    </row>
    <row r="202" spans="1:35" x14ac:dyDescent="0.3">
      <c r="A202" s="15" t="str">
        <f t="shared" si="24"/>
        <v>4635</v>
      </c>
      <c r="B202" s="25" t="s">
        <v>307</v>
      </c>
      <c r="C202" s="33">
        <v>330827</v>
      </c>
      <c r="D202" s="33">
        <v>114518</v>
      </c>
      <c r="E202" s="33">
        <v>16089</v>
      </c>
      <c r="F202" s="33">
        <v>183094</v>
      </c>
      <c r="G202" s="20">
        <f t="shared" si="19"/>
        <v>0.34615675262297213</v>
      </c>
      <c r="H202" s="21">
        <f t="shared" si="20"/>
        <v>4.8632669038500484E-2</v>
      </c>
      <c r="I202" s="20">
        <f t="shared" si="21"/>
        <v>0.55344334047704691</v>
      </c>
      <c r="J202" s="4">
        <f t="shared" si="22"/>
        <v>1.7677494664141062</v>
      </c>
      <c r="K202" s="4">
        <f t="shared" si="22"/>
        <v>0.27988563986698972</v>
      </c>
      <c r="L202" s="4">
        <f t="shared" si="22"/>
        <v>1.1952362291140497</v>
      </c>
      <c r="M202" s="34">
        <f t="shared" si="23"/>
        <v>0.88068924381553382</v>
      </c>
      <c r="U202" s="15" t="s">
        <v>637</v>
      </c>
      <c r="V202" s="15" t="s">
        <v>209</v>
      </c>
      <c r="W202" s="15">
        <v>1381033</v>
      </c>
      <c r="X202" s="15">
        <v>190679</v>
      </c>
      <c r="Y202" s="15">
        <v>37220</v>
      </c>
      <c r="Z202" s="15">
        <v>1246232</v>
      </c>
      <c r="AA202" s="22">
        <v>0.13806983612991144</v>
      </c>
      <c r="AB202" s="22">
        <v>2.6950840421626421E-2</v>
      </c>
      <c r="AC202" s="22">
        <v>0.90239118109415195</v>
      </c>
      <c r="AD202" s="22">
        <v>-6.5675403191769538E-2</v>
      </c>
      <c r="AE202" s="22">
        <v>-0.26570849725050893</v>
      </c>
      <c r="AF202" s="22">
        <v>-1.4433011566355566E-2</v>
      </c>
      <c r="AG202" s="23">
        <v>-0.15288135231478575</v>
      </c>
      <c r="AH202" s="15">
        <v>201</v>
      </c>
      <c r="AI202" s="15">
        <v>13233</v>
      </c>
    </row>
    <row r="203" spans="1:35" x14ac:dyDescent="0.3">
      <c r="A203" s="15" t="str">
        <f t="shared" si="24"/>
        <v>4636</v>
      </c>
      <c r="B203" s="25" t="s">
        <v>257</v>
      </c>
      <c r="C203" s="33">
        <v>134708</v>
      </c>
      <c r="D203" s="33">
        <v>32457</v>
      </c>
      <c r="E203" s="33">
        <v>3312</v>
      </c>
      <c r="F203" s="33">
        <v>124272</v>
      </c>
      <c r="G203" s="20">
        <f t="shared" si="19"/>
        <v>0.24094337381595748</v>
      </c>
      <c r="H203" s="21">
        <f t="shared" si="20"/>
        <v>2.458651305044986E-2</v>
      </c>
      <c r="I203" s="20">
        <f t="shared" si="21"/>
        <v>0.92252872880601</v>
      </c>
      <c r="J203" s="4">
        <f t="shared" si="22"/>
        <v>0.84072902432649754</v>
      </c>
      <c r="K203" s="4">
        <f t="shared" si="22"/>
        <v>-0.32520362447130224</v>
      </c>
      <c r="L203" s="4">
        <f t="shared" si="22"/>
        <v>-8.4242218600533353E-2</v>
      </c>
      <c r="M203" s="34">
        <f t="shared" si="23"/>
        <v>2.6519889195839925E-2</v>
      </c>
      <c r="U203" s="15" t="s">
        <v>657</v>
      </c>
      <c r="V203" s="15" t="s">
        <v>319</v>
      </c>
      <c r="W203" s="15">
        <v>1721144</v>
      </c>
      <c r="X203" s="15">
        <v>270876</v>
      </c>
      <c r="Y203" s="15">
        <v>35843</v>
      </c>
      <c r="Z203" s="15">
        <v>1485800</v>
      </c>
      <c r="AA203" s="22">
        <v>0.15738136960068419</v>
      </c>
      <c r="AB203" s="22">
        <v>2.0825102373770003E-2</v>
      </c>
      <c r="AC203" s="22">
        <v>0.8632630390019661</v>
      </c>
      <c r="AD203" s="22">
        <v>0.10447583136084473</v>
      </c>
      <c r="AE203" s="22">
        <v>-0.41985447928391473</v>
      </c>
      <c r="AF203" s="22">
        <v>0.12120935220406889</v>
      </c>
      <c r="AG203" s="23">
        <v>-0.15350594375072896</v>
      </c>
      <c r="AH203" s="15">
        <v>202</v>
      </c>
      <c r="AI203" s="15">
        <v>15001</v>
      </c>
    </row>
    <row r="204" spans="1:35" x14ac:dyDescent="0.3">
      <c r="A204" s="15" t="str">
        <f t="shared" si="24"/>
        <v>4637</v>
      </c>
      <c r="B204" s="25" t="s">
        <v>337</v>
      </c>
      <c r="C204" s="33">
        <v>175275</v>
      </c>
      <c r="D204" s="33">
        <v>28917</v>
      </c>
      <c r="E204" s="33">
        <v>83</v>
      </c>
      <c r="F204" s="33">
        <v>187946</v>
      </c>
      <c r="G204" s="20">
        <f t="shared" si="19"/>
        <v>0.16498074454428754</v>
      </c>
      <c r="H204" s="21">
        <f t="shared" si="20"/>
        <v>4.7354157752103838E-4</v>
      </c>
      <c r="I204" s="20">
        <f t="shared" si="21"/>
        <v>1.0722921123948082</v>
      </c>
      <c r="J204" s="4">
        <f t="shared" si="22"/>
        <v>0.17143286667030291</v>
      </c>
      <c r="K204" s="4">
        <f t="shared" si="22"/>
        <v>-0.93197421087252375</v>
      </c>
      <c r="L204" s="4">
        <f t="shared" si="22"/>
        <v>-0.60341482097917454</v>
      </c>
      <c r="M204" s="34">
        <f t="shared" si="23"/>
        <v>-0.57398259401347973</v>
      </c>
      <c r="U204" s="15" t="s">
        <v>424</v>
      </c>
      <c r="V204" s="15" t="s">
        <v>81</v>
      </c>
      <c r="W204" s="15">
        <v>2465734</v>
      </c>
      <c r="X204" s="15">
        <v>396046</v>
      </c>
      <c r="Y204" s="15">
        <v>98894</v>
      </c>
      <c r="Z204" s="15">
        <v>2855229</v>
      </c>
      <c r="AA204" s="22">
        <v>0.16061992088359897</v>
      </c>
      <c r="AB204" s="22">
        <v>4.0107327067721014E-2</v>
      </c>
      <c r="AC204" s="22">
        <v>1.1579631055093533</v>
      </c>
      <c r="AD204" s="22">
        <v>0.13301025612746856</v>
      </c>
      <c r="AE204" s="22">
        <v>6.5356843501583176E-2</v>
      </c>
      <c r="AF204" s="22">
        <v>-0.90040351993754864</v>
      </c>
      <c r="AG204" s="23">
        <v>-0.15916989420172845</v>
      </c>
      <c r="AH204" s="15">
        <v>203</v>
      </c>
      <c r="AI204" s="15">
        <v>27165</v>
      </c>
    </row>
    <row r="205" spans="1:35" x14ac:dyDescent="0.3">
      <c r="A205" s="15" t="str">
        <f t="shared" si="24"/>
        <v>4638</v>
      </c>
      <c r="B205" s="25" t="s">
        <v>190</v>
      </c>
      <c r="C205" s="33">
        <v>578839</v>
      </c>
      <c r="D205" s="33">
        <v>47333</v>
      </c>
      <c r="E205" s="33">
        <v>1283</v>
      </c>
      <c r="F205" s="33">
        <v>634242</v>
      </c>
      <c r="G205" s="20">
        <f t="shared" si="19"/>
        <v>8.1772306288968089E-2</v>
      </c>
      <c r="H205" s="21">
        <f t="shared" si="20"/>
        <v>2.2165057986763157E-3</v>
      </c>
      <c r="I205" s="20">
        <f t="shared" si="21"/>
        <v>1.095714006830915</v>
      </c>
      <c r="J205" s="4">
        <f t="shared" si="22"/>
        <v>-0.56170510581464728</v>
      </c>
      <c r="K205" s="4">
        <f t="shared" si="22"/>
        <v>-0.88811485393951117</v>
      </c>
      <c r="L205" s="4">
        <f t="shared" si="22"/>
        <v>-0.6846096070185903</v>
      </c>
      <c r="M205" s="34">
        <f t="shared" si="23"/>
        <v>-0.7556361051780649</v>
      </c>
      <c r="U205" s="15" t="s">
        <v>658</v>
      </c>
      <c r="V205" s="15" t="s">
        <v>346</v>
      </c>
      <c r="W205" s="15">
        <v>184547</v>
      </c>
      <c r="X205" s="15">
        <v>17372</v>
      </c>
      <c r="Y205" s="15">
        <v>2335</v>
      </c>
      <c r="Z205" s="15">
        <v>109051</v>
      </c>
      <c r="AA205" s="22">
        <v>9.4133201840181632E-2</v>
      </c>
      <c r="AB205" s="22">
        <v>1.2652603401843434E-2</v>
      </c>
      <c r="AC205" s="22">
        <v>0.59091180024600776</v>
      </c>
      <c r="AD205" s="22">
        <v>-0.45279497491292231</v>
      </c>
      <c r="AE205" s="22">
        <v>-0.62550445482203754</v>
      </c>
      <c r="AF205" s="22">
        <v>1.06534735174479</v>
      </c>
      <c r="AG205" s="23">
        <v>-0.15961413320305184</v>
      </c>
      <c r="AH205" s="15">
        <v>204</v>
      </c>
      <c r="AI205" s="15">
        <v>1530</v>
      </c>
    </row>
    <row r="206" spans="1:35" x14ac:dyDescent="0.3">
      <c r="A206" s="15" t="str">
        <f t="shared" si="24"/>
        <v>4639</v>
      </c>
      <c r="B206" s="25" t="s">
        <v>54</v>
      </c>
      <c r="C206" s="33">
        <v>372358</v>
      </c>
      <c r="D206" s="33">
        <v>52501</v>
      </c>
      <c r="E206" s="33">
        <v>17307</v>
      </c>
      <c r="F206" s="33">
        <v>347966</v>
      </c>
      <c r="G206" s="20">
        <f t="shared" si="19"/>
        <v>0.1409960307016366</v>
      </c>
      <c r="H206" s="21">
        <f t="shared" si="20"/>
        <v>4.6479463312188808E-2</v>
      </c>
      <c r="I206" s="20">
        <f t="shared" si="21"/>
        <v>0.93449314906622116</v>
      </c>
      <c r="J206" s="4">
        <f t="shared" si="22"/>
        <v>-3.9893109948525032E-2</v>
      </c>
      <c r="K206" s="4">
        <f t="shared" si="22"/>
        <v>0.22570310567938912</v>
      </c>
      <c r="L206" s="4">
        <f t="shared" si="22"/>
        <v>-0.1257183061033412</v>
      </c>
      <c r="M206" s="34">
        <f t="shared" si="23"/>
        <v>7.1448698826727997E-2</v>
      </c>
      <c r="U206" s="15" t="s">
        <v>455</v>
      </c>
      <c r="V206" s="15" t="s">
        <v>111</v>
      </c>
      <c r="W206" s="15">
        <v>5562081</v>
      </c>
      <c r="X206" s="15">
        <v>742034</v>
      </c>
      <c r="Y206" s="15">
        <v>227028</v>
      </c>
      <c r="Z206" s="15">
        <v>6123727</v>
      </c>
      <c r="AA206" s="22">
        <v>0.13340941996349928</v>
      </c>
      <c r="AB206" s="22">
        <v>4.0817097054142146E-2</v>
      </c>
      <c r="AC206" s="22">
        <v>1.100977673644091</v>
      </c>
      <c r="AD206" s="22">
        <v>-0.10673768161953547</v>
      </c>
      <c r="AE206" s="22">
        <v>8.3217253254658979E-2</v>
      </c>
      <c r="AF206" s="22">
        <v>-0.70285673480086541</v>
      </c>
      <c r="AG206" s="23">
        <v>-0.16078997747777074</v>
      </c>
      <c r="AH206" s="15">
        <v>205</v>
      </c>
      <c r="AI206" s="15">
        <v>61032</v>
      </c>
    </row>
    <row r="207" spans="1:35" x14ac:dyDescent="0.3">
      <c r="A207" s="15" t="str">
        <f t="shared" si="24"/>
        <v>4640</v>
      </c>
      <c r="B207" s="25" t="s">
        <v>138</v>
      </c>
      <c r="C207" s="33">
        <v>1400161</v>
      </c>
      <c r="D207" s="33">
        <v>158926</v>
      </c>
      <c r="E207" s="33">
        <v>59144</v>
      </c>
      <c r="F207" s="33">
        <v>922913</v>
      </c>
      <c r="G207" s="20">
        <f t="shared" si="19"/>
        <v>0.11350551829396763</v>
      </c>
      <c r="H207" s="21">
        <f t="shared" si="20"/>
        <v>4.2240856587206756E-2</v>
      </c>
      <c r="I207" s="20">
        <f t="shared" si="21"/>
        <v>0.65914776943508635</v>
      </c>
      <c r="J207" s="4">
        <f t="shared" si="22"/>
        <v>-0.28210818995385545</v>
      </c>
      <c r="K207" s="4">
        <f t="shared" si="22"/>
        <v>0.11904425233446222</v>
      </c>
      <c r="L207" s="4">
        <f t="shared" si="22"/>
        <v>0.82879923931036648</v>
      </c>
      <c r="M207" s="34">
        <f t="shared" si="23"/>
        <v>0.19619488850635886</v>
      </c>
      <c r="U207" s="15" t="s">
        <v>656</v>
      </c>
      <c r="V207" s="15" t="s">
        <v>284</v>
      </c>
      <c r="W207" s="15">
        <v>285451</v>
      </c>
      <c r="X207" s="15">
        <v>59820</v>
      </c>
      <c r="Y207" s="15">
        <v>7035</v>
      </c>
      <c r="Z207" s="15">
        <v>302521</v>
      </c>
      <c r="AA207" s="22">
        <v>0.20956311240808406</v>
      </c>
      <c r="AB207" s="22">
        <v>2.4645210561532453E-2</v>
      </c>
      <c r="AC207" s="22">
        <v>1.0598001057974924</v>
      </c>
      <c r="AD207" s="22">
        <v>0.56424190707015021</v>
      </c>
      <c r="AE207" s="22">
        <v>-0.32372658033097873</v>
      </c>
      <c r="AF207" s="22">
        <v>-0.56010979261612226</v>
      </c>
      <c r="AG207" s="23">
        <v>-0.16083026155198238</v>
      </c>
      <c r="AH207" s="15">
        <v>206</v>
      </c>
      <c r="AI207" s="15">
        <v>2120</v>
      </c>
    </row>
    <row r="208" spans="1:35" x14ac:dyDescent="0.3">
      <c r="A208" s="15" t="str">
        <f t="shared" si="24"/>
        <v>4641</v>
      </c>
      <c r="B208" s="25" t="s">
        <v>280</v>
      </c>
      <c r="C208" s="33">
        <v>326502</v>
      </c>
      <c r="D208" s="33">
        <v>77899</v>
      </c>
      <c r="E208" s="33">
        <v>33748</v>
      </c>
      <c r="F208" s="33">
        <v>197158</v>
      </c>
      <c r="G208" s="20">
        <f t="shared" si="19"/>
        <v>0.2385865936502686</v>
      </c>
      <c r="H208" s="21">
        <f t="shared" si="20"/>
        <v>0.10336230712216157</v>
      </c>
      <c r="I208" s="20">
        <f t="shared" si="21"/>
        <v>0.60384928729379916</v>
      </c>
      <c r="J208" s="4">
        <f t="shared" si="22"/>
        <v>0.81996376219089395</v>
      </c>
      <c r="K208" s="4">
        <f t="shared" si="22"/>
        <v>1.6570835779490729</v>
      </c>
      <c r="L208" s="4">
        <f t="shared" si="22"/>
        <v>1.0204980123543019</v>
      </c>
      <c r="M208" s="34">
        <f t="shared" si="23"/>
        <v>1.2886572326108356</v>
      </c>
      <c r="U208" s="15" t="s">
        <v>648</v>
      </c>
      <c r="V208" s="15" t="s">
        <v>132</v>
      </c>
      <c r="W208" s="15">
        <v>274935</v>
      </c>
      <c r="X208" s="15">
        <v>68402</v>
      </c>
      <c r="Y208" s="15">
        <v>-3041</v>
      </c>
      <c r="Z208" s="15">
        <v>177145</v>
      </c>
      <c r="AA208" s="22">
        <v>0.2487933511557277</v>
      </c>
      <c r="AB208" s="22">
        <v>-1.1060796188189935E-2</v>
      </c>
      <c r="AC208" s="22">
        <v>0.64431592921963377</v>
      </c>
      <c r="AD208" s="22">
        <v>0.90989408248169035</v>
      </c>
      <c r="AE208" s="22">
        <v>-1.2222203507025944</v>
      </c>
      <c r="AF208" s="22">
        <v>0.8802155795278338</v>
      </c>
      <c r="AG208" s="23">
        <v>-0.16358275984891615</v>
      </c>
      <c r="AH208" s="15">
        <v>207</v>
      </c>
      <c r="AI208" s="15">
        <v>2318</v>
      </c>
    </row>
    <row r="209" spans="1:35" x14ac:dyDescent="0.3">
      <c r="A209" s="15" t="str">
        <f t="shared" si="24"/>
        <v>4642</v>
      </c>
      <c r="B209" s="25" t="s">
        <v>212</v>
      </c>
      <c r="C209" s="33">
        <v>321813</v>
      </c>
      <c r="D209" s="33">
        <v>45788</v>
      </c>
      <c r="E209" s="33">
        <v>28005</v>
      </c>
      <c r="F209" s="33">
        <v>305401</v>
      </c>
      <c r="G209" s="20">
        <f t="shared" si="19"/>
        <v>0.14228138701668361</v>
      </c>
      <c r="H209" s="21">
        <f t="shared" si="20"/>
        <v>8.702258765183507E-2</v>
      </c>
      <c r="I209" s="20">
        <f t="shared" si="21"/>
        <v>0.94900143872373088</v>
      </c>
      <c r="J209" s="4">
        <f t="shared" si="22"/>
        <v>-2.8568014291246016E-2</v>
      </c>
      <c r="K209" s="4">
        <f t="shared" si="22"/>
        <v>1.2459164525795494</v>
      </c>
      <c r="L209" s="4">
        <f t="shared" si="22"/>
        <v>-0.17601301978471559</v>
      </c>
      <c r="M209" s="34">
        <f t="shared" si="23"/>
        <v>0.57181296777078439</v>
      </c>
      <c r="U209" s="15" t="s">
        <v>520</v>
      </c>
      <c r="V209" s="15" t="s">
        <v>207</v>
      </c>
      <c r="W209" s="15">
        <v>709311</v>
      </c>
      <c r="X209" s="15">
        <v>98117</v>
      </c>
      <c r="Y209" s="15">
        <v>37308</v>
      </c>
      <c r="Z209" s="15">
        <v>915673</v>
      </c>
      <c r="AA209" s="22">
        <v>0.13832719357235401</v>
      </c>
      <c r="AB209" s="22">
        <v>5.2597520692615793E-2</v>
      </c>
      <c r="AC209" s="22">
        <v>1.2909330321960324</v>
      </c>
      <c r="AD209" s="22">
        <v>-6.3407862573144902E-2</v>
      </c>
      <c r="AE209" s="22">
        <v>0.37965581401837106</v>
      </c>
      <c r="AF209" s="22">
        <v>-1.3613596042736658</v>
      </c>
      <c r="AG209" s="23">
        <v>-0.16636395970251713</v>
      </c>
      <c r="AH209" s="15">
        <v>208</v>
      </c>
      <c r="AI209" s="15">
        <v>6794</v>
      </c>
    </row>
    <row r="210" spans="1:35" x14ac:dyDescent="0.3">
      <c r="A210" s="15" t="str">
        <f t="shared" si="24"/>
        <v>4643</v>
      </c>
      <c r="B210" s="25" t="s">
        <v>25</v>
      </c>
      <c r="C210" s="33">
        <v>633873</v>
      </c>
      <c r="D210" s="33">
        <v>25071</v>
      </c>
      <c r="E210" s="33">
        <v>3527</v>
      </c>
      <c r="F210" s="33">
        <v>414988</v>
      </c>
      <c r="G210" s="20">
        <f t="shared" si="19"/>
        <v>3.9552086932240368E-2</v>
      </c>
      <c r="H210" s="21">
        <f t="shared" si="20"/>
        <v>5.5642060791357261E-3</v>
      </c>
      <c r="I210" s="20">
        <f t="shared" si="21"/>
        <v>0.65468634884274923</v>
      </c>
      <c r="J210" s="4">
        <f t="shared" si="22"/>
        <v>-0.93370158436990225</v>
      </c>
      <c r="K210" s="4">
        <f t="shared" si="22"/>
        <v>-0.80387446637257942</v>
      </c>
      <c r="L210" s="4">
        <f t="shared" si="22"/>
        <v>0.84426528504013565</v>
      </c>
      <c r="M210" s="34">
        <f t="shared" si="23"/>
        <v>-0.42429630801873142</v>
      </c>
      <c r="U210" s="15" t="s">
        <v>712</v>
      </c>
      <c r="V210" s="15" t="s">
        <v>282</v>
      </c>
      <c r="W210" s="15">
        <v>383593</v>
      </c>
      <c r="X210" s="15">
        <v>53218</v>
      </c>
      <c r="Y210" s="15">
        <v>9901</v>
      </c>
      <c r="Z210" s="15">
        <v>346584</v>
      </c>
      <c r="AA210" s="22">
        <v>0.13873558693719645</v>
      </c>
      <c r="AB210" s="22">
        <v>2.5811211362042581E-2</v>
      </c>
      <c r="AC210" s="22">
        <v>0.90352013722878155</v>
      </c>
      <c r="AD210" s="22">
        <v>-5.9809565456232575E-2</v>
      </c>
      <c r="AE210" s="22">
        <v>-0.29438573404564577</v>
      </c>
      <c r="AF210" s="22">
        <v>-1.8346672438203156E-2</v>
      </c>
      <c r="AG210" s="23">
        <v>-0.16673192649643184</v>
      </c>
      <c r="AH210" s="15">
        <v>209</v>
      </c>
      <c r="AI210" s="15">
        <v>2947</v>
      </c>
    </row>
    <row r="211" spans="1:35" x14ac:dyDescent="0.3">
      <c r="A211" s="15" t="str">
        <f t="shared" si="24"/>
        <v>4644</v>
      </c>
      <c r="B211" s="25" t="s">
        <v>35</v>
      </c>
      <c r="C211" s="33">
        <v>696349</v>
      </c>
      <c r="D211" s="33">
        <v>151598</v>
      </c>
      <c r="E211" s="33">
        <v>87211</v>
      </c>
      <c r="F211" s="33">
        <v>407063</v>
      </c>
      <c r="G211" s="20">
        <f t="shared" si="19"/>
        <v>0.21770405357083877</v>
      </c>
      <c r="H211" s="21">
        <f t="shared" si="20"/>
        <v>0.12524036079609507</v>
      </c>
      <c r="I211" s="20">
        <f t="shared" si="21"/>
        <v>0.58456750853379558</v>
      </c>
      <c r="J211" s="4">
        <f t="shared" si="22"/>
        <v>0.63597060698718899</v>
      </c>
      <c r="K211" s="4">
        <f t="shared" si="22"/>
        <v>2.2076154554471894</v>
      </c>
      <c r="L211" s="4">
        <f t="shared" si="22"/>
        <v>1.087340594415656</v>
      </c>
      <c r="M211" s="34">
        <f t="shared" si="23"/>
        <v>1.5346355280743058</v>
      </c>
      <c r="U211" s="15" t="s">
        <v>539</v>
      </c>
      <c r="V211" s="15" t="s">
        <v>214</v>
      </c>
      <c r="W211" s="15">
        <v>787742</v>
      </c>
      <c r="X211" s="15">
        <v>40792</v>
      </c>
      <c r="Y211" s="15">
        <v>25110</v>
      </c>
      <c r="Z211" s="15">
        <v>614403</v>
      </c>
      <c r="AA211" s="22">
        <v>5.1783451942387225E-2</v>
      </c>
      <c r="AB211" s="22">
        <v>3.1875918765281015E-2</v>
      </c>
      <c r="AC211" s="22">
        <v>0.77995460442632236</v>
      </c>
      <c r="AD211" s="22">
        <v>-0.8259327290436318</v>
      </c>
      <c r="AE211" s="22">
        <v>-0.14177550632874439</v>
      </c>
      <c r="AF211" s="22">
        <v>0.4100079606642133</v>
      </c>
      <c r="AG211" s="23">
        <v>-0.1748689452592268</v>
      </c>
      <c r="AH211" s="15">
        <v>210</v>
      </c>
      <c r="AI211" s="15">
        <v>7211</v>
      </c>
    </row>
    <row r="212" spans="1:35" x14ac:dyDescent="0.3">
      <c r="A212" s="15" t="str">
        <f t="shared" si="24"/>
        <v>4645</v>
      </c>
      <c r="B212" s="25" t="s">
        <v>273</v>
      </c>
      <c r="C212" s="33">
        <v>354479</v>
      </c>
      <c r="D212" s="33">
        <v>44067</v>
      </c>
      <c r="E212" s="33">
        <v>1027</v>
      </c>
      <c r="F212" s="33">
        <v>302955</v>
      </c>
      <c r="G212" s="20">
        <f t="shared" si="19"/>
        <v>0.12431483952504944</v>
      </c>
      <c r="H212" s="21">
        <f t="shared" si="20"/>
        <v>2.8972097077683023E-3</v>
      </c>
      <c r="I212" s="20">
        <f t="shared" si="21"/>
        <v>0.85464865337579943</v>
      </c>
      <c r="J212" s="4">
        <f t="shared" si="22"/>
        <v>-0.18686876451268361</v>
      </c>
      <c r="K212" s="4">
        <f t="shared" si="22"/>
        <v>-0.87098585303852105</v>
      </c>
      <c r="L212" s="4">
        <f t="shared" si="22"/>
        <v>0.15107214574050334</v>
      </c>
      <c r="M212" s="34">
        <f t="shared" si="23"/>
        <v>-0.44444208121230561</v>
      </c>
      <c r="U212" s="15" t="s">
        <v>394</v>
      </c>
      <c r="V212" s="15" t="s">
        <v>39</v>
      </c>
      <c r="W212" s="15">
        <v>865573</v>
      </c>
      <c r="X212" s="15">
        <v>125235</v>
      </c>
      <c r="Y212" s="15">
        <v>34750</v>
      </c>
      <c r="Z212" s="15">
        <v>996287</v>
      </c>
      <c r="AA212" s="22">
        <v>0.14468450379113026</v>
      </c>
      <c r="AB212" s="22">
        <v>4.0146816039779432E-2</v>
      </c>
      <c r="AC212" s="22">
        <v>1.1510144147287404</v>
      </c>
      <c r="AD212" s="22">
        <v>-7.3944867427973683E-3</v>
      </c>
      <c r="AE212" s="22">
        <v>6.6350530520172618E-2</v>
      </c>
      <c r="AF212" s="22">
        <v>-0.87631505592687631</v>
      </c>
      <c r="AG212" s="23">
        <v>-0.18775212040733211</v>
      </c>
      <c r="AH212" s="15">
        <v>211</v>
      </c>
      <c r="AI212" s="15">
        <v>9547</v>
      </c>
    </row>
    <row r="213" spans="1:35" x14ac:dyDescent="0.3">
      <c r="A213" s="15" t="str">
        <f t="shared" si="24"/>
        <v>4646</v>
      </c>
      <c r="B213" s="25" t="s">
        <v>219</v>
      </c>
      <c r="C213" s="33">
        <v>334231</v>
      </c>
      <c r="D213" s="33">
        <v>20894</v>
      </c>
      <c r="E213" s="33">
        <v>4192</v>
      </c>
      <c r="F213" s="33">
        <v>446903</v>
      </c>
      <c r="G213" s="20">
        <f t="shared" si="19"/>
        <v>6.251365073856105E-2</v>
      </c>
      <c r="H213" s="21">
        <f t="shared" si="20"/>
        <v>1.2542223791329948E-2</v>
      </c>
      <c r="I213" s="20">
        <f t="shared" si="21"/>
        <v>1.3371081677043721</v>
      </c>
      <c r="J213" s="4">
        <f t="shared" si="22"/>
        <v>-0.73139044036794676</v>
      </c>
      <c r="K213" s="4">
        <f t="shared" si="22"/>
        <v>-0.62828200967765524</v>
      </c>
      <c r="L213" s="4">
        <f t="shared" si="22"/>
        <v>-1.5214312098463127</v>
      </c>
      <c r="M213" s="34">
        <f t="shared" si="23"/>
        <v>-0.8773464173923925</v>
      </c>
      <c r="U213" s="15" t="s">
        <v>665</v>
      </c>
      <c r="V213" s="15" t="s">
        <v>293</v>
      </c>
      <c r="W213" s="15">
        <v>214736</v>
      </c>
      <c r="X213" s="15">
        <v>20465</v>
      </c>
      <c r="Y213" s="15">
        <v>4377</v>
      </c>
      <c r="Z213" s="15">
        <v>161698</v>
      </c>
      <c r="AA213" s="22">
        <v>9.5303069815960068E-2</v>
      </c>
      <c r="AB213" s="22">
        <v>2.0383168169286939E-2</v>
      </c>
      <c r="AC213" s="22">
        <v>0.7530083451307652</v>
      </c>
      <c r="AD213" s="22">
        <v>-0.4424874309447786</v>
      </c>
      <c r="AE213" s="22">
        <v>-0.43097516081028719</v>
      </c>
      <c r="AF213" s="22">
        <v>0.50342037715485177</v>
      </c>
      <c r="AG213" s="23">
        <v>-0.20025434385262531</v>
      </c>
      <c r="AH213" s="15">
        <v>212</v>
      </c>
      <c r="AI213" s="15">
        <v>1309</v>
      </c>
    </row>
    <row r="214" spans="1:35" x14ac:dyDescent="0.3">
      <c r="A214" s="15" t="str">
        <f t="shared" si="24"/>
        <v>4647</v>
      </c>
      <c r="B214" s="25" t="s">
        <v>56</v>
      </c>
      <c r="C214" s="33">
        <v>2262863</v>
      </c>
      <c r="D214" s="33">
        <v>135374</v>
      </c>
      <c r="E214" s="33">
        <v>59275</v>
      </c>
      <c r="F214" s="33">
        <v>2206976</v>
      </c>
      <c r="G214" s="20">
        <f t="shared" si="19"/>
        <v>5.9824213838840443E-2</v>
      </c>
      <c r="H214" s="21">
        <f t="shared" si="20"/>
        <v>2.6194692299091903E-2</v>
      </c>
      <c r="I214" s="20">
        <f t="shared" si="21"/>
        <v>0.97530252604775458</v>
      </c>
      <c r="J214" s="4">
        <f t="shared" si="22"/>
        <v>-0.75508669470380219</v>
      </c>
      <c r="K214" s="4">
        <f t="shared" si="22"/>
        <v>-0.28473595059575707</v>
      </c>
      <c r="L214" s="4">
        <f t="shared" si="22"/>
        <v>-0.26718887081177939</v>
      </c>
      <c r="M214" s="34">
        <f t="shared" si="23"/>
        <v>-0.39793686667677391</v>
      </c>
      <c r="U214" s="15" t="s">
        <v>525</v>
      </c>
      <c r="V214" s="15" t="s">
        <v>37</v>
      </c>
      <c r="W214" s="15">
        <v>1405711</v>
      </c>
      <c r="X214" s="15">
        <v>256771</v>
      </c>
      <c r="Y214" s="15">
        <v>35655</v>
      </c>
      <c r="Z214" s="15">
        <v>1488248</v>
      </c>
      <c r="AA214" s="22">
        <v>0.18266272370352085</v>
      </c>
      <c r="AB214" s="22">
        <v>2.536438855497325E-2</v>
      </c>
      <c r="AC214" s="22">
        <v>1.0587154827699292</v>
      </c>
      <c r="AD214" s="22">
        <v>0.3272263249076075</v>
      </c>
      <c r="AE214" s="22">
        <v>-0.30562943069942722</v>
      </c>
      <c r="AF214" s="22">
        <v>-0.55634981773891279</v>
      </c>
      <c r="AG214" s="23">
        <v>-0.21009558855753993</v>
      </c>
      <c r="AH214" s="15">
        <v>213</v>
      </c>
      <c r="AI214" s="15">
        <v>14056</v>
      </c>
    </row>
    <row r="215" spans="1:35" x14ac:dyDescent="0.3">
      <c r="A215" s="15" t="str">
        <f t="shared" si="24"/>
        <v>4648</v>
      </c>
      <c r="B215" s="25" t="s">
        <v>85</v>
      </c>
      <c r="C215" s="33">
        <v>476915</v>
      </c>
      <c r="D215" s="33">
        <v>9393</v>
      </c>
      <c r="E215" s="33">
        <v>18316</v>
      </c>
      <c r="F215" s="33">
        <v>354286</v>
      </c>
      <c r="G215" s="20">
        <f t="shared" si="19"/>
        <v>1.969533355000367E-2</v>
      </c>
      <c r="H215" s="21">
        <f t="shared" si="20"/>
        <v>3.840516653911074E-2</v>
      </c>
      <c r="I215" s="20">
        <f t="shared" si="21"/>
        <v>0.7428703228038539</v>
      </c>
      <c r="J215" s="4">
        <f t="shared" si="22"/>
        <v>-1.1086566757047169</v>
      </c>
      <c r="K215" s="4">
        <f t="shared" si="22"/>
        <v>2.2524256764880141E-2</v>
      </c>
      <c r="L215" s="4">
        <f t="shared" si="22"/>
        <v>0.53856503874240547</v>
      </c>
      <c r="M215" s="34">
        <f t="shared" si="23"/>
        <v>-0.1312607808581378</v>
      </c>
      <c r="U215" s="15" t="s">
        <v>510</v>
      </c>
      <c r="V215" s="15" t="s">
        <v>88</v>
      </c>
      <c r="W215" s="15">
        <v>335381</v>
      </c>
      <c r="X215" s="15">
        <v>39783</v>
      </c>
      <c r="Y215" s="15">
        <v>3222</v>
      </c>
      <c r="Z215" s="15">
        <v>223787</v>
      </c>
      <c r="AA215" s="22">
        <v>0.11862031540248255</v>
      </c>
      <c r="AB215" s="22">
        <v>9.6069842954729107E-3</v>
      </c>
      <c r="AC215" s="22">
        <v>0.66726200947579017</v>
      </c>
      <c r="AD215" s="22">
        <v>-0.23704242426429462</v>
      </c>
      <c r="AE215" s="22">
        <v>-0.70214337479927513</v>
      </c>
      <c r="AF215" s="22">
        <v>0.80067026000108577</v>
      </c>
      <c r="AG215" s="23">
        <v>-0.21016472846543977</v>
      </c>
      <c r="AH215" s="15">
        <v>214</v>
      </c>
      <c r="AI215" s="15">
        <v>3117</v>
      </c>
    </row>
    <row r="216" spans="1:35" x14ac:dyDescent="0.3">
      <c r="A216" s="15" t="str">
        <f t="shared" si="24"/>
        <v>4649</v>
      </c>
      <c r="B216" s="25" t="s">
        <v>171</v>
      </c>
      <c r="C216" s="33">
        <v>1018288</v>
      </c>
      <c r="D216" s="33">
        <v>172627</v>
      </c>
      <c r="E216" s="33">
        <v>43371</v>
      </c>
      <c r="F216" s="33">
        <v>1210597</v>
      </c>
      <c r="G216" s="20">
        <f t="shared" si="19"/>
        <v>0.16952669578743931</v>
      </c>
      <c r="H216" s="21">
        <f t="shared" si="20"/>
        <v>4.2592076112062602E-2</v>
      </c>
      <c r="I216" s="20">
        <f t="shared" si="21"/>
        <v>1.188855215813208</v>
      </c>
      <c r="J216" s="4">
        <f t="shared" si="22"/>
        <v>0.2114866105849913</v>
      </c>
      <c r="K216" s="4">
        <f t="shared" si="22"/>
        <v>0.12788222061604024</v>
      </c>
      <c r="L216" s="4">
        <f t="shared" si="22"/>
        <v>-1.0074946988031139</v>
      </c>
      <c r="M216" s="34">
        <f t="shared" si="23"/>
        <v>-0.13506091174651053</v>
      </c>
      <c r="U216" s="15" t="s">
        <v>692</v>
      </c>
      <c r="V216" s="15" t="s">
        <v>369</v>
      </c>
      <c r="W216" s="15">
        <v>329033</v>
      </c>
      <c r="X216" s="15">
        <v>1136</v>
      </c>
      <c r="Y216" s="15">
        <v>9431</v>
      </c>
      <c r="Z216" s="15">
        <v>215188</v>
      </c>
      <c r="AA216" s="22">
        <v>3.4525412344658438E-3</v>
      </c>
      <c r="AB216" s="22">
        <v>2.8662778505499448E-2</v>
      </c>
      <c r="AC216" s="22">
        <v>0.65400127038929223</v>
      </c>
      <c r="AD216" s="22">
        <v>-1.2517696588996183</v>
      </c>
      <c r="AE216" s="22">
        <v>-0.22262987144943711</v>
      </c>
      <c r="AF216" s="22">
        <v>0.8466401910751874</v>
      </c>
      <c r="AG216" s="23">
        <v>-0.2125973026808263</v>
      </c>
      <c r="AH216" s="15">
        <v>215</v>
      </c>
      <c r="AI216" s="15">
        <v>2584</v>
      </c>
    </row>
    <row r="217" spans="1:35" x14ac:dyDescent="0.3">
      <c r="A217" s="15" t="str">
        <f t="shared" si="24"/>
        <v>4650</v>
      </c>
      <c r="B217" s="25" t="s">
        <v>31</v>
      </c>
      <c r="C217" s="33">
        <v>651227</v>
      </c>
      <c r="D217" s="33">
        <v>25130</v>
      </c>
      <c r="E217" s="33">
        <v>28521</v>
      </c>
      <c r="F217" s="33">
        <v>748412</v>
      </c>
      <c r="G217" s="20">
        <f t="shared" si="19"/>
        <v>3.8588694879051394E-2</v>
      </c>
      <c r="H217" s="21">
        <f t="shared" si="20"/>
        <v>4.3795788565277542E-2</v>
      </c>
      <c r="I217" s="20">
        <f t="shared" si="21"/>
        <v>1.1492336773506013</v>
      </c>
      <c r="J217" s="4">
        <f t="shared" si="22"/>
        <v>-0.94218989771158346</v>
      </c>
      <c r="K217" s="4">
        <f t="shared" si="22"/>
        <v>0.15817203006219924</v>
      </c>
      <c r="L217" s="4">
        <f t="shared" si="22"/>
        <v>-0.87014191776314598</v>
      </c>
      <c r="M217" s="34">
        <f t="shared" si="23"/>
        <v>-0.37399693883758273</v>
      </c>
      <c r="U217" s="15" t="s">
        <v>715</v>
      </c>
      <c r="V217" s="15" t="s">
        <v>364</v>
      </c>
      <c r="W217" s="15">
        <v>553660</v>
      </c>
      <c r="X217" s="15">
        <v>67764</v>
      </c>
      <c r="Y217" s="15">
        <v>13500</v>
      </c>
      <c r="Z217" s="15">
        <v>495959</v>
      </c>
      <c r="AA217" s="22">
        <v>0.1223928042480945</v>
      </c>
      <c r="AB217" s="22">
        <v>2.438319546291948E-2</v>
      </c>
      <c r="AC217" s="22">
        <v>0.89578261026622841</v>
      </c>
      <c r="AD217" s="22">
        <v>-0.20380354992071542</v>
      </c>
      <c r="AE217" s="22">
        <v>-0.33031983886860256</v>
      </c>
      <c r="AF217" s="22">
        <v>8.4763861283240899E-3</v>
      </c>
      <c r="AG217" s="23">
        <v>-0.21399171038239911</v>
      </c>
      <c r="AH217" s="15">
        <v>216</v>
      </c>
      <c r="AI217" s="15">
        <v>4420</v>
      </c>
    </row>
    <row r="218" spans="1:35" x14ac:dyDescent="0.3">
      <c r="A218" s="15" t="str">
        <f t="shared" si="24"/>
        <v>4651</v>
      </c>
      <c r="B218" s="25" t="s">
        <v>120</v>
      </c>
      <c r="C218" s="33">
        <v>713017</v>
      </c>
      <c r="D218" s="33">
        <v>40347</v>
      </c>
      <c r="E218" s="33">
        <v>28</v>
      </c>
      <c r="F218" s="33">
        <v>613060</v>
      </c>
      <c r="G218" s="20">
        <f t="shared" si="19"/>
        <v>5.6586308601337697E-2</v>
      </c>
      <c r="H218" s="21">
        <f t="shared" si="20"/>
        <v>3.9269750931604719E-5</v>
      </c>
      <c r="I218" s="20">
        <f t="shared" si="21"/>
        <v>0.85981119664748529</v>
      </c>
      <c r="J218" s="4">
        <f t="shared" si="22"/>
        <v>-0.78361542725418631</v>
      </c>
      <c r="K218" s="4">
        <f t="shared" si="22"/>
        <v>-0.94290207893611067</v>
      </c>
      <c r="L218" s="4">
        <f t="shared" si="22"/>
        <v>0.13317557475615249</v>
      </c>
      <c r="M218" s="34">
        <f t="shared" si="23"/>
        <v>-0.63406100259256382</v>
      </c>
      <c r="U218" s="15" t="s">
        <v>733</v>
      </c>
      <c r="V218" s="15" t="s">
        <v>303</v>
      </c>
      <c r="W218" s="15">
        <v>108092</v>
      </c>
      <c r="X218" s="15">
        <v>2338</v>
      </c>
      <c r="Y218" s="15">
        <v>4351</v>
      </c>
      <c r="Z218" s="15">
        <v>94870</v>
      </c>
      <c r="AA218" s="22">
        <v>2.1629722828701476E-2</v>
      </c>
      <c r="AB218" s="22">
        <v>4.0252747659401247E-2</v>
      </c>
      <c r="AC218" s="22">
        <v>0.87767827406283538</v>
      </c>
      <c r="AD218" s="22">
        <v>-1.0916130409061695</v>
      </c>
      <c r="AE218" s="22">
        <v>6.9016157650720264E-2</v>
      </c>
      <c r="AF218" s="22">
        <v>7.1237223362482588E-2</v>
      </c>
      <c r="AG218" s="23">
        <v>-0.22058587556056158</v>
      </c>
      <c r="AH218" s="15">
        <v>217</v>
      </c>
      <c r="AI218" s="15">
        <v>441</v>
      </c>
    </row>
    <row r="219" spans="1:35" x14ac:dyDescent="0.3">
      <c r="A219" s="15" t="str">
        <f t="shared" si="24"/>
        <v>1505</v>
      </c>
      <c r="B219" s="25" t="s">
        <v>80</v>
      </c>
      <c r="C219" s="33">
        <v>2310211</v>
      </c>
      <c r="D219" s="33">
        <v>119933</v>
      </c>
      <c r="E219" s="33">
        <v>51781</v>
      </c>
      <c r="F219" s="33">
        <v>2803003</v>
      </c>
      <c r="G219" s="20">
        <f t="shared" si="19"/>
        <v>5.1914305662989227E-2</v>
      </c>
      <c r="H219" s="21">
        <f t="shared" si="20"/>
        <v>2.2413969979365522E-2</v>
      </c>
      <c r="I219" s="20">
        <f t="shared" si="21"/>
        <v>1.213310385934445</v>
      </c>
      <c r="J219" s="4">
        <f t="shared" si="22"/>
        <v>-0.82477979511738875</v>
      </c>
      <c r="K219" s="4">
        <f t="shared" si="22"/>
        <v>-0.37987275700454115</v>
      </c>
      <c r="L219" s="4">
        <f t="shared" si="22"/>
        <v>-1.0922714580429782</v>
      </c>
      <c r="M219" s="34">
        <f t="shared" si="23"/>
        <v>-0.66919919179236231</v>
      </c>
      <c r="U219" s="15" t="s">
        <v>428</v>
      </c>
      <c r="V219" s="15" t="s">
        <v>59</v>
      </c>
      <c r="W219" s="15">
        <v>1228931</v>
      </c>
      <c r="X219" s="15">
        <v>116984</v>
      </c>
      <c r="Y219" s="15">
        <v>51395</v>
      </c>
      <c r="Z219" s="15">
        <v>1338580</v>
      </c>
      <c r="AA219" s="22">
        <v>9.5191674715667515E-2</v>
      </c>
      <c r="AB219" s="22">
        <v>4.1820899627399745E-2</v>
      </c>
      <c r="AC219" s="22">
        <v>1.0892230727355727</v>
      </c>
      <c r="AD219" s="22">
        <v>-0.44346891767479807</v>
      </c>
      <c r="AE219" s="22">
        <v>0.1084765986941196</v>
      </c>
      <c r="AF219" s="22">
        <v>-0.66210801106507067</v>
      </c>
      <c r="AG219" s="23">
        <v>-0.22215593283790738</v>
      </c>
      <c r="AH219" s="15">
        <v>218</v>
      </c>
      <c r="AI219" s="15">
        <v>14425</v>
      </c>
    </row>
    <row r="220" spans="1:35" x14ac:dyDescent="0.3">
      <c r="A220" s="15" t="str">
        <f t="shared" si="24"/>
        <v>1506</v>
      </c>
      <c r="B220" s="25" t="s">
        <v>178</v>
      </c>
      <c r="C220" s="33">
        <v>3260676</v>
      </c>
      <c r="D220" s="33">
        <v>282977</v>
      </c>
      <c r="E220" s="33">
        <v>85079</v>
      </c>
      <c r="F220" s="33">
        <v>4439760</v>
      </c>
      <c r="G220" s="20">
        <f t="shared" si="19"/>
        <v>8.6784764876976436E-2</v>
      </c>
      <c r="H220" s="21">
        <f t="shared" si="20"/>
        <v>2.609244218070118E-2</v>
      </c>
      <c r="I220" s="20">
        <f t="shared" si="21"/>
        <v>1.3616072250048763</v>
      </c>
      <c r="J220" s="4">
        <f t="shared" si="22"/>
        <v>-0.51754103059067458</v>
      </c>
      <c r="K220" s="4">
        <f t="shared" si="22"/>
        <v>-0.28730893768551441</v>
      </c>
      <c r="L220" s="4">
        <f t="shared" si="22"/>
        <v>-1.6063601092190001</v>
      </c>
      <c r="M220" s="34">
        <f t="shared" si="23"/>
        <v>-0.67462975379517587</v>
      </c>
      <c r="U220" s="15" t="s">
        <v>643</v>
      </c>
      <c r="V220" s="15" t="s">
        <v>286</v>
      </c>
      <c r="W220" s="15">
        <v>335877</v>
      </c>
      <c r="X220" s="15">
        <v>27955</v>
      </c>
      <c r="Y220" s="15">
        <v>4716</v>
      </c>
      <c r="Z220" s="15">
        <v>223232</v>
      </c>
      <c r="AA220" s="22">
        <v>8.3229872840355254E-2</v>
      </c>
      <c r="AB220" s="22">
        <v>1.4040854241284756E-2</v>
      </c>
      <c r="AC220" s="22">
        <v>0.66462425233046618</v>
      </c>
      <c r="AD220" s="22">
        <v>-0.54886268972498398</v>
      </c>
      <c r="AE220" s="22">
        <v>-0.59057098439241873</v>
      </c>
      <c r="AF220" s="22">
        <v>0.80981435923792444</v>
      </c>
      <c r="AG220" s="23">
        <v>-0.23004757481797425</v>
      </c>
      <c r="AH220" s="15">
        <v>219</v>
      </c>
      <c r="AI220" s="15">
        <v>3045</v>
      </c>
    </row>
    <row r="221" spans="1:35" x14ac:dyDescent="0.3">
      <c r="A221" s="15" t="str">
        <f t="shared" si="24"/>
        <v>1507</v>
      </c>
      <c r="B221" s="25" t="s">
        <v>193</v>
      </c>
      <c r="C221" s="33">
        <v>6217755</v>
      </c>
      <c r="D221" s="33">
        <v>20362</v>
      </c>
      <c r="E221" s="33">
        <v>27393</v>
      </c>
      <c r="F221" s="33">
        <v>6310312</v>
      </c>
      <c r="G221" s="20">
        <f t="shared" si="19"/>
        <v>3.2748154277548731E-3</v>
      </c>
      <c r="H221" s="21">
        <f t="shared" si="20"/>
        <v>4.4056094201202845E-3</v>
      </c>
      <c r="I221" s="20">
        <f t="shared" si="21"/>
        <v>1.014885919435552</v>
      </c>
      <c r="J221" s="4">
        <f t="shared" si="22"/>
        <v>-1.2533355762551457</v>
      </c>
      <c r="K221" s="4">
        <f t="shared" si="22"/>
        <v>-0.83302899736775537</v>
      </c>
      <c r="L221" s="4">
        <f t="shared" si="22"/>
        <v>-0.40440941740777248</v>
      </c>
      <c r="M221" s="34">
        <f t="shared" si="23"/>
        <v>-0.83095074709960726</v>
      </c>
      <c r="U221" s="15" t="s">
        <v>605</v>
      </c>
      <c r="V221" s="15" t="s">
        <v>278</v>
      </c>
      <c r="W221" s="15">
        <v>1154592</v>
      </c>
      <c r="X221" s="15">
        <v>37479</v>
      </c>
      <c r="Y221" s="15">
        <v>39395</v>
      </c>
      <c r="Z221" s="15">
        <v>971169</v>
      </c>
      <c r="AA221" s="22">
        <v>3.2460817327679387E-2</v>
      </c>
      <c r="AB221" s="22">
        <v>3.4120277985643412E-2</v>
      </c>
      <c r="AC221" s="22">
        <v>0.84113608963166209</v>
      </c>
      <c r="AD221" s="22">
        <v>-0.99618177423093035</v>
      </c>
      <c r="AE221" s="22">
        <v>-8.5299216719927032E-2</v>
      </c>
      <c r="AF221" s="22">
        <v>0.19791505697648976</v>
      </c>
      <c r="AG221" s="23">
        <v>-0.24221628767357367</v>
      </c>
      <c r="AH221" s="15">
        <v>220</v>
      </c>
      <c r="AI221" s="15">
        <v>11566</v>
      </c>
    </row>
    <row r="222" spans="1:35" x14ac:dyDescent="0.3">
      <c r="A222" s="15" t="str">
        <f t="shared" si="24"/>
        <v>1511</v>
      </c>
      <c r="B222" s="25" t="s">
        <v>286</v>
      </c>
      <c r="C222" s="33">
        <v>335877</v>
      </c>
      <c r="D222" s="33">
        <v>27955</v>
      </c>
      <c r="E222" s="33">
        <v>4716</v>
      </c>
      <c r="F222" s="33">
        <v>223232</v>
      </c>
      <c r="G222" s="20">
        <f t="shared" si="19"/>
        <v>8.3229872840355254E-2</v>
      </c>
      <c r="H222" s="21">
        <f t="shared" si="20"/>
        <v>1.4040854241284756E-2</v>
      </c>
      <c r="I222" s="20">
        <f t="shared" si="21"/>
        <v>0.66462425233046618</v>
      </c>
      <c r="J222" s="4">
        <f t="shared" si="22"/>
        <v>-0.54886268972498398</v>
      </c>
      <c r="K222" s="4">
        <f t="shared" si="22"/>
        <v>-0.59057098439241873</v>
      </c>
      <c r="L222" s="4">
        <f t="shared" si="22"/>
        <v>0.80981435923792444</v>
      </c>
      <c r="M222" s="34">
        <f t="shared" si="23"/>
        <v>-0.23004757481797425</v>
      </c>
      <c r="U222" s="15" t="s">
        <v>640</v>
      </c>
      <c r="V222" s="15" t="s">
        <v>116</v>
      </c>
      <c r="W222" s="15">
        <v>368169</v>
      </c>
      <c r="X222" s="15">
        <v>21132</v>
      </c>
      <c r="Y222" s="15">
        <v>6639</v>
      </c>
      <c r="Z222" s="15">
        <v>247987</v>
      </c>
      <c r="AA222" s="22">
        <v>5.7397553840763345E-2</v>
      </c>
      <c r="AB222" s="22">
        <v>1.8032479649291493E-2</v>
      </c>
      <c r="AC222" s="22">
        <v>0.6735683884303133</v>
      </c>
      <c r="AD222" s="22">
        <v>-0.7764676583200355</v>
      </c>
      <c r="AE222" s="22">
        <v>-0.49012708463375992</v>
      </c>
      <c r="AF222" s="22">
        <v>0.77880844641923397</v>
      </c>
      <c r="AG222" s="23">
        <v>-0.24447834529208035</v>
      </c>
      <c r="AH222" s="15">
        <v>221</v>
      </c>
      <c r="AI222" s="15">
        <v>2889</v>
      </c>
    </row>
    <row r="223" spans="1:35" x14ac:dyDescent="0.3">
      <c r="A223" s="15" t="str">
        <f t="shared" si="24"/>
        <v>1514</v>
      </c>
      <c r="B223" s="25" t="s">
        <v>342</v>
      </c>
      <c r="C223" s="33">
        <v>276264</v>
      </c>
      <c r="D223" s="33">
        <v>5056</v>
      </c>
      <c r="E223" s="33">
        <v>5118</v>
      </c>
      <c r="F223" s="33">
        <v>247838</v>
      </c>
      <c r="G223" s="20">
        <f t="shared" si="19"/>
        <v>1.8301334954970608E-2</v>
      </c>
      <c r="H223" s="21">
        <f t="shared" si="20"/>
        <v>1.8525757970636783E-2</v>
      </c>
      <c r="I223" s="20">
        <f t="shared" si="21"/>
        <v>0.89710566704311823</v>
      </c>
      <c r="J223" s="4">
        <f t="shared" si="22"/>
        <v>-1.1209390033753011</v>
      </c>
      <c r="K223" s="4">
        <f t="shared" si="22"/>
        <v>-0.47771439727012588</v>
      </c>
      <c r="L223" s="4">
        <f t="shared" si="22"/>
        <v>3.8898522674267163E-3</v>
      </c>
      <c r="M223" s="34">
        <f t="shared" si="23"/>
        <v>-0.51811948641203143</v>
      </c>
      <c r="U223" s="15" t="s">
        <v>556</v>
      </c>
      <c r="V223" s="15" t="s">
        <v>143</v>
      </c>
      <c r="W223" s="15">
        <v>200086</v>
      </c>
      <c r="X223" s="15">
        <v>23093</v>
      </c>
      <c r="Y223" s="15">
        <v>2413</v>
      </c>
      <c r="Z223" s="15">
        <v>147687</v>
      </c>
      <c r="AA223" s="22">
        <v>0.11541537139030217</v>
      </c>
      <c r="AB223" s="22">
        <v>1.205981427985966E-2</v>
      </c>
      <c r="AC223" s="22">
        <v>0.73811760942794602</v>
      </c>
      <c r="AD223" s="22">
        <v>-0.26528074004433505</v>
      </c>
      <c r="AE223" s="22">
        <v>-0.64042119801821196</v>
      </c>
      <c r="AF223" s="22">
        <v>0.55504088559229214</v>
      </c>
      <c r="AG223" s="23">
        <v>-0.24777056262211672</v>
      </c>
      <c r="AH223" s="15">
        <v>222</v>
      </c>
      <c r="AI223" s="15">
        <v>1704</v>
      </c>
    </row>
    <row r="224" spans="1:35" x14ac:dyDescent="0.3">
      <c r="A224" s="15" t="str">
        <f t="shared" si="24"/>
        <v>1515</v>
      </c>
      <c r="B224" s="25" t="s">
        <v>205</v>
      </c>
      <c r="C224" s="33">
        <v>770421</v>
      </c>
      <c r="D224" s="33">
        <v>51129</v>
      </c>
      <c r="E224" s="33">
        <v>82</v>
      </c>
      <c r="F224" s="33">
        <v>904880</v>
      </c>
      <c r="G224" s="20">
        <f t="shared" si="19"/>
        <v>6.6365013414743365E-2</v>
      </c>
      <c r="H224" s="21">
        <f t="shared" si="20"/>
        <v>1.0643531264075097E-4</v>
      </c>
      <c r="I224" s="20">
        <f t="shared" si="21"/>
        <v>1.1745266549068627</v>
      </c>
      <c r="J224" s="4">
        <f t="shared" si="22"/>
        <v>-0.6974566196771107</v>
      </c>
      <c r="K224" s="4">
        <f t="shared" si="22"/>
        <v>-0.94121194765925908</v>
      </c>
      <c r="L224" s="4">
        <f t="shared" si="22"/>
        <v>-0.95782303623896392</v>
      </c>
      <c r="M224" s="34">
        <f t="shared" si="23"/>
        <v>-0.88442588780864817</v>
      </c>
      <c r="U224" s="15" t="s">
        <v>550</v>
      </c>
      <c r="V224" s="15" t="s">
        <v>110</v>
      </c>
      <c r="W224" s="15">
        <v>670540</v>
      </c>
      <c r="X224" s="15">
        <v>86826</v>
      </c>
      <c r="Y224" s="15">
        <v>18765</v>
      </c>
      <c r="Z224" s="15">
        <v>674962</v>
      </c>
      <c r="AA224" s="22">
        <v>0.12948668237539893</v>
      </c>
      <c r="AB224" s="22">
        <v>2.7984907686342351E-2</v>
      </c>
      <c r="AC224" s="22">
        <v>1.0065946848808422</v>
      </c>
      <c r="AD224" s="22">
        <v>-0.14130037672872464</v>
      </c>
      <c r="AE224" s="22">
        <v>-0.23968758144200275</v>
      </c>
      <c r="AF224" s="22">
        <v>-0.37566686553995848</v>
      </c>
      <c r="AG224" s="23">
        <v>-0.24908560128817214</v>
      </c>
      <c r="AH224" s="15">
        <v>223</v>
      </c>
      <c r="AI224" s="15">
        <v>6735</v>
      </c>
    </row>
    <row r="225" spans="1:35" x14ac:dyDescent="0.3">
      <c r="A225" s="15" t="str">
        <f t="shared" si="24"/>
        <v>1516</v>
      </c>
      <c r="B225" s="25" t="s">
        <v>63</v>
      </c>
      <c r="C225" s="33">
        <v>784236</v>
      </c>
      <c r="D225" s="33">
        <v>46503</v>
      </c>
      <c r="E225" s="33">
        <v>6541</v>
      </c>
      <c r="F225" s="33">
        <v>1444268</v>
      </c>
      <c r="G225" s="20">
        <f t="shared" si="19"/>
        <v>5.9297201352654046E-2</v>
      </c>
      <c r="H225" s="21">
        <f t="shared" si="20"/>
        <v>8.3406015536139633E-3</v>
      </c>
      <c r="I225" s="20">
        <f t="shared" si="21"/>
        <v>1.8416242049587115</v>
      </c>
      <c r="J225" s="4">
        <f t="shared" si="22"/>
        <v>-0.75973012839512322</v>
      </c>
      <c r="K225" s="4">
        <f t="shared" si="22"/>
        <v>-0.73401019800473588</v>
      </c>
      <c r="L225" s="4">
        <f t="shared" si="22"/>
        <v>-3.2703961285494882</v>
      </c>
      <c r="M225" s="34">
        <f t="shared" si="23"/>
        <v>-1.3745366632385208</v>
      </c>
      <c r="U225" s="15" t="s">
        <v>419</v>
      </c>
      <c r="V225" s="15" t="s">
        <v>51</v>
      </c>
      <c r="W225" s="15">
        <v>4305334</v>
      </c>
      <c r="X225" s="15">
        <v>269146</v>
      </c>
      <c r="Y225" s="15">
        <v>177767</v>
      </c>
      <c r="Z225" s="15">
        <v>4495113</v>
      </c>
      <c r="AA225" s="22">
        <v>6.2514545909794689E-2</v>
      </c>
      <c r="AB225" s="22">
        <v>4.1289944055443784E-2</v>
      </c>
      <c r="AC225" s="22">
        <v>1.0440799714958235</v>
      </c>
      <c r="AD225" s="22">
        <v>-0.73138255313875444</v>
      </c>
      <c r="AE225" s="22">
        <v>9.5115813852217942E-2</v>
      </c>
      <c r="AF225" s="22">
        <v>-0.50561407517461532</v>
      </c>
      <c r="AG225" s="23">
        <v>-0.26169125015223349</v>
      </c>
      <c r="AH225" s="15">
        <v>224</v>
      </c>
      <c r="AI225" s="15">
        <v>45509</v>
      </c>
    </row>
    <row r="226" spans="1:35" x14ac:dyDescent="0.3">
      <c r="A226" s="15" t="str">
        <f t="shared" si="24"/>
        <v>1517</v>
      </c>
      <c r="B226" s="25" t="s">
        <v>298</v>
      </c>
      <c r="C226" s="33">
        <v>477003</v>
      </c>
      <c r="D226" s="33">
        <v>3814</v>
      </c>
      <c r="E226" s="33">
        <v>3931</v>
      </c>
      <c r="F226" s="33">
        <v>700985</v>
      </c>
      <c r="G226" s="20">
        <f t="shared" si="19"/>
        <v>7.9957568401037311E-3</v>
      </c>
      <c r="H226" s="21">
        <f t="shared" si="20"/>
        <v>8.241038316320861E-3</v>
      </c>
      <c r="I226" s="20">
        <f t="shared" si="21"/>
        <v>1.4695609880860288</v>
      </c>
      <c r="J226" s="4">
        <f t="shared" si="22"/>
        <v>-1.2117400183064491</v>
      </c>
      <c r="K226" s="4">
        <f t="shared" si="22"/>
        <v>-0.73651557333536077</v>
      </c>
      <c r="L226" s="4">
        <f t="shared" si="22"/>
        <v>-1.9805946836013146</v>
      </c>
      <c r="M226" s="34">
        <f t="shared" si="23"/>
        <v>-1.1663414621446213</v>
      </c>
      <c r="U226" s="15" t="s">
        <v>398</v>
      </c>
      <c r="V226" s="15" t="s">
        <v>62</v>
      </c>
      <c r="W226" s="15">
        <v>1561214</v>
      </c>
      <c r="X226" s="15">
        <v>201137</v>
      </c>
      <c r="Y226" s="15">
        <v>82881</v>
      </c>
      <c r="Z226" s="15">
        <v>2171882</v>
      </c>
      <c r="AA226" s="22">
        <v>0.12883371530104137</v>
      </c>
      <c r="AB226" s="22">
        <v>5.3087533163294717E-2</v>
      </c>
      <c r="AC226" s="22">
        <v>1.3911494516446816</v>
      </c>
      <c r="AD226" s="22">
        <v>-0.14705357877206812</v>
      </c>
      <c r="AE226" s="22">
        <v>0.39198632063019878</v>
      </c>
      <c r="AF226" s="22">
        <v>-1.7087717556249014</v>
      </c>
      <c r="AG226" s="23">
        <v>-0.26796317328414299</v>
      </c>
      <c r="AH226" s="15">
        <v>225</v>
      </c>
      <c r="AI226" s="15">
        <v>19024</v>
      </c>
    </row>
    <row r="227" spans="1:35" x14ac:dyDescent="0.3">
      <c r="A227" s="15" t="str">
        <f t="shared" si="24"/>
        <v>1520</v>
      </c>
      <c r="B227" s="25" t="s">
        <v>244</v>
      </c>
      <c r="C227" s="33">
        <v>986007</v>
      </c>
      <c r="D227" s="33">
        <v>94137</v>
      </c>
      <c r="E227" s="33">
        <v>10702</v>
      </c>
      <c r="F227" s="33">
        <v>1209142</v>
      </c>
      <c r="G227" s="20">
        <f t="shared" si="19"/>
        <v>9.5472953031773611E-2</v>
      </c>
      <c r="H227" s="21">
        <f t="shared" si="20"/>
        <v>1.0853878319322276E-2</v>
      </c>
      <c r="I227" s="20">
        <f t="shared" si="21"/>
        <v>1.2263016388321786</v>
      </c>
      <c r="J227" s="4">
        <f t="shared" si="22"/>
        <v>-0.44099061356649066</v>
      </c>
      <c r="K227" s="4">
        <f t="shared" si="22"/>
        <v>-0.67076695904393557</v>
      </c>
      <c r="L227" s="4">
        <f t="shared" si="22"/>
        <v>-1.1373071831544928</v>
      </c>
      <c r="M227" s="34">
        <f t="shared" si="23"/>
        <v>-0.72995792870221365</v>
      </c>
      <c r="U227" s="15" t="s">
        <v>400</v>
      </c>
      <c r="V227" s="15" t="s">
        <v>43</v>
      </c>
      <c r="W227" s="15">
        <v>2384275</v>
      </c>
      <c r="X227" s="15">
        <v>281587</v>
      </c>
      <c r="Y227" s="15">
        <v>99463</v>
      </c>
      <c r="Z227" s="15">
        <v>2860372</v>
      </c>
      <c r="AA227" s="22">
        <v>0.11810172903712869</v>
      </c>
      <c r="AB227" s="22">
        <v>4.1716244980130227E-2</v>
      </c>
      <c r="AC227" s="22">
        <v>1.1996820836522633</v>
      </c>
      <c r="AD227" s="22">
        <v>-0.24161161657730576</v>
      </c>
      <c r="AE227" s="22">
        <v>0.10584310486012115</v>
      </c>
      <c r="AF227" s="22">
        <v>-1.0450273253832225</v>
      </c>
      <c r="AG227" s="23">
        <v>-0.26873818306007147</v>
      </c>
      <c r="AH227" s="15">
        <v>226</v>
      </c>
      <c r="AI227" s="15">
        <v>27502</v>
      </c>
    </row>
    <row r="228" spans="1:35" x14ac:dyDescent="0.3">
      <c r="A228" s="15" t="str">
        <f t="shared" si="24"/>
        <v>1525</v>
      </c>
      <c r="B228" s="25" t="s">
        <v>247</v>
      </c>
      <c r="C228" s="33">
        <v>483672</v>
      </c>
      <c r="D228" s="33">
        <v>35575</v>
      </c>
      <c r="E228" s="33">
        <v>-448</v>
      </c>
      <c r="F228" s="33">
        <v>716766</v>
      </c>
      <c r="G228" s="20">
        <f t="shared" si="19"/>
        <v>7.3551911212557275E-2</v>
      </c>
      <c r="H228" s="21">
        <f t="shared" si="20"/>
        <v>-9.2624753965497278E-4</v>
      </c>
      <c r="I228" s="20">
        <f t="shared" si="21"/>
        <v>1.4819257678757505</v>
      </c>
      <c r="J228" s="4">
        <f t="shared" si="22"/>
        <v>-0.63413386311030295</v>
      </c>
      <c r="K228" s="4">
        <f t="shared" si="22"/>
        <v>-0.96719802658600751</v>
      </c>
      <c r="L228" s="4">
        <f t="shared" si="22"/>
        <v>-2.0234586650862307</v>
      </c>
      <c r="M228" s="34">
        <f t="shared" si="23"/>
        <v>-1.1479971453421371</v>
      </c>
      <c r="U228" s="15" t="s">
        <v>569</v>
      </c>
      <c r="V228" s="15" t="s">
        <v>227</v>
      </c>
      <c r="W228" s="15">
        <v>2826155</v>
      </c>
      <c r="X228" s="15">
        <v>358254</v>
      </c>
      <c r="Y228" s="15">
        <v>90988</v>
      </c>
      <c r="Z228" s="15">
        <v>3091280</v>
      </c>
      <c r="AA228" s="22">
        <v>0.12676374791899242</v>
      </c>
      <c r="AB228" s="22">
        <v>3.219497869012846E-2</v>
      </c>
      <c r="AC228" s="22">
        <v>1.0938112028533467</v>
      </c>
      <c r="AD228" s="22">
        <v>-0.16529177337594694</v>
      </c>
      <c r="AE228" s="22">
        <v>-0.13374679124839187</v>
      </c>
      <c r="AF228" s="22">
        <v>-0.67801331045278213</v>
      </c>
      <c r="AG228" s="23">
        <v>-0.27769966658137824</v>
      </c>
      <c r="AH228" s="15">
        <v>227</v>
      </c>
      <c r="AI228" s="15">
        <v>29593</v>
      </c>
    </row>
    <row r="229" spans="1:35" x14ac:dyDescent="0.3">
      <c r="A229" s="15" t="str">
        <f t="shared" si="24"/>
        <v>1528</v>
      </c>
      <c r="B229" s="25" t="s">
        <v>163</v>
      </c>
      <c r="C229" s="33">
        <v>637644</v>
      </c>
      <c r="D229" s="33">
        <v>23748</v>
      </c>
      <c r="E229" s="33">
        <v>10170</v>
      </c>
      <c r="F229" s="33">
        <v>559220</v>
      </c>
      <c r="G229" s="20">
        <f t="shared" si="19"/>
        <v>3.7243352089880874E-2</v>
      </c>
      <c r="H229" s="21">
        <f t="shared" si="20"/>
        <v>1.5949338502361819E-2</v>
      </c>
      <c r="I229" s="20">
        <f t="shared" si="21"/>
        <v>0.87700974211315408</v>
      </c>
      <c r="J229" s="4">
        <f t="shared" si="22"/>
        <v>-0.95404352584630769</v>
      </c>
      <c r="K229" s="4">
        <f t="shared" si="22"/>
        <v>-0.54254653765298189</v>
      </c>
      <c r="L229" s="4">
        <f t="shared" si="22"/>
        <v>7.3554768971910656E-2</v>
      </c>
      <c r="M229" s="34">
        <f t="shared" si="23"/>
        <v>-0.49139545804509022</v>
      </c>
      <c r="U229" s="15" t="s">
        <v>666</v>
      </c>
      <c r="V229" s="15" t="s">
        <v>308</v>
      </c>
      <c r="W229" s="15">
        <v>314197</v>
      </c>
      <c r="X229" s="15">
        <v>20226</v>
      </c>
      <c r="Y229" s="15">
        <v>2043</v>
      </c>
      <c r="Z229" s="15">
        <v>177632</v>
      </c>
      <c r="AA229" s="22">
        <v>6.4373625464278786E-2</v>
      </c>
      <c r="AB229" s="22">
        <v>6.5022899645763646E-3</v>
      </c>
      <c r="AC229" s="22">
        <v>0.56535231081136994</v>
      </c>
      <c r="AD229" s="22">
        <v>-0.71500246184223781</v>
      </c>
      <c r="AE229" s="22">
        <v>-0.78026884356904469</v>
      </c>
      <c r="AF229" s="22">
        <v>1.1539523653820676</v>
      </c>
      <c r="AG229" s="23">
        <v>-0.28039694589956488</v>
      </c>
      <c r="AH229" s="15">
        <v>228</v>
      </c>
      <c r="AI229" s="15">
        <v>2257</v>
      </c>
    </row>
    <row r="230" spans="1:35" x14ac:dyDescent="0.3">
      <c r="A230" s="15" t="str">
        <f t="shared" si="24"/>
        <v>1531</v>
      </c>
      <c r="B230" s="25" t="s">
        <v>39</v>
      </c>
      <c r="C230" s="33">
        <v>865573</v>
      </c>
      <c r="D230" s="33">
        <v>125235</v>
      </c>
      <c r="E230" s="33">
        <v>34750</v>
      </c>
      <c r="F230" s="33">
        <v>996287</v>
      </c>
      <c r="G230" s="20">
        <f t="shared" si="19"/>
        <v>0.14468450379113026</v>
      </c>
      <c r="H230" s="21">
        <f t="shared" si="20"/>
        <v>4.0146816039779432E-2</v>
      </c>
      <c r="I230" s="20">
        <f t="shared" si="21"/>
        <v>1.1510144147287404</v>
      </c>
      <c r="J230" s="4">
        <f t="shared" si="22"/>
        <v>-7.3944867427973683E-3</v>
      </c>
      <c r="K230" s="4">
        <f t="shared" si="22"/>
        <v>6.6350530520172618E-2</v>
      </c>
      <c r="L230" s="4">
        <f t="shared" si="22"/>
        <v>-0.87631505592687631</v>
      </c>
      <c r="M230" s="34">
        <f t="shared" si="23"/>
        <v>-0.18775212040733211</v>
      </c>
      <c r="U230" s="15" t="s">
        <v>607</v>
      </c>
      <c r="V230" s="15" t="s">
        <v>177</v>
      </c>
      <c r="W230" s="15">
        <v>1116187</v>
      </c>
      <c r="X230" s="15">
        <v>168114</v>
      </c>
      <c r="Y230" s="15">
        <v>11244</v>
      </c>
      <c r="Z230" s="15">
        <v>943639</v>
      </c>
      <c r="AA230" s="22">
        <v>0.15061454756237083</v>
      </c>
      <c r="AB230" s="22">
        <v>1.0073580860554729E-2</v>
      </c>
      <c r="AC230" s="22">
        <v>0.84541299979304541</v>
      </c>
      <c r="AD230" s="22">
        <v>4.4854303864883364E-2</v>
      </c>
      <c r="AE230" s="22">
        <v>-0.69040209804599972</v>
      </c>
      <c r="AF230" s="22">
        <v>0.18308863862631625</v>
      </c>
      <c r="AG230" s="23">
        <v>-0.28821531340019996</v>
      </c>
      <c r="AH230" s="15">
        <v>229</v>
      </c>
      <c r="AI230" s="15">
        <v>10468</v>
      </c>
    </row>
    <row r="231" spans="1:35" x14ac:dyDescent="0.3">
      <c r="A231" s="15" t="str">
        <f t="shared" si="24"/>
        <v>1532</v>
      </c>
      <c r="B231" s="25" t="s">
        <v>76</v>
      </c>
      <c r="C231" s="33">
        <v>781674</v>
      </c>
      <c r="D231" s="33">
        <v>4043</v>
      </c>
      <c r="E231" s="33">
        <v>35362</v>
      </c>
      <c r="F231" s="33">
        <v>1006074</v>
      </c>
      <c r="G231" s="20">
        <f t="shared" si="19"/>
        <v>5.172232925746539E-3</v>
      </c>
      <c r="H231" s="21">
        <f t="shared" si="20"/>
        <v>4.5238807994125427E-2</v>
      </c>
      <c r="I231" s="20">
        <f t="shared" si="21"/>
        <v>1.2870761980058183</v>
      </c>
      <c r="J231" s="4">
        <f t="shared" si="22"/>
        <v>-1.2366176946724308</v>
      </c>
      <c r="K231" s="4">
        <f t="shared" si="22"/>
        <v>0.19448367858769872</v>
      </c>
      <c r="L231" s="4">
        <f t="shared" si="22"/>
        <v>-1.3479894292983579</v>
      </c>
      <c r="M231" s="34">
        <f t="shared" si="23"/>
        <v>-0.54890994169884777</v>
      </c>
      <c r="U231" s="15" t="s">
        <v>407</v>
      </c>
      <c r="V231" s="15" t="s">
        <v>98</v>
      </c>
      <c r="W231" s="15">
        <v>319284</v>
      </c>
      <c r="X231" s="15">
        <v>49893</v>
      </c>
      <c r="Y231" s="15">
        <v>9332</v>
      </c>
      <c r="Z231" s="15">
        <v>367724</v>
      </c>
      <c r="AA231" s="22">
        <v>0.15626526853835457</v>
      </c>
      <c r="AB231" s="22">
        <v>2.9227897420478322E-2</v>
      </c>
      <c r="AC231" s="22">
        <v>1.1517144611067263</v>
      </c>
      <c r="AD231" s="22">
        <v>9.4642020186383374E-2</v>
      </c>
      <c r="AE231" s="22">
        <v>-0.20840941190080298</v>
      </c>
      <c r="AF231" s="22">
        <v>-0.87874185005462213</v>
      </c>
      <c r="AG231" s="23">
        <v>-0.30022966341746116</v>
      </c>
      <c r="AH231" s="15">
        <v>230</v>
      </c>
      <c r="AI231" s="15">
        <v>2427</v>
      </c>
    </row>
    <row r="232" spans="1:35" x14ac:dyDescent="0.3">
      <c r="A232" s="15" t="str">
        <f t="shared" si="24"/>
        <v>1535</v>
      </c>
      <c r="B232" s="25" t="s">
        <v>339</v>
      </c>
      <c r="C232" s="33">
        <v>783107</v>
      </c>
      <c r="D232" s="33">
        <v>10776</v>
      </c>
      <c r="E232" s="33">
        <v>-14099</v>
      </c>
      <c r="F232" s="33">
        <v>685229</v>
      </c>
      <c r="G232" s="20">
        <f t="shared" si="19"/>
        <v>1.3760571671559569E-2</v>
      </c>
      <c r="H232" s="21">
        <f t="shared" si="20"/>
        <v>-1.800392538950616E-2</v>
      </c>
      <c r="I232" s="20">
        <f t="shared" si="21"/>
        <v>0.87501324850882445</v>
      </c>
      <c r="J232" s="4">
        <f t="shared" si="22"/>
        <v>-1.1609470368985269</v>
      </c>
      <c r="K232" s="4">
        <f t="shared" si="22"/>
        <v>-1.3969348848143199</v>
      </c>
      <c r="L232" s="4">
        <f t="shared" si="22"/>
        <v>8.0475851785037314E-2</v>
      </c>
      <c r="M232" s="34">
        <f t="shared" si="23"/>
        <v>-0.96858523868553237</v>
      </c>
      <c r="U232" s="15" t="s">
        <v>628</v>
      </c>
      <c r="V232" s="15" t="s">
        <v>254</v>
      </c>
      <c r="W232" s="15">
        <v>635760</v>
      </c>
      <c r="X232" s="15">
        <v>75715</v>
      </c>
      <c r="Y232" s="15">
        <v>1628</v>
      </c>
      <c r="Z232" s="15">
        <v>440234</v>
      </c>
      <c r="AA232" s="22">
        <v>0.11909368315087454</v>
      </c>
      <c r="AB232" s="22">
        <v>2.5607147351201713E-3</v>
      </c>
      <c r="AC232" s="22">
        <v>0.6924531269661508</v>
      </c>
      <c r="AD232" s="22">
        <v>-0.23287164689396364</v>
      </c>
      <c r="AE232" s="22">
        <v>-0.87945329771260405</v>
      </c>
      <c r="AF232" s="22">
        <v>0.71334225157276343</v>
      </c>
      <c r="AG232" s="23">
        <v>-0.31960899768660206</v>
      </c>
      <c r="AH232" s="15">
        <v>231</v>
      </c>
      <c r="AI232" s="15">
        <v>4667</v>
      </c>
    </row>
    <row r="233" spans="1:35" x14ac:dyDescent="0.3">
      <c r="A233" s="15" t="str">
        <f t="shared" si="24"/>
        <v>1539</v>
      </c>
      <c r="B233" s="25" t="s">
        <v>226</v>
      </c>
      <c r="C233" s="33">
        <v>732903</v>
      </c>
      <c r="D233" s="33">
        <v>14067</v>
      </c>
      <c r="E233" s="33">
        <v>-152</v>
      </c>
      <c r="F233" s="33">
        <v>804551</v>
      </c>
      <c r="G233" s="20">
        <f t="shared" si="19"/>
        <v>1.9193535843078823E-2</v>
      </c>
      <c r="H233" s="21">
        <f t="shared" si="20"/>
        <v>-2.0739443009511492E-4</v>
      </c>
      <c r="I233" s="20">
        <f t="shared" si="21"/>
        <v>1.0977591850490447</v>
      </c>
      <c r="J233" s="4">
        <f t="shared" si="22"/>
        <v>-1.1130779454841548</v>
      </c>
      <c r="K233" s="4">
        <f t="shared" si="22"/>
        <v>-0.94910905222158015</v>
      </c>
      <c r="L233" s="4">
        <f t="shared" si="22"/>
        <v>-0.69169946084260547</v>
      </c>
      <c r="M233" s="34">
        <f t="shared" si="23"/>
        <v>-0.92574887769248027</v>
      </c>
      <c r="U233" s="15" t="s">
        <v>653</v>
      </c>
      <c r="V233" s="15" t="s">
        <v>182</v>
      </c>
      <c r="W233" s="15">
        <v>442655</v>
      </c>
      <c r="X233" s="15">
        <v>80656</v>
      </c>
      <c r="Y233" s="15">
        <v>-1542</v>
      </c>
      <c r="Z233" s="15">
        <v>340228</v>
      </c>
      <c r="AA233" s="22">
        <v>0.18220962148851816</v>
      </c>
      <c r="AB233" s="22">
        <v>-3.4835255447244469E-3</v>
      </c>
      <c r="AC233" s="22">
        <v>0.76860760637516801</v>
      </c>
      <c r="AD233" s="22">
        <v>0.32323410433237904</v>
      </c>
      <c r="AE233" s="22">
        <v>-1.0315484977201435</v>
      </c>
      <c r="AF233" s="22">
        <v>0.44934368055939206</v>
      </c>
      <c r="AG233" s="23">
        <v>-0.32262980263712898</v>
      </c>
      <c r="AH233" s="15">
        <v>232</v>
      </c>
      <c r="AI233" s="15">
        <v>2789</v>
      </c>
    </row>
    <row r="234" spans="1:35" x14ac:dyDescent="0.3">
      <c r="A234" s="15" t="str">
        <f t="shared" si="24"/>
        <v>1547</v>
      </c>
      <c r="B234" s="25" t="s">
        <v>90</v>
      </c>
      <c r="C234" s="33">
        <v>629991</v>
      </c>
      <c r="D234" s="33">
        <v>830822</v>
      </c>
      <c r="E234" s="33">
        <v>78327</v>
      </c>
      <c r="F234" s="33">
        <v>562185</v>
      </c>
      <c r="G234" s="20">
        <f t="shared" si="19"/>
        <v>1.3187839191353528</v>
      </c>
      <c r="H234" s="21">
        <f t="shared" si="20"/>
        <v>0.12433034757639395</v>
      </c>
      <c r="I234" s="20">
        <f t="shared" si="21"/>
        <v>0.89236989099844288</v>
      </c>
      <c r="J234" s="4">
        <f t="shared" si="22"/>
        <v>10.337432106685061</v>
      </c>
      <c r="K234" s="4">
        <f t="shared" si="22"/>
        <v>2.1847161932981494</v>
      </c>
      <c r="L234" s="4">
        <f t="shared" si="22"/>
        <v>2.0306983841772562E-2</v>
      </c>
      <c r="M234" s="34">
        <f t="shared" si="23"/>
        <v>3.6817928692807826</v>
      </c>
      <c r="U234" s="15" t="s">
        <v>434</v>
      </c>
      <c r="V234" s="15" t="s">
        <v>152</v>
      </c>
      <c r="W234" s="15">
        <v>3725042</v>
      </c>
      <c r="X234" s="15">
        <v>491868</v>
      </c>
      <c r="Y234" s="15">
        <v>188794</v>
      </c>
      <c r="Z234" s="15">
        <v>5322794</v>
      </c>
      <c r="AA234" s="22">
        <v>0.13204361185726229</v>
      </c>
      <c r="AB234" s="22">
        <v>5.0682381567778295E-2</v>
      </c>
      <c r="AC234" s="22">
        <v>1.428921875243286</v>
      </c>
      <c r="AD234" s="22">
        <v>-0.11877162681554544</v>
      </c>
      <c r="AE234" s="22">
        <v>0.33146390655801583</v>
      </c>
      <c r="AF234" s="22">
        <v>-1.8397143598043024</v>
      </c>
      <c r="AG234" s="23">
        <v>-0.32388954337595405</v>
      </c>
      <c r="AH234" s="15">
        <v>233</v>
      </c>
      <c r="AI234" s="15">
        <v>44693</v>
      </c>
    </row>
    <row r="235" spans="1:35" x14ac:dyDescent="0.3">
      <c r="A235" s="15" t="str">
        <f t="shared" si="24"/>
        <v>1554</v>
      </c>
      <c r="B235" s="25" t="s">
        <v>213</v>
      </c>
      <c r="C235" s="33">
        <v>513435</v>
      </c>
      <c r="D235" s="33">
        <v>54179</v>
      </c>
      <c r="E235" s="33">
        <v>-3239</v>
      </c>
      <c r="F235" s="33">
        <v>524318</v>
      </c>
      <c r="G235" s="20">
        <f t="shared" si="19"/>
        <v>0.10552260753552056</v>
      </c>
      <c r="H235" s="21">
        <f t="shared" si="20"/>
        <v>-6.3084908508379833E-3</v>
      </c>
      <c r="I235" s="20">
        <f t="shared" si="21"/>
        <v>1.0211964513521672</v>
      </c>
      <c r="J235" s="4">
        <f t="shared" si="22"/>
        <v>-0.35244450596567561</v>
      </c>
      <c r="K235" s="4">
        <f t="shared" si="22"/>
        <v>-1.1026349607584303</v>
      </c>
      <c r="L235" s="4">
        <f t="shared" si="22"/>
        <v>-0.42628562772723311</v>
      </c>
      <c r="M235" s="34">
        <f t="shared" si="23"/>
        <v>-0.7460000138024423</v>
      </c>
      <c r="U235" s="15" t="s">
        <v>576</v>
      </c>
      <c r="V235" s="15" t="s">
        <v>194</v>
      </c>
      <c r="W235" s="15">
        <v>596942</v>
      </c>
      <c r="X235" s="15">
        <v>71111</v>
      </c>
      <c r="Y235" s="15">
        <v>12273</v>
      </c>
      <c r="Z235" s="15">
        <v>578650</v>
      </c>
      <c r="AA235" s="22">
        <v>0.119125476176915</v>
      </c>
      <c r="AB235" s="22">
        <v>2.0559786377906061E-2</v>
      </c>
      <c r="AC235" s="22">
        <v>0.96935715697672475</v>
      </c>
      <c r="AD235" s="22">
        <v>-0.23259152296495844</v>
      </c>
      <c r="AE235" s="22">
        <v>-0.42653080047364134</v>
      </c>
      <c r="AF235" s="22">
        <v>-0.24657854097853363</v>
      </c>
      <c r="AG235" s="23">
        <v>-0.33305791622269371</v>
      </c>
      <c r="AH235" s="15">
        <v>234</v>
      </c>
      <c r="AI235" s="15">
        <v>5535</v>
      </c>
    </row>
    <row r="236" spans="1:35" x14ac:dyDescent="0.3">
      <c r="A236" s="15" t="str">
        <f t="shared" si="24"/>
        <v>1557</v>
      </c>
      <c r="B236" s="25" t="s">
        <v>225</v>
      </c>
      <c r="C236" s="33">
        <v>272983</v>
      </c>
      <c r="D236" s="33">
        <v>21203</v>
      </c>
      <c r="E236" s="33">
        <v>-6168</v>
      </c>
      <c r="F236" s="33">
        <v>217068</v>
      </c>
      <c r="G236" s="20">
        <f t="shared" si="19"/>
        <v>7.7671503353688692E-2</v>
      </c>
      <c r="H236" s="21">
        <f t="shared" si="20"/>
        <v>-2.259481359645106E-2</v>
      </c>
      <c r="I236" s="20">
        <f t="shared" si="21"/>
        <v>0.79517039522607635</v>
      </c>
      <c r="J236" s="4">
        <f t="shared" si="22"/>
        <v>-0.59783670992318694</v>
      </c>
      <c r="K236" s="4">
        <f t="shared" si="22"/>
        <v>-1.5124584291671082</v>
      </c>
      <c r="L236" s="4">
        <f t="shared" si="22"/>
        <v>0.35726061002711046</v>
      </c>
      <c r="M236" s="34">
        <f t="shared" si="23"/>
        <v>-0.81637323955757324</v>
      </c>
      <c r="U236" s="15" t="s">
        <v>639</v>
      </c>
      <c r="V236" s="15" t="s">
        <v>310</v>
      </c>
      <c r="W236" s="15">
        <v>856475</v>
      </c>
      <c r="X236" s="15">
        <v>75976</v>
      </c>
      <c r="Y236" s="15">
        <v>22662</v>
      </c>
      <c r="Z236" s="15">
        <v>842893</v>
      </c>
      <c r="AA236" s="22">
        <v>8.8707784815668878E-2</v>
      </c>
      <c r="AB236" s="22">
        <v>2.6459616451151521E-2</v>
      </c>
      <c r="AC236" s="22">
        <v>0.9841419772906389</v>
      </c>
      <c r="AD236" s="22">
        <v>-0.50059756946507195</v>
      </c>
      <c r="AE236" s="22">
        <v>-0.27806948962981887</v>
      </c>
      <c r="AF236" s="22">
        <v>-0.29783188110839393</v>
      </c>
      <c r="AG236" s="23">
        <v>-0.33864210745827589</v>
      </c>
      <c r="AH236" s="15">
        <v>235</v>
      </c>
      <c r="AI236" s="15">
        <v>7777</v>
      </c>
    </row>
    <row r="237" spans="1:35" x14ac:dyDescent="0.3">
      <c r="A237" s="15" t="str">
        <f t="shared" si="24"/>
        <v>1560</v>
      </c>
      <c r="B237" s="25" t="s">
        <v>187</v>
      </c>
      <c r="C237" s="33">
        <v>335282</v>
      </c>
      <c r="D237" s="33">
        <v>46787</v>
      </c>
      <c r="E237" s="33">
        <v>4242</v>
      </c>
      <c r="F237" s="33">
        <v>331857</v>
      </c>
      <c r="G237" s="20">
        <f t="shared" si="19"/>
        <v>0.13954521865176181</v>
      </c>
      <c r="H237" s="21">
        <f t="shared" si="20"/>
        <v>1.265203619639587E-2</v>
      </c>
      <c r="I237" s="20">
        <f t="shared" si="21"/>
        <v>0.98978471853544181</v>
      </c>
      <c r="J237" s="4">
        <f t="shared" si="22"/>
        <v>-5.2676013065132234E-2</v>
      </c>
      <c r="K237" s="4">
        <f t="shared" si="22"/>
        <v>-0.62551872778638007</v>
      </c>
      <c r="L237" s="4">
        <f t="shared" si="22"/>
        <v>-0.31739311554642741</v>
      </c>
      <c r="M237" s="34">
        <f t="shared" si="23"/>
        <v>-0.40527664604607994</v>
      </c>
      <c r="U237" s="15" t="s">
        <v>535</v>
      </c>
      <c r="V237" s="15" t="s">
        <v>119</v>
      </c>
      <c r="W237" s="15">
        <v>3397361</v>
      </c>
      <c r="X237" s="15">
        <v>299330</v>
      </c>
      <c r="Y237" s="15">
        <v>98038</v>
      </c>
      <c r="Z237" s="15">
        <v>3475048</v>
      </c>
      <c r="AA237" s="22">
        <v>8.8106621580691602E-2</v>
      </c>
      <c r="AB237" s="22">
        <v>2.8857104087555017E-2</v>
      </c>
      <c r="AC237" s="22">
        <v>1.0228668663706919</v>
      </c>
      <c r="AD237" s="22">
        <v>-0.50589433508722392</v>
      </c>
      <c r="AE237" s="22">
        <v>-0.21773992880968437</v>
      </c>
      <c r="AF237" s="22">
        <v>-0.43207632029465659</v>
      </c>
      <c r="AG237" s="23">
        <v>-0.34336262825031227</v>
      </c>
      <c r="AH237" s="15">
        <v>236</v>
      </c>
      <c r="AI237" s="15">
        <v>36624</v>
      </c>
    </row>
    <row r="238" spans="1:35" x14ac:dyDescent="0.3">
      <c r="A238" s="15" t="str">
        <f t="shared" si="24"/>
        <v>1563</v>
      </c>
      <c r="B238" s="25" t="s">
        <v>52</v>
      </c>
      <c r="C238" s="33">
        <v>817283</v>
      </c>
      <c r="D238" s="33">
        <v>167606</v>
      </c>
      <c r="E238" s="33">
        <v>31436</v>
      </c>
      <c r="F238" s="33">
        <v>511533</v>
      </c>
      <c r="G238" s="20">
        <f t="shared" si="19"/>
        <v>0.20507706632830977</v>
      </c>
      <c r="H238" s="21">
        <f t="shared" si="20"/>
        <v>3.8464032654539494E-2</v>
      </c>
      <c r="I238" s="20">
        <f t="shared" si="21"/>
        <v>0.62589457996801601</v>
      </c>
      <c r="J238" s="4">
        <f t="shared" si="22"/>
        <v>0.52471597921523672</v>
      </c>
      <c r="K238" s="4">
        <f t="shared" si="22"/>
        <v>2.4005543607439863E-2</v>
      </c>
      <c r="L238" s="4">
        <f t="shared" si="22"/>
        <v>0.94407538024218929</v>
      </c>
      <c r="M238" s="34">
        <f t="shared" si="23"/>
        <v>0.37920061166807639</v>
      </c>
      <c r="U238" s="15" t="s">
        <v>409</v>
      </c>
      <c r="V238" s="15" t="s">
        <v>197</v>
      </c>
      <c r="W238" s="15">
        <v>2526829</v>
      </c>
      <c r="X238" s="15">
        <v>238349</v>
      </c>
      <c r="Y238" s="15">
        <v>105350</v>
      </c>
      <c r="Z238" s="15">
        <v>3096601</v>
      </c>
      <c r="AA238" s="22">
        <v>9.4327316965255661E-2</v>
      </c>
      <c r="AB238" s="22">
        <v>4.1692571994385058E-2</v>
      </c>
      <c r="AC238" s="22">
        <v>1.2254889428607951</v>
      </c>
      <c r="AD238" s="22">
        <v>-0.45108465355358185</v>
      </c>
      <c r="AE238" s="22">
        <v>0.1052474059244429</v>
      </c>
      <c r="AF238" s="22">
        <v>-1.1344898757974138</v>
      </c>
      <c r="AG238" s="23">
        <v>-0.34376992937552747</v>
      </c>
      <c r="AH238" s="15">
        <v>237</v>
      </c>
      <c r="AI238" s="15">
        <v>29816</v>
      </c>
    </row>
    <row r="239" spans="1:35" x14ac:dyDescent="0.3">
      <c r="A239" s="15" t="str">
        <f t="shared" si="24"/>
        <v>1566</v>
      </c>
      <c r="B239" s="25" t="s">
        <v>253</v>
      </c>
      <c r="C239" s="33">
        <v>665569</v>
      </c>
      <c r="D239" s="33">
        <v>33952</v>
      </c>
      <c r="E239" s="33">
        <v>15255</v>
      </c>
      <c r="F239" s="33">
        <v>603153</v>
      </c>
      <c r="G239" s="20">
        <f t="shared" si="19"/>
        <v>5.1011991243582556E-2</v>
      </c>
      <c r="H239" s="21">
        <f t="shared" si="20"/>
        <v>2.2920238172150446E-2</v>
      </c>
      <c r="I239" s="20">
        <f t="shared" si="21"/>
        <v>0.90622159385428103</v>
      </c>
      <c r="J239" s="4">
        <f t="shared" si="22"/>
        <v>-0.8327299619256866</v>
      </c>
      <c r="K239" s="4">
        <f t="shared" si="22"/>
        <v>-0.36713319694835855</v>
      </c>
      <c r="L239" s="4">
        <f t="shared" si="22"/>
        <v>-2.7711593508125416E-2</v>
      </c>
      <c r="M239" s="34">
        <f t="shared" si="23"/>
        <v>-0.39867698733263224</v>
      </c>
      <c r="U239" s="15" t="s">
        <v>663</v>
      </c>
      <c r="V239" s="15" t="s">
        <v>148</v>
      </c>
      <c r="W239" s="15">
        <v>228453</v>
      </c>
      <c r="X239" s="15">
        <v>9046</v>
      </c>
      <c r="Y239" s="15">
        <v>8669</v>
      </c>
      <c r="Z239" s="15">
        <v>235860</v>
      </c>
      <c r="AA239" s="22">
        <v>3.9596766074422307E-2</v>
      </c>
      <c r="AB239" s="22">
        <v>3.7946536048990384E-2</v>
      </c>
      <c r="AC239" s="22">
        <v>1.0324224238683668</v>
      </c>
      <c r="AD239" s="22">
        <v>-0.93330792266444973</v>
      </c>
      <c r="AE239" s="22">
        <v>1.0983435603778888E-2</v>
      </c>
      <c r="AF239" s="22">
        <v>-0.46520179819430035</v>
      </c>
      <c r="AG239" s="23">
        <v>-0.34413571241279806</v>
      </c>
      <c r="AH239" s="15">
        <v>238</v>
      </c>
      <c r="AI239" s="15">
        <v>1414</v>
      </c>
    </row>
    <row r="240" spans="1:35" x14ac:dyDescent="0.3">
      <c r="A240" s="15" t="str">
        <f t="shared" si="24"/>
        <v>1573</v>
      </c>
      <c r="B240" s="25" t="s">
        <v>284</v>
      </c>
      <c r="C240" s="33">
        <v>285451</v>
      </c>
      <c r="D240" s="33">
        <v>59820</v>
      </c>
      <c r="E240" s="33">
        <v>7035</v>
      </c>
      <c r="F240" s="33">
        <v>302521</v>
      </c>
      <c r="G240" s="20">
        <f t="shared" si="19"/>
        <v>0.20956311240808406</v>
      </c>
      <c r="H240" s="21">
        <f t="shared" si="20"/>
        <v>2.4645210561532453E-2</v>
      </c>
      <c r="I240" s="20">
        <f t="shared" si="21"/>
        <v>1.0598001057974924</v>
      </c>
      <c r="J240" s="4">
        <f t="shared" si="22"/>
        <v>0.56424190707015021</v>
      </c>
      <c r="K240" s="4">
        <f t="shared" si="22"/>
        <v>-0.32372658033097873</v>
      </c>
      <c r="L240" s="4">
        <f t="shared" si="22"/>
        <v>-0.56010979261612226</v>
      </c>
      <c r="M240" s="34">
        <f t="shared" si="23"/>
        <v>-0.16083026155198238</v>
      </c>
      <c r="U240" s="15" t="s">
        <v>514</v>
      </c>
      <c r="V240" s="15" t="s">
        <v>153</v>
      </c>
      <c r="W240" s="15">
        <v>1376227</v>
      </c>
      <c r="X240" s="15">
        <v>130477</v>
      </c>
      <c r="Y240" s="15">
        <v>33525</v>
      </c>
      <c r="Z240" s="15">
        <v>1346687</v>
      </c>
      <c r="AA240" s="22">
        <v>9.4807760638324926E-2</v>
      </c>
      <c r="AB240" s="22">
        <v>2.4360080132129366E-2</v>
      </c>
      <c r="AC240" s="22">
        <v>0.9785355177597882</v>
      </c>
      <c r="AD240" s="22">
        <v>-0.44685153119540916</v>
      </c>
      <c r="AE240" s="22">
        <v>-0.33090150516527289</v>
      </c>
      <c r="AF240" s="22">
        <v>-0.27839642155204336</v>
      </c>
      <c r="AG240" s="23">
        <v>-0.34676274076949959</v>
      </c>
      <c r="AH240" s="15">
        <v>239</v>
      </c>
      <c r="AI240" s="15">
        <v>13029</v>
      </c>
    </row>
    <row r="241" spans="1:35" x14ac:dyDescent="0.3">
      <c r="A241" s="15" t="str">
        <f t="shared" si="24"/>
        <v>1576</v>
      </c>
      <c r="B241" s="25" t="s">
        <v>179</v>
      </c>
      <c r="C241" s="33">
        <v>420492</v>
      </c>
      <c r="D241" s="33">
        <v>59996</v>
      </c>
      <c r="E241" s="33">
        <v>10890</v>
      </c>
      <c r="F241" s="33">
        <v>328757</v>
      </c>
      <c r="G241" s="20">
        <f t="shared" si="19"/>
        <v>0.14268047905786554</v>
      </c>
      <c r="H241" s="21">
        <f t="shared" si="20"/>
        <v>2.5898233497902459E-2</v>
      </c>
      <c r="I241" s="20">
        <f t="shared" si="21"/>
        <v>0.78183889348667757</v>
      </c>
      <c r="J241" s="4">
        <f t="shared" si="22"/>
        <v>-2.5051669842991696E-2</v>
      </c>
      <c r="K241" s="4">
        <f t="shared" si="22"/>
        <v>-0.2921959387122558</v>
      </c>
      <c r="L241" s="4">
        <f t="shared" si="22"/>
        <v>0.40347584826359983</v>
      </c>
      <c r="M241" s="34">
        <f t="shared" si="23"/>
        <v>-5.1491924750975859E-2</v>
      </c>
      <c r="U241" s="15" t="s">
        <v>696</v>
      </c>
      <c r="V241" s="15" t="s">
        <v>363</v>
      </c>
      <c r="W241" s="15">
        <v>145701</v>
      </c>
      <c r="X241" s="15">
        <v>27099</v>
      </c>
      <c r="Y241" s="15">
        <v>3820</v>
      </c>
      <c r="Z241" s="15">
        <v>180886</v>
      </c>
      <c r="AA241" s="22">
        <v>0.18599048736796589</v>
      </c>
      <c r="AB241" s="22">
        <v>2.6218076746213136E-2</v>
      </c>
      <c r="AC241" s="22">
        <v>1.2414877042710757</v>
      </c>
      <c r="AD241" s="22">
        <v>0.35654678755556923</v>
      </c>
      <c r="AE241" s="22">
        <v>-0.28414751234755736</v>
      </c>
      <c r="AF241" s="22">
        <v>-1.1899514872886194</v>
      </c>
      <c r="AG241" s="23">
        <v>-0.3504249311070412</v>
      </c>
      <c r="AH241" s="15">
        <v>240</v>
      </c>
      <c r="AI241" s="15">
        <v>1175</v>
      </c>
    </row>
    <row r="242" spans="1:35" x14ac:dyDescent="0.3">
      <c r="A242" s="15" t="str">
        <f t="shared" si="24"/>
        <v>1577</v>
      </c>
      <c r="B242" s="25" t="s">
        <v>124</v>
      </c>
      <c r="C242" s="33">
        <v>1141336</v>
      </c>
      <c r="D242" s="33">
        <v>80580</v>
      </c>
      <c r="E242" s="33">
        <v>19662</v>
      </c>
      <c r="F242" s="33">
        <v>1504672</v>
      </c>
      <c r="G242" s="20">
        <f t="shared" si="19"/>
        <v>7.060147055731178E-2</v>
      </c>
      <c r="H242" s="21">
        <f t="shared" si="20"/>
        <v>1.7227179375749122E-2</v>
      </c>
      <c r="I242" s="20">
        <f t="shared" si="21"/>
        <v>1.318342714152537</v>
      </c>
      <c r="J242" s="4">
        <f t="shared" si="22"/>
        <v>-0.66012978522203147</v>
      </c>
      <c r="K242" s="4">
        <f t="shared" si="22"/>
        <v>-0.51039138593544509</v>
      </c>
      <c r="L242" s="4">
        <f t="shared" si="22"/>
        <v>-1.4563785306008201</v>
      </c>
      <c r="M242" s="34">
        <f t="shared" si="23"/>
        <v>-0.78432277192343547</v>
      </c>
      <c r="U242" s="15" t="s">
        <v>487</v>
      </c>
      <c r="V242" s="15" t="s">
        <v>23</v>
      </c>
      <c r="W242" s="15">
        <v>359237</v>
      </c>
      <c r="X242" s="15">
        <v>39575</v>
      </c>
      <c r="Y242" s="15">
        <v>2176</v>
      </c>
      <c r="Z242" s="15">
        <v>273985</v>
      </c>
      <c r="AA242" s="22">
        <v>0.11016404212260987</v>
      </c>
      <c r="AB242" s="22">
        <v>6.0572825182261293E-3</v>
      </c>
      <c r="AC242" s="22">
        <v>0.76268591486957082</v>
      </c>
      <c r="AD242" s="22">
        <v>-0.31154947159237228</v>
      </c>
      <c r="AE242" s="22">
        <v>-0.79146685910512182</v>
      </c>
      <c r="AF242" s="22">
        <v>0.46987192929264476</v>
      </c>
      <c r="AG242" s="23">
        <v>-0.35615281512749281</v>
      </c>
      <c r="AH242" s="15">
        <v>241</v>
      </c>
      <c r="AI242" s="15">
        <v>3653</v>
      </c>
    </row>
    <row r="243" spans="1:35" x14ac:dyDescent="0.3">
      <c r="A243" s="15" t="str">
        <f t="shared" si="24"/>
        <v>1578</v>
      </c>
      <c r="B243" s="25" t="s">
        <v>272</v>
      </c>
      <c r="C243" s="33">
        <v>346719</v>
      </c>
      <c r="D243" s="33">
        <v>816</v>
      </c>
      <c r="E243" s="33">
        <v>-6349</v>
      </c>
      <c r="F243" s="33">
        <v>370951</v>
      </c>
      <c r="G243" s="20">
        <f t="shared" si="19"/>
        <v>2.3534908672440797E-3</v>
      </c>
      <c r="H243" s="21">
        <f t="shared" si="20"/>
        <v>-1.8311658720750811E-2</v>
      </c>
      <c r="I243" s="20">
        <f t="shared" si="21"/>
        <v>1.0698894493811992</v>
      </c>
      <c r="J243" s="4">
        <f t="shared" si="22"/>
        <v>-1.2614532387717872</v>
      </c>
      <c r="K243" s="4">
        <f t="shared" si="22"/>
        <v>-1.4046785813580722</v>
      </c>
      <c r="L243" s="4">
        <f t="shared" si="22"/>
        <v>-0.59508570354390611</v>
      </c>
      <c r="M243" s="34">
        <f t="shared" si="23"/>
        <v>-1.1664740262579594</v>
      </c>
      <c r="U243" s="15" t="s">
        <v>728</v>
      </c>
      <c r="V243" s="15" t="s">
        <v>313</v>
      </c>
      <c r="W243" s="15">
        <v>162137</v>
      </c>
      <c r="X243" s="15">
        <v>23329</v>
      </c>
      <c r="Y243" s="15">
        <v>1124</v>
      </c>
      <c r="Z243" s="15">
        <v>140541</v>
      </c>
      <c r="AA243" s="22">
        <v>0.14388449274379075</v>
      </c>
      <c r="AB243" s="22">
        <v>6.9324090121317154E-3</v>
      </c>
      <c r="AC243" s="22">
        <v>0.86680399908719175</v>
      </c>
      <c r="AD243" s="22">
        <v>-1.4443272773516489E-2</v>
      </c>
      <c r="AE243" s="22">
        <v>-0.76944547462007473</v>
      </c>
      <c r="AF243" s="22">
        <v>0.10893419242660914</v>
      </c>
      <c r="AG243" s="23">
        <v>-0.36110000739676418</v>
      </c>
      <c r="AH243" s="15">
        <v>242</v>
      </c>
      <c r="AI243" s="15">
        <v>854</v>
      </c>
    </row>
    <row r="244" spans="1:35" x14ac:dyDescent="0.3">
      <c r="A244" s="15" t="str">
        <f t="shared" si="24"/>
        <v>1579</v>
      </c>
      <c r="B244" s="25" t="s">
        <v>297</v>
      </c>
      <c r="C244" s="33">
        <v>1316462</v>
      </c>
      <c r="D244" s="33">
        <v>125093</v>
      </c>
      <c r="E244" s="33">
        <v>56393</v>
      </c>
      <c r="F244" s="33">
        <v>1285434</v>
      </c>
      <c r="G244" s="20">
        <f t="shared" si="19"/>
        <v>9.5022112297962272E-2</v>
      </c>
      <c r="H244" s="21">
        <f t="shared" si="20"/>
        <v>4.2836785262316726E-2</v>
      </c>
      <c r="I244" s="20">
        <f t="shared" si="21"/>
        <v>0.97643076670652096</v>
      </c>
      <c r="J244" s="4">
        <f t="shared" si="22"/>
        <v>-0.44496290854558723</v>
      </c>
      <c r="K244" s="4">
        <f t="shared" si="22"/>
        <v>0.13403999817423698</v>
      </c>
      <c r="L244" s="4">
        <f t="shared" si="22"/>
        <v>-0.27110005140135141</v>
      </c>
      <c r="M244" s="34">
        <f t="shared" si="23"/>
        <v>-0.11199574089961617</v>
      </c>
      <c r="U244" s="15" t="s">
        <v>483</v>
      </c>
      <c r="V244" s="15" t="s">
        <v>31</v>
      </c>
      <c r="W244" s="15">
        <v>651227</v>
      </c>
      <c r="X244" s="15">
        <v>25130</v>
      </c>
      <c r="Y244" s="15">
        <v>28521</v>
      </c>
      <c r="Z244" s="15">
        <v>748412</v>
      </c>
      <c r="AA244" s="22">
        <v>3.8588694879051394E-2</v>
      </c>
      <c r="AB244" s="22">
        <v>4.3795788565277542E-2</v>
      </c>
      <c r="AC244" s="22">
        <v>1.1492336773506013</v>
      </c>
      <c r="AD244" s="22">
        <v>-0.94218989771158346</v>
      </c>
      <c r="AE244" s="22">
        <v>0.15817203006219924</v>
      </c>
      <c r="AF244" s="22">
        <v>-0.87014191776314598</v>
      </c>
      <c r="AG244" s="23">
        <v>-0.37399693883758273</v>
      </c>
      <c r="AH244" s="15">
        <v>243</v>
      </c>
      <c r="AI244" s="15">
        <v>5875</v>
      </c>
    </row>
    <row r="245" spans="1:35" x14ac:dyDescent="0.3">
      <c r="A245" s="15" t="str">
        <f t="shared" si="24"/>
        <v>5001</v>
      </c>
      <c r="B245" s="25" t="s">
        <v>149</v>
      </c>
      <c r="C245" s="33">
        <v>18131146</v>
      </c>
      <c r="D245" s="33">
        <v>2827661</v>
      </c>
      <c r="E245" s="33">
        <v>1196650</v>
      </c>
      <c r="F245" s="33">
        <v>17000813</v>
      </c>
      <c r="G245" s="20">
        <f t="shared" si="19"/>
        <v>0.1559559996924629</v>
      </c>
      <c r="H245" s="21">
        <f t="shared" si="20"/>
        <v>6.5999689153680638E-2</v>
      </c>
      <c r="I245" s="20">
        <f t="shared" si="21"/>
        <v>0.93765793954778143</v>
      </c>
      <c r="J245" s="4">
        <f t="shared" si="22"/>
        <v>9.1917095414522518E-2</v>
      </c>
      <c r="K245" s="4">
        <f t="shared" si="22"/>
        <v>0.71690340813168729</v>
      </c>
      <c r="L245" s="4">
        <f t="shared" si="22"/>
        <v>-0.13668942915706533</v>
      </c>
      <c r="M245" s="34">
        <f t="shared" si="23"/>
        <v>0.34725862063020796</v>
      </c>
      <c r="U245" s="15" t="s">
        <v>701</v>
      </c>
      <c r="V245" s="15" t="s">
        <v>359</v>
      </c>
      <c r="W245" s="15">
        <v>441157</v>
      </c>
      <c r="X245" s="15">
        <v>1867</v>
      </c>
      <c r="Y245" s="15">
        <v>5056</v>
      </c>
      <c r="Z245" s="15">
        <v>264065</v>
      </c>
      <c r="AA245" s="22">
        <v>4.2320534412918758E-3</v>
      </c>
      <c r="AB245" s="22">
        <v>1.1460772468758288E-2</v>
      </c>
      <c r="AC245" s="22">
        <v>0.59857375038818383</v>
      </c>
      <c r="AD245" s="22">
        <v>-1.2449014853006122</v>
      </c>
      <c r="AE245" s="22">
        <v>-0.65549528174982097</v>
      </c>
      <c r="AF245" s="22">
        <v>1.0387862892254567</v>
      </c>
      <c r="AG245" s="23">
        <v>-0.37927643989369936</v>
      </c>
      <c r="AH245" s="15">
        <v>244</v>
      </c>
      <c r="AI245" s="15">
        <v>3904</v>
      </c>
    </row>
    <row r="246" spans="1:35" x14ac:dyDescent="0.3">
      <c r="A246" s="15" t="str">
        <f t="shared" si="24"/>
        <v>5006</v>
      </c>
      <c r="B246" s="25" t="s">
        <v>294</v>
      </c>
      <c r="C246" s="33">
        <v>2529903</v>
      </c>
      <c r="D246" s="33">
        <v>316785</v>
      </c>
      <c r="E246" s="33">
        <v>99784</v>
      </c>
      <c r="F246" s="33">
        <v>3487868</v>
      </c>
      <c r="G246" s="20">
        <f t="shared" si="19"/>
        <v>0.12521626323222668</v>
      </c>
      <c r="H246" s="21">
        <f t="shared" si="20"/>
        <v>3.9441828402116602E-2</v>
      </c>
      <c r="I246" s="20">
        <f t="shared" si="21"/>
        <v>1.3786568101622869</v>
      </c>
      <c r="J246" s="4">
        <f t="shared" si="22"/>
        <v>-0.17892644564591248</v>
      </c>
      <c r="K246" s="4">
        <f t="shared" si="22"/>
        <v>4.8610462159434445E-2</v>
      </c>
      <c r="L246" s="4">
        <f t="shared" si="22"/>
        <v>-1.6654645263571235</v>
      </c>
      <c r="M246" s="34">
        <f t="shared" si="23"/>
        <v>-0.43679251192104179</v>
      </c>
      <c r="U246" s="15" t="s">
        <v>738</v>
      </c>
      <c r="V246" s="15" t="s">
        <v>73</v>
      </c>
      <c r="W246" s="15">
        <v>229705</v>
      </c>
      <c r="X246" s="15">
        <v>17522</v>
      </c>
      <c r="Y246" s="15">
        <v>-1172</v>
      </c>
      <c r="Z246" s="15">
        <v>127943</v>
      </c>
      <c r="AA246" s="22">
        <v>7.6280446659846318E-2</v>
      </c>
      <c r="AB246" s="22">
        <v>-5.1021962952482536E-3</v>
      </c>
      <c r="AC246" s="22">
        <v>0.55698831109466485</v>
      </c>
      <c r="AD246" s="22">
        <v>-0.61009311691169343</v>
      </c>
      <c r="AE246" s="22">
        <v>-1.0722801761691678</v>
      </c>
      <c r="AF246" s="22">
        <v>1.1829471663484954</v>
      </c>
      <c r="AG246" s="23">
        <v>-0.39292657572538348</v>
      </c>
      <c r="AH246" s="15">
        <v>245</v>
      </c>
      <c r="AI246" s="15">
        <v>1169</v>
      </c>
    </row>
    <row r="247" spans="1:35" x14ac:dyDescent="0.3">
      <c r="A247" s="15" t="str">
        <f t="shared" si="24"/>
        <v>5007</v>
      </c>
      <c r="B247" s="25" t="s">
        <v>319</v>
      </c>
      <c r="C247" s="33">
        <v>1721144</v>
      </c>
      <c r="D247" s="33">
        <v>270876</v>
      </c>
      <c r="E247" s="33">
        <v>35843</v>
      </c>
      <c r="F247" s="33">
        <v>1485800</v>
      </c>
      <c r="G247" s="20">
        <f t="shared" si="19"/>
        <v>0.15738136960068419</v>
      </c>
      <c r="H247" s="21">
        <f t="shared" si="20"/>
        <v>2.0825102373770003E-2</v>
      </c>
      <c r="I247" s="20">
        <f t="shared" si="21"/>
        <v>0.8632630390019661</v>
      </c>
      <c r="J247" s="4">
        <f t="shared" si="22"/>
        <v>0.10447583136084473</v>
      </c>
      <c r="K247" s="4">
        <f t="shared" si="22"/>
        <v>-0.41985447928391473</v>
      </c>
      <c r="L247" s="4">
        <f t="shared" si="22"/>
        <v>0.12120935220406889</v>
      </c>
      <c r="M247" s="34">
        <f t="shared" si="23"/>
        <v>-0.15350594375072896</v>
      </c>
      <c r="U247" s="15" t="s">
        <v>613</v>
      </c>
      <c r="V247" s="15" t="s">
        <v>19</v>
      </c>
      <c r="W247" s="15">
        <v>176767</v>
      </c>
      <c r="X247" s="15">
        <v>21978</v>
      </c>
      <c r="Y247" s="15">
        <v>2306</v>
      </c>
      <c r="Z247" s="15">
        <v>166744</v>
      </c>
      <c r="AA247" s="22">
        <v>0.12433316173267635</v>
      </c>
      <c r="AB247" s="22">
        <v>1.3045421373898974E-2</v>
      </c>
      <c r="AC247" s="22">
        <v>0.94329824005611906</v>
      </c>
      <c r="AD247" s="22">
        <v>-0.18670733009049414</v>
      </c>
      <c r="AE247" s="22">
        <v>-0.61561971740920263</v>
      </c>
      <c r="AF247" s="22">
        <v>-0.15624220249150977</v>
      </c>
      <c r="AG247" s="23">
        <v>-0.39354724185010231</v>
      </c>
      <c r="AH247" s="15">
        <v>246</v>
      </c>
      <c r="AI247" s="15">
        <v>1193</v>
      </c>
    </row>
    <row r="248" spans="1:35" x14ac:dyDescent="0.3">
      <c r="A248" s="15" t="str">
        <f t="shared" si="24"/>
        <v>5014</v>
      </c>
      <c r="B248" s="25" t="s">
        <v>315</v>
      </c>
      <c r="C248" s="33">
        <v>679398</v>
      </c>
      <c r="D248" s="33">
        <v>260517</v>
      </c>
      <c r="E248" s="33">
        <v>89674</v>
      </c>
      <c r="F248" s="33">
        <v>916210</v>
      </c>
      <c r="G248" s="20">
        <f t="shared" si="19"/>
        <v>0.38345270371711426</v>
      </c>
      <c r="H248" s="21">
        <f t="shared" si="20"/>
        <v>0.13199037971851552</v>
      </c>
      <c r="I248" s="20">
        <f t="shared" si="21"/>
        <v>1.3485615206403316</v>
      </c>
      <c r="J248" s="4">
        <f t="shared" si="22"/>
        <v>2.0963589024325646</v>
      </c>
      <c r="K248" s="4">
        <f t="shared" si="22"/>
        <v>2.3774706283931937</v>
      </c>
      <c r="L248" s="4">
        <f t="shared" si="22"/>
        <v>-1.5611356216139427</v>
      </c>
      <c r="M248" s="34">
        <f t="shared" si="23"/>
        <v>1.3225411344012523</v>
      </c>
      <c r="U248" s="15" t="s">
        <v>563</v>
      </c>
      <c r="V248" s="15" t="s">
        <v>94</v>
      </c>
      <c r="W248" s="15">
        <v>484882</v>
      </c>
      <c r="X248" s="15">
        <v>28413</v>
      </c>
      <c r="Y248" s="15">
        <v>16882</v>
      </c>
      <c r="Z248" s="15">
        <v>530023</v>
      </c>
      <c r="AA248" s="22">
        <v>5.8597761929706609E-2</v>
      </c>
      <c r="AB248" s="22">
        <v>3.4816718294347904E-2</v>
      </c>
      <c r="AC248" s="22">
        <v>1.0930968771783651</v>
      </c>
      <c r="AD248" s="22">
        <v>-0.76589279183608661</v>
      </c>
      <c r="AE248" s="22">
        <v>-6.7774230428606835E-2</v>
      </c>
      <c r="AF248" s="22">
        <v>-0.67553701544168454</v>
      </c>
      <c r="AG248" s="23">
        <v>-0.39424456703374622</v>
      </c>
      <c r="AH248" s="15">
        <v>247</v>
      </c>
      <c r="AI248" s="15">
        <v>4093</v>
      </c>
    </row>
    <row r="249" spans="1:35" x14ac:dyDescent="0.3">
      <c r="A249" s="15" t="str">
        <f t="shared" si="24"/>
        <v>5020</v>
      </c>
      <c r="B249" s="25" t="s">
        <v>101</v>
      </c>
      <c r="C249" s="33">
        <v>136358</v>
      </c>
      <c r="D249" s="33">
        <v>26512</v>
      </c>
      <c r="E249" s="33">
        <v>4206</v>
      </c>
      <c r="F249" s="33">
        <v>85990</v>
      </c>
      <c r="G249" s="20">
        <f t="shared" si="19"/>
        <v>0.19442936974728289</v>
      </c>
      <c r="H249" s="21">
        <f t="shared" si="20"/>
        <v>3.0845274938030773E-2</v>
      </c>
      <c r="I249" s="20">
        <f t="shared" si="21"/>
        <v>0.63061939893515595</v>
      </c>
      <c r="J249" s="4">
        <f t="shared" si="22"/>
        <v>0.43090060607848713</v>
      </c>
      <c r="K249" s="4">
        <f t="shared" si="22"/>
        <v>-0.16771027592499732</v>
      </c>
      <c r="L249" s="4">
        <f t="shared" si="22"/>
        <v>0.92769623268184065</v>
      </c>
      <c r="M249" s="34">
        <f t="shared" si="23"/>
        <v>0.25579407172758328</v>
      </c>
      <c r="U249" s="15" t="s">
        <v>619</v>
      </c>
      <c r="V249" s="15" t="s">
        <v>324</v>
      </c>
      <c r="W249" s="15">
        <v>211855</v>
      </c>
      <c r="X249" s="15">
        <v>18987</v>
      </c>
      <c r="Y249" s="15">
        <v>4671</v>
      </c>
      <c r="Z249" s="15">
        <v>209109</v>
      </c>
      <c r="AA249" s="22">
        <v>8.9622619244294446E-2</v>
      </c>
      <c r="AB249" s="22">
        <v>2.2048098935592741E-2</v>
      </c>
      <c r="AC249" s="22">
        <v>0.98703830450071983</v>
      </c>
      <c r="AD249" s="22">
        <v>-0.49253709059748424</v>
      </c>
      <c r="AE249" s="22">
        <v>-0.38907941110880501</v>
      </c>
      <c r="AF249" s="22">
        <v>-0.30787234426410387</v>
      </c>
      <c r="AG249" s="23">
        <v>-0.39464206426979953</v>
      </c>
      <c r="AH249" s="15">
        <v>248</v>
      </c>
      <c r="AI249" s="15">
        <v>2131</v>
      </c>
    </row>
    <row r="250" spans="1:35" x14ac:dyDescent="0.3">
      <c r="A250" s="15" t="str">
        <f t="shared" si="24"/>
        <v>5021</v>
      </c>
      <c r="B250" s="25" t="s">
        <v>38</v>
      </c>
      <c r="C250" s="33">
        <v>727866</v>
      </c>
      <c r="D250" s="33">
        <v>128363</v>
      </c>
      <c r="E250" s="33">
        <v>38540</v>
      </c>
      <c r="F250" s="33">
        <v>307370</v>
      </c>
      <c r="G250" s="20">
        <f t="shared" si="19"/>
        <v>0.17635526319404946</v>
      </c>
      <c r="H250" s="21">
        <f t="shared" si="20"/>
        <v>5.2949306603138492E-2</v>
      </c>
      <c r="I250" s="20">
        <f t="shared" si="21"/>
        <v>0.42228926753001239</v>
      </c>
      <c r="J250" s="4">
        <f t="shared" si="22"/>
        <v>0.27165216793023961</v>
      </c>
      <c r="K250" s="4">
        <f t="shared" si="22"/>
        <v>0.38850803463560962</v>
      </c>
      <c r="L250" s="4">
        <f t="shared" si="22"/>
        <v>1.6498974402377753</v>
      </c>
      <c r="M250" s="34">
        <f t="shared" si="23"/>
        <v>0.67464141935980848</v>
      </c>
      <c r="U250" s="15" t="s">
        <v>405</v>
      </c>
      <c r="V250" s="15" t="s">
        <v>199</v>
      </c>
      <c r="W250" s="15">
        <v>4325046</v>
      </c>
      <c r="X250" s="15">
        <v>366023</v>
      </c>
      <c r="Y250" s="15">
        <v>141228</v>
      </c>
      <c r="Z250" s="15">
        <v>4893653</v>
      </c>
      <c r="AA250" s="22">
        <v>8.4628695278616689E-2</v>
      </c>
      <c r="AB250" s="22">
        <v>3.2653525534757318E-2</v>
      </c>
      <c r="AC250" s="22">
        <v>1.1314684283126699</v>
      </c>
      <c r="AD250" s="22">
        <v>-0.53653785984286706</v>
      </c>
      <c r="AE250" s="22">
        <v>-0.12220807491389746</v>
      </c>
      <c r="AF250" s="22">
        <v>-0.80855656656507535</v>
      </c>
      <c r="AG250" s="23">
        <v>-0.39737764405893433</v>
      </c>
      <c r="AH250" s="15">
        <v>249</v>
      </c>
      <c r="AI250" s="15">
        <v>41565</v>
      </c>
    </row>
    <row r="251" spans="1:35" x14ac:dyDescent="0.3">
      <c r="A251" s="15" t="str">
        <f t="shared" si="24"/>
        <v>5022</v>
      </c>
      <c r="B251" s="25" t="s">
        <v>269</v>
      </c>
      <c r="C251" s="33">
        <v>314410</v>
      </c>
      <c r="D251" s="33">
        <v>50913</v>
      </c>
      <c r="E251" s="33">
        <v>5652</v>
      </c>
      <c r="F251" s="33">
        <v>255278</v>
      </c>
      <c r="G251" s="20">
        <f t="shared" si="19"/>
        <v>0.16193187239591617</v>
      </c>
      <c r="H251" s="21">
        <f t="shared" si="20"/>
        <v>1.7976527464139181E-2</v>
      </c>
      <c r="I251" s="20">
        <f t="shared" si="21"/>
        <v>0.81192710155529402</v>
      </c>
      <c r="J251" s="4">
        <f t="shared" si="22"/>
        <v>0.14456967836764384</v>
      </c>
      <c r="K251" s="4">
        <f t="shared" si="22"/>
        <v>-0.49153504632912431</v>
      </c>
      <c r="L251" s="4">
        <f t="shared" si="22"/>
        <v>0.29917149222164652</v>
      </c>
      <c r="M251" s="34">
        <f t="shared" si="23"/>
        <v>-0.13483223051723955</v>
      </c>
      <c r="U251" s="15" t="s">
        <v>531</v>
      </c>
      <c r="V251" s="15" t="s">
        <v>56</v>
      </c>
      <c r="W251" s="15">
        <v>2262863</v>
      </c>
      <c r="X251" s="15">
        <v>135374</v>
      </c>
      <c r="Y251" s="15">
        <v>59275</v>
      </c>
      <c r="Z251" s="15">
        <v>2206976</v>
      </c>
      <c r="AA251" s="22">
        <v>5.9824213838840443E-2</v>
      </c>
      <c r="AB251" s="22">
        <v>2.6194692299091903E-2</v>
      </c>
      <c r="AC251" s="22">
        <v>0.97530252604775458</v>
      </c>
      <c r="AD251" s="22">
        <v>-0.75508669470380219</v>
      </c>
      <c r="AE251" s="22">
        <v>-0.28473595059575707</v>
      </c>
      <c r="AF251" s="22">
        <v>-0.26718887081177939</v>
      </c>
      <c r="AG251" s="23">
        <v>-0.39793686667677391</v>
      </c>
      <c r="AH251" s="15">
        <v>250</v>
      </c>
      <c r="AI251" s="15">
        <v>22116</v>
      </c>
    </row>
    <row r="252" spans="1:35" x14ac:dyDescent="0.3">
      <c r="A252" s="15" t="str">
        <f t="shared" si="24"/>
        <v>5025</v>
      </c>
      <c r="B252" s="25" t="s">
        <v>316</v>
      </c>
      <c r="C252" s="33">
        <v>643805</v>
      </c>
      <c r="D252" s="33">
        <v>38200</v>
      </c>
      <c r="E252" s="33">
        <v>11737</v>
      </c>
      <c r="F252" s="33">
        <v>647349</v>
      </c>
      <c r="G252" s="20">
        <f t="shared" si="19"/>
        <v>5.9334736449701386E-2</v>
      </c>
      <c r="H252" s="21">
        <f t="shared" si="20"/>
        <v>1.8230675437438355E-2</v>
      </c>
      <c r="I252" s="20">
        <f t="shared" si="21"/>
        <v>1.0055047724077943</v>
      </c>
      <c r="J252" s="4">
        <f t="shared" si="22"/>
        <v>-0.75939941187738402</v>
      </c>
      <c r="K252" s="4">
        <f t="shared" si="22"/>
        <v>-0.48513975344850402</v>
      </c>
      <c r="L252" s="4">
        <f t="shared" si="22"/>
        <v>-0.37188855417013217</v>
      </c>
      <c r="M252" s="34">
        <f t="shared" si="23"/>
        <v>-0.52539186823613104</v>
      </c>
      <c r="U252" s="15" t="s">
        <v>633</v>
      </c>
      <c r="V252" s="15" t="s">
        <v>253</v>
      </c>
      <c r="W252" s="15">
        <v>665569</v>
      </c>
      <c r="X252" s="15">
        <v>33952</v>
      </c>
      <c r="Y252" s="15">
        <v>15255</v>
      </c>
      <c r="Z252" s="15">
        <v>603153</v>
      </c>
      <c r="AA252" s="22">
        <v>5.1011991243582556E-2</v>
      </c>
      <c r="AB252" s="22">
        <v>2.2920238172150446E-2</v>
      </c>
      <c r="AC252" s="22">
        <v>0.90622159385428103</v>
      </c>
      <c r="AD252" s="22">
        <v>-0.8327299619256866</v>
      </c>
      <c r="AE252" s="22">
        <v>-0.36713319694835855</v>
      </c>
      <c r="AF252" s="22">
        <v>-2.7711593508125416E-2</v>
      </c>
      <c r="AG252" s="23">
        <v>-0.39867698733263224</v>
      </c>
      <c r="AH252" s="15">
        <v>251</v>
      </c>
      <c r="AI252" s="15">
        <v>5849</v>
      </c>
    </row>
    <row r="253" spans="1:35" x14ac:dyDescent="0.3">
      <c r="A253" s="15" t="str">
        <f t="shared" si="24"/>
        <v>5026</v>
      </c>
      <c r="B253" s="25" t="s">
        <v>92</v>
      </c>
      <c r="C253" s="33">
        <v>224300</v>
      </c>
      <c r="D253" s="33">
        <v>18708</v>
      </c>
      <c r="E253" s="33">
        <v>-3860</v>
      </c>
      <c r="F253" s="33">
        <v>255707</v>
      </c>
      <c r="G253" s="20">
        <f t="shared" si="19"/>
        <v>8.3406152474364684E-2</v>
      </c>
      <c r="H253" s="21">
        <f t="shared" si="20"/>
        <v>-1.7209094962104324E-2</v>
      </c>
      <c r="I253" s="20">
        <f t="shared" si="21"/>
        <v>1.1400222915737852</v>
      </c>
      <c r="J253" s="4">
        <f t="shared" si="22"/>
        <v>-0.54730951439592046</v>
      </c>
      <c r="K253" s="4">
        <f t="shared" si="22"/>
        <v>-1.3769340431484312</v>
      </c>
      <c r="L253" s="4">
        <f t="shared" si="22"/>
        <v>-0.83820955211632087</v>
      </c>
      <c r="M253" s="34">
        <f t="shared" si="23"/>
        <v>-1.0348467882022758</v>
      </c>
      <c r="U253" s="15" t="s">
        <v>623</v>
      </c>
      <c r="V253" s="15" t="s">
        <v>287</v>
      </c>
      <c r="W253" s="15">
        <v>485694</v>
      </c>
      <c r="X253" s="15">
        <v>20150</v>
      </c>
      <c r="Y253" s="15">
        <v>6879</v>
      </c>
      <c r="Z253" s="15">
        <v>367832</v>
      </c>
      <c r="AA253" s="22">
        <v>4.1487026811119758E-2</v>
      </c>
      <c r="AB253" s="22">
        <v>1.4163238582317262E-2</v>
      </c>
      <c r="AC253" s="22">
        <v>0.75733280625249644</v>
      </c>
      <c r="AD253" s="22">
        <v>-0.91665309830976127</v>
      </c>
      <c r="AE253" s="22">
        <v>-0.58749134659423241</v>
      </c>
      <c r="AF253" s="22">
        <v>0.48842911773847197</v>
      </c>
      <c r="AG253" s="23">
        <v>-0.40080166843993859</v>
      </c>
      <c r="AH253" s="15">
        <v>252</v>
      </c>
      <c r="AI253" s="15">
        <v>4548</v>
      </c>
    </row>
    <row r="254" spans="1:35" x14ac:dyDescent="0.3">
      <c r="A254" s="15" t="str">
        <f t="shared" si="24"/>
        <v>5027</v>
      </c>
      <c r="B254" s="25" t="s">
        <v>260</v>
      </c>
      <c r="C254" s="33">
        <v>635495</v>
      </c>
      <c r="D254" s="33">
        <v>60590</v>
      </c>
      <c r="E254" s="33">
        <v>30496</v>
      </c>
      <c r="F254" s="33">
        <v>685618</v>
      </c>
      <c r="G254" s="20">
        <f t="shared" si="19"/>
        <v>9.5343000338318953E-2</v>
      </c>
      <c r="H254" s="21">
        <f t="shared" si="20"/>
        <v>4.798778904633396E-2</v>
      </c>
      <c r="I254" s="20">
        <f t="shared" si="21"/>
        <v>1.0788723750776954</v>
      </c>
      <c r="J254" s="4">
        <f t="shared" si="22"/>
        <v>-0.44213560866790053</v>
      </c>
      <c r="K254" s="4">
        <f t="shared" si="22"/>
        <v>0.26365809978780058</v>
      </c>
      <c r="L254" s="4">
        <f t="shared" si="22"/>
        <v>-0.62622608511827593</v>
      </c>
      <c r="M254" s="34">
        <f t="shared" si="23"/>
        <v>-0.13526137355264384</v>
      </c>
      <c r="U254" s="15" t="s">
        <v>595</v>
      </c>
      <c r="V254" s="15" t="s">
        <v>187</v>
      </c>
      <c r="W254" s="15">
        <v>335282</v>
      </c>
      <c r="X254" s="15">
        <v>46787</v>
      </c>
      <c r="Y254" s="15">
        <v>4242</v>
      </c>
      <c r="Z254" s="15">
        <v>331857</v>
      </c>
      <c r="AA254" s="22">
        <v>0.13954521865176181</v>
      </c>
      <c r="AB254" s="22">
        <v>1.265203619639587E-2</v>
      </c>
      <c r="AC254" s="22">
        <v>0.98978471853544181</v>
      </c>
      <c r="AD254" s="22">
        <v>-5.2676013065132234E-2</v>
      </c>
      <c r="AE254" s="22">
        <v>-0.62551872778638007</v>
      </c>
      <c r="AF254" s="22">
        <v>-0.31739311554642741</v>
      </c>
      <c r="AG254" s="23">
        <v>-0.40527664604607994</v>
      </c>
      <c r="AH254" s="15">
        <v>253</v>
      </c>
      <c r="AI254" s="15">
        <v>2960</v>
      </c>
    </row>
    <row r="255" spans="1:35" x14ac:dyDescent="0.3">
      <c r="A255" s="15" t="str">
        <f t="shared" si="24"/>
        <v>5028</v>
      </c>
      <c r="B255" s="25" t="s">
        <v>168</v>
      </c>
      <c r="C255" s="33">
        <v>1603919</v>
      </c>
      <c r="D255" s="33">
        <v>303608</v>
      </c>
      <c r="E255" s="33">
        <v>58880</v>
      </c>
      <c r="F255" s="33">
        <v>1736488</v>
      </c>
      <c r="G255" s="20">
        <f t="shared" si="19"/>
        <v>0.18929135448859949</v>
      </c>
      <c r="H255" s="21">
        <f t="shared" si="20"/>
        <v>3.6710083239864355E-2</v>
      </c>
      <c r="I255" s="20">
        <f t="shared" si="21"/>
        <v>1.0826531763761138</v>
      </c>
      <c r="J255" s="4">
        <f t="shared" si="22"/>
        <v>0.38563026849818677</v>
      </c>
      <c r="K255" s="4">
        <f t="shared" si="22"/>
        <v>-2.0130240986977341E-2</v>
      </c>
      <c r="L255" s="4">
        <f t="shared" si="22"/>
        <v>-0.63933268302051005</v>
      </c>
      <c r="M255" s="34">
        <f t="shared" si="23"/>
        <v>-7.3490724124069484E-2</v>
      </c>
      <c r="U255" s="15" t="s">
        <v>641</v>
      </c>
      <c r="V255" s="15" t="s">
        <v>301</v>
      </c>
      <c r="W255" s="15">
        <v>302929</v>
      </c>
      <c r="X255" s="15">
        <v>17920</v>
      </c>
      <c r="Y255" s="15">
        <v>6681</v>
      </c>
      <c r="Z255" s="15">
        <v>283734</v>
      </c>
      <c r="AA255" s="22">
        <v>5.9155775775841864E-2</v>
      </c>
      <c r="AB255" s="22">
        <v>2.2054672877142828E-2</v>
      </c>
      <c r="AC255" s="22">
        <v>0.93663531718653548</v>
      </c>
      <c r="AD255" s="22">
        <v>-0.76097620947554745</v>
      </c>
      <c r="AE255" s="22">
        <v>-0.3889139866867759</v>
      </c>
      <c r="AF255" s="22">
        <v>-0.1331443869724124</v>
      </c>
      <c r="AG255" s="23">
        <v>-0.41798714245537794</v>
      </c>
      <c r="AH255" s="15">
        <v>254</v>
      </c>
      <c r="AI255" s="15">
        <v>2889</v>
      </c>
    </row>
    <row r="256" spans="1:35" x14ac:dyDescent="0.3">
      <c r="A256" s="15" t="str">
        <f t="shared" si="24"/>
        <v>5029</v>
      </c>
      <c r="B256" s="25" t="s">
        <v>256</v>
      </c>
      <c r="C256" s="33">
        <v>750552</v>
      </c>
      <c r="D256" s="33">
        <v>160634</v>
      </c>
      <c r="E256" s="33">
        <v>23611</v>
      </c>
      <c r="F256" s="33">
        <v>827275</v>
      </c>
      <c r="G256" s="20">
        <f t="shared" si="19"/>
        <v>0.21402114710239931</v>
      </c>
      <c r="H256" s="21">
        <f t="shared" si="20"/>
        <v>3.1458180112770337E-2</v>
      </c>
      <c r="I256" s="20">
        <f t="shared" si="21"/>
        <v>1.1022220978693016</v>
      </c>
      <c r="J256" s="4">
        <f t="shared" si="22"/>
        <v>0.603521030505073</v>
      </c>
      <c r="K256" s="4">
        <f t="shared" si="22"/>
        <v>-0.15228733924120513</v>
      </c>
      <c r="L256" s="4">
        <f t="shared" si="22"/>
        <v>-0.70717067955814661</v>
      </c>
      <c r="M256" s="34">
        <f t="shared" si="23"/>
        <v>-0.10205608188387097</v>
      </c>
      <c r="U256" s="15" t="s">
        <v>478</v>
      </c>
      <c r="V256" s="15" t="s">
        <v>211</v>
      </c>
      <c r="W256" s="15">
        <v>3049708</v>
      </c>
      <c r="X256" s="15">
        <v>224359</v>
      </c>
      <c r="Y256" s="15">
        <v>95106</v>
      </c>
      <c r="Z256" s="15">
        <v>3378679</v>
      </c>
      <c r="AA256" s="22">
        <v>7.3567371040112697E-2</v>
      </c>
      <c r="AB256" s="22">
        <v>3.1185280689167618E-2</v>
      </c>
      <c r="AC256" s="22">
        <v>1.1078696714570706</v>
      </c>
      <c r="AD256" s="22">
        <v>-0.63399764872067377</v>
      </c>
      <c r="AE256" s="22">
        <v>-0.15915448721895972</v>
      </c>
      <c r="AF256" s="22">
        <v>-0.72674866588848641</v>
      </c>
      <c r="AG256" s="23">
        <v>-0.41976382226176989</v>
      </c>
      <c r="AH256" s="15">
        <v>255</v>
      </c>
      <c r="AI256" s="15">
        <v>31444</v>
      </c>
    </row>
    <row r="257" spans="1:35" x14ac:dyDescent="0.3">
      <c r="A257" s="15" t="str">
        <f t="shared" si="24"/>
        <v>5031</v>
      </c>
      <c r="B257" s="25" t="s">
        <v>59</v>
      </c>
      <c r="C257" s="33">
        <v>1228931</v>
      </c>
      <c r="D257" s="33">
        <v>116984</v>
      </c>
      <c r="E257" s="33">
        <v>51395</v>
      </c>
      <c r="F257" s="33">
        <v>1338580</v>
      </c>
      <c r="G257" s="20">
        <f t="shared" si="19"/>
        <v>9.5191674715667515E-2</v>
      </c>
      <c r="H257" s="21">
        <f t="shared" si="20"/>
        <v>4.1820899627399745E-2</v>
      </c>
      <c r="I257" s="20">
        <f t="shared" si="21"/>
        <v>1.0892230727355727</v>
      </c>
      <c r="J257" s="4">
        <f t="shared" si="22"/>
        <v>-0.44346891767479807</v>
      </c>
      <c r="K257" s="4">
        <f t="shared" si="22"/>
        <v>0.1084765986941196</v>
      </c>
      <c r="L257" s="4">
        <f t="shared" si="22"/>
        <v>-0.66210801106507067</v>
      </c>
      <c r="M257" s="34">
        <f t="shared" si="23"/>
        <v>-0.22215593283790738</v>
      </c>
      <c r="U257" s="15" t="s">
        <v>686</v>
      </c>
      <c r="V257" s="15" t="s">
        <v>121</v>
      </c>
      <c r="W257" s="15">
        <v>605093</v>
      </c>
      <c r="X257" s="15">
        <v>133064</v>
      </c>
      <c r="Y257" s="15">
        <v>10420</v>
      </c>
      <c r="Z257" s="15">
        <v>773504</v>
      </c>
      <c r="AA257" s="22">
        <v>0.21990669202915916</v>
      </c>
      <c r="AB257" s="22">
        <v>1.722049337870377E-2</v>
      </c>
      <c r="AC257" s="22">
        <v>1.2783225057966296</v>
      </c>
      <c r="AD257" s="22">
        <v>0.65537774798526138</v>
      </c>
      <c r="AE257" s="22">
        <v>-0.51055963008372185</v>
      </c>
      <c r="AF257" s="22">
        <v>-1.3176437129038598</v>
      </c>
      <c r="AG257" s="23">
        <v>-0.42084630627151054</v>
      </c>
      <c r="AH257" s="15">
        <v>256</v>
      </c>
      <c r="AI257" s="15">
        <v>4252</v>
      </c>
    </row>
    <row r="258" spans="1:35" x14ac:dyDescent="0.3">
      <c r="A258" s="15" t="str">
        <f t="shared" si="24"/>
        <v>5032</v>
      </c>
      <c r="B258" s="25" t="s">
        <v>137</v>
      </c>
      <c r="C258" s="33">
        <v>450721</v>
      </c>
      <c r="D258" s="33">
        <v>51033</v>
      </c>
      <c r="E258" s="33">
        <v>23071</v>
      </c>
      <c r="F258" s="33">
        <v>479465</v>
      </c>
      <c r="G258" s="20">
        <f t="shared" si="19"/>
        <v>0.11322525464755359</v>
      </c>
      <c r="H258" s="21">
        <f t="shared" si="20"/>
        <v>5.118687613845372E-2</v>
      </c>
      <c r="I258" s="20">
        <f t="shared" si="21"/>
        <v>1.0637733764346458</v>
      </c>
      <c r="J258" s="4">
        <f t="shared" si="22"/>
        <v>-0.28457755394867951</v>
      </c>
      <c r="K258" s="4">
        <f t="shared" si="22"/>
        <v>0.34415883579262413</v>
      </c>
      <c r="L258" s="4">
        <f t="shared" si="22"/>
        <v>-0.57388360839948738</v>
      </c>
      <c r="M258" s="34">
        <f t="shared" si="23"/>
        <v>-4.2535872690729656E-2</v>
      </c>
      <c r="U258" s="15" t="s">
        <v>610</v>
      </c>
      <c r="V258" s="15" t="s">
        <v>25</v>
      </c>
      <c r="W258" s="15">
        <v>633873</v>
      </c>
      <c r="X258" s="15">
        <v>25071</v>
      </c>
      <c r="Y258" s="15">
        <v>3527</v>
      </c>
      <c r="Z258" s="15">
        <v>414988</v>
      </c>
      <c r="AA258" s="22">
        <v>3.9552086932240368E-2</v>
      </c>
      <c r="AB258" s="22">
        <v>5.5642060791357261E-3</v>
      </c>
      <c r="AC258" s="22">
        <v>0.65468634884274923</v>
      </c>
      <c r="AD258" s="22">
        <v>-0.93370158436990225</v>
      </c>
      <c r="AE258" s="22">
        <v>-0.80387446637257942</v>
      </c>
      <c r="AF258" s="22">
        <v>0.84426528504013565</v>
      </c>
      <c r="AG258" s="23">
        <v>-0.42429630801873142</v>
      </c>
      <c r="AH258" s="15">
        <v>257</v>
      </c>
      <c r="AI258" s="15">
        <v>5204</v>
      </c>
    </row>
    <row r="259" spans="1:35" x14ac:dyDescent="0.3">
      <c r="A259" s="15" t="str">
        <f t="shared" si="24"/>
        <v>5033</v>
      </c>
      <c r="B259" s="25" t="s">
        <v>172</v>
      </c>
      <c r="C259" s="33">
        <v>152889</v>
      </c>
      <c r="D259" s="33">
        <v>42379</v>
      </c>
      <c r="E259" s="33">
        <v>9436</v>
      </c>
      <c r="F259" s="33">
        <v>64515</v>
      </c>
      <c r="G259" s="20">
        <f t="shared" si="19"/>
        <v>0.27718802529940023</v>
      </c>
      <c r="H259" s="21">
        <f t="shared" si="20"/>
        <v>6.1717978402631976E-2</v>
      </c>
      <c r="I259" s="20">
        <f t="shared" si="21"/>
        <v>0.42197280379883445</v>
      </c>
      <c r="J259" s="4">
        <f t="shared" si="22"/>
        <v>1.1600756057448323</v>
      </c>
      <c r="K259" s="4">
        <f t="shared" si="22"/>
        <v>0.60915989978262486</v>
      </c>
      <c r="L259" s="4">
        <f t="shared" si="22"/>
        <v>1.6509944994450192</v>
      </c>
      <c r="M259" s="34">
        <f t="shared" si="23"/>
        <v>1.0073474761887753</v>
      </c>
      <c r="U259" s="15" t="s">
        <v>667</v>
      </c>
      <c r="V259" s="15" t="s">
        <v>299</v>
      </c>
      <c r="W259" s="15">
        <v>1804352</v>
      </c>
      <c r="X259" s="15">
        <v>127688</v>
      </c>
      <c r="Y259" s="15">
        <v>42765</v>
      </c>
      <c r="Z259" s="15">
        <v>1815781</v>
      </c>
      <c r="AA259" s="22">
        <v>7.0766679672259067E-2</v>
      </c>
      <c r="AB259" s="22">
        <v>2.3701029510871493E-2</v>
      </c>
      <c r="AC259" s="22">
        <v>1.0063341299258681</v>
      </c>
      <c r="AD259" s="22">
        <v>-0.65867415069615753</v>
      </c>
      <c r="AE259" s="22">
        <v>-0.34748563011966438</v>
      </c>
      <c r="AF259" s="22">
        <v>-0.37476362076279734</v>
      </c>
      <c r="AG259" s="23">
        <v>-0.43210225792457091</v>
      </c>
      <c r="AH259" s="15">
        <v>258</v>
      </c>
      <c r="AI259" s="15">
        <v>14738</v>
      </c>
    </row>
    <row r="260" spans="1:35" x14ac:dyDescent="0.3">
      <c r="A260" s="15" t="str">
        <f t="shared" si="24"/>
        <v>5034</v>
      </c>
      <c r="B260" s="25" t="s">
        <v>134</v>
      </c>
      <c r="C260" s="33">
        <v>328405</v>
      </c>
      <c r="D260" s="33">
        <v>52607</v>
      </c>
      <c r="E260" s="33">
        <v>9616</v>
      </c>
      <c r="F260" s="33">
        <v>165815</v>
      </c>
      <c r="G260" s="20">
        <f t="shared" si="19"/>
        <v>0.16018940028318693</v>
      </c>
      <c r="H260" s="21">
        <f t="shared" si="20"/>
        <v>2.9280918378222012E-2</v>
      </c>
      <c r="I260" s="20">
        <f t="shared" si="21"/>
        <v>0.50491009576589885</v>
      </c>
      <c r="J260" s="4">
        <f t="shared" si="22"/>
        <v>0.12921699901656597</v>
      </c>
      <c r="K260" s="4">
        <f t="shared" si="22"/>
        <v>-0.20707521061176601</v>
      </c>
      <c r="L260" s="4">
        <f t="shared" si="22"/>
        <v>1.3634825010315523</v>
      </c>
      <c r="M260" s="34">
        <f t="shared" si="23"/>
        <v>0.26963726970614654</v>
      </c>
      <c r="U260" s="15" t="s">
        <v>554</v>
      </c>
      <c r="V260" s="15" t="s">
        <v>106</v>
      </c>
      <c r="W260" s="15">
        <v>693816</v>
      </c>
      <c r="X260" s="15">
        <v>50584</v>
      </c>
      <c r="Y260" s="15">
        <v>4121</v>
      </c>
      <c r="Z260" s="15">
        <v>525014</v>
      </c>
      <c r="AA260" s="22">
        <v>7.290693786248803E-2</v>
      </c>
      <c r="AB260" s="22">
        <v>5.93961511409365E-3</v>
      </c>
      <c r="AC260" s="22">
        <v>0.75670494770947916</v>
      </c>
      <c r="AD260" s="22">
        <v>-0.63981663356112761</v>
      </c>
      <c r="AE260" s="22">
        <v>-0.79442780151265258</v>
      </c>
      <c r="AF260" s="22">
        <v>0.49060566414048801</v>
      </c>
      <c r="AG260" s="23">
        <v>-0.43451664311148619</v>
      </c>
      <c r="AH260" s="15">
        <v>259</v>
      </c>
      <c r="AI260" s="15">
        <v>6032</v>
      </c>
    </row>
    <row r="261" spans="1:35" x14ac:dyDescent="0.3">
      <c r="A261" s="15" t="str">
        <f t="shared" si="24"/>
        <v>5035</v>
      </c>
      <c r="B261" s="25" t="s">
        <v>174</v>
      </c>
      <c r="C261" s="33">
        <v>2651003</v>
      </c>
      <c r="D261" s="33">
        <v>373287</v>
      </c>
      <c r="E261" s="33">
        <v>150002</v>
      </c>
      <c r="F261" s="33">
        <v>2472240</v>
      </c>
      <c r="G261" s="20">
        <f t="shared" si="19"/>
        <v>0.14080972371589168</v>
      </c>
      <c r="H261" s="21">
        <f t="shared" si="20"/>
        <v>5.6583112127749385E-2</v>
      </c>
      <c r="I261" s="20">
        <f t="shared" si="21"/>
        <v>0.93256778660755946</v>
      </c>
      <c r="J261" s="4">
        <f t="shared" si="22"/>
        <v>-4.1534634878601297E-2</v>
      </c>
      <c r="K261" s="4">
        <f t="shared" si="22"/>
        <v>0.47994787694254115</v>
      </c>
      <c r="L261" s="4">
        <f t="shared" si="22"/>
        <v>-0.11904380787665782</v>
      </c>
      <c r="M261" s="34">
        <f t="shared" si="23"/>
        <v>0.1998293277824558</v>
      </c>
      <c r="U261" s="15" t="s">
        <v>527</v>
      </c>
      <c r="V261" s="15" t="s">
        <v>294</v>
      </c>
      <c r="W261" s="15">
        <v>2529903</v>
      </c>
      <c r="X261" s="15">
        <v>316785</v>
      </c>
      <c r="Y261" s="15">
        <v>99784</v>
      </c>
      <c r="Z261" s="15">
        <v>3487868</v>
      </c>
      <c r="AA261" s="22">
        <v>0.12521626323222668</v>
      </c>
      <c r="AB261" s="22">
        <v>3.9441828402116602E-2</v>
      </c>
      <c r="AC261" s="22">
        <v>1.3786568101622869</v>
      </c>
      <c r="AD261" s="22">
        <v>-0.17892644564591248</v>
      </c>
      <c r="AE261" s="22">
        <v>4.8610462159434445E-2</v>
      </c>
      <c r="AF261" s="22">
        <v>-1.6654645263571235</v>
      </c>
      <c r="AG261" s="23">
        <v>-0.43679251192104179</v>
      </c>
      <c r="AH261" s="15">
        <v>260</v>
      </c>
      <c r="AI261" s="15">
        <v>24004</v>
      </c>
    </row>
    <row r="262" spans="1:35" x14ac:dyDescent="0.3">
      <c r="A262" s="15" t="str">
        <f t="shared" si="24"/>
        <v>5036</v>
      </c>
      <c r="B262" s="25" t="s">
        <v>288</v>
      </c>
      <c r="C262" s="33">
        <v>261145</v>
      </c>
      <c r="D262" s="33">
        <v>21530</v>
      </c>
      <c r="E262" s="33">
        <v>11961</v>
      </c>
      <c r="F262" s="33">
        <v>191757</v>
      </c>
      <c r="G262" s="20">
        <f t="shared" si="19"/>
        <v>8.2444618889888757E-2</v>
      </c>
      <c r="H262" s="21">
        <f t="shared" si="20"/>
        <v>4.5802140573244748E-2</v>
      </c>
      <c r="I262" s="20">
        <f t="shared" si="21"/>
        <v>0.73429320875375748</v>
      </c>
      <c r="J262" s="4">
        <f t="shared" si="22"/>
        <v>-0.55578145302834403</v>
      </c>
      <c r="K262" s="4">
        <f t="shared" si="22"/>
        <v>0.20865918739029035</v>
      </c>
      <c r="L262" s="4">
        <f t="shared" si="22"/>
        <v>0.56829862592225633</v>
      </c>
      <c r="M262" s="34">
        <f t="shared" si="23"/>
        <v>0.10745888691862325</v>
      </c>
      <c r="U262" s="15" t="s">
        <v>492</v>
      </c>
      <c r="V262" s="15" t="s">
        <v>191</v>
      </c>
      <c r="W262" s="15">
        <v>1176178</v>
      </c>
      <c r="X262" s="15">
        <v>152710</v>
      </c>
      <c r="Y262" s="15">
        <v>27651</v>
      </c>
      <c r="Z262" s="15">
        <v>1364687</v>
      </c>
      <c r="AA262" s="22">
        <v>0.12983579016101304</v>
      </c>
      <c r="AB262" s="22">
        <v>2.3509196737228549E-2</v>
      </c>
      <c r="AC262" s="22">
        <v>1.1602725097731805</v>
      </c>
      <c r="AD262" s="22">
        <v>-0.13822443660185316</v>
      </c>
      <c r="AE262" s="22">
        <v>-0.35231284457910916</v>
      </c>
      <c r="AF262" s="22">
        <v>-0.90840934481185498</v>
      </c>
      <c r="AG262" s="23">
        <v>-0.43781486764298161</v>
      </c>
      <c r="AH262" s="15">
        <v>261</v>
      </c>
      <c r="AI262" s="15">
        <v>13268</v>
      </c>
    </row>
    <row r="263" spans="1:35" x14ac:dyDescent="0.3">
      <c r="A263" s="15" t="str">
        <f t="shared" si="24"/>
        <v>5037</v>
      </c>
      <c r="B263" s="25" t="s">
        <v>112</v>
      </c>
      <c r="C263" s="33">
        <v>1948895</v>
      </c>
      <c r="D263" s="33">
        <v>76329</v>
      </c>
      <c r="E263" s="33">
        <v>47218</v>
      </c>
      <c r="F263" s="33">
        <v>2620748</v>
      </c>
      <c r="G263" s="20">
        <f t="shared" ref="G263:G326" si="25">D263/C263</f>
        <v>3.9165270576403552E-2</v>
      </c>
      <c r="H263" s="21">
        <f t="shared" ref="H263:H326" si="26">E263/C263</f>
        <v>2.4228088224352774E-2</v>
      </c>
      <c r="I263" s="20">
        <f t="shared" ref="I263:I326" si="27">F263/C263</f>
        <v>1.3447353500316845</v>
      </c>
      <c r="J263" s="4">
        <f t="shared" ref="J263:L326" si="28">(G263-G$364)/G$365*J$4</f>
        <v>-0.93710976946252522</v>
      </c>
      <c r="K263" s="4">
        <f t="shared" si="28"/>
        <v>-0.33422290449474717</v>
      </c>
      <c r="L263" s="4">
        <f t="shared" si="28"/>
        <v>-1.5478717455954218</v>
      </c>
      <c r="M263" s="34">
        <f t="shared" ref="M263:M326" si="29">SUMPRODUCT(J263:L263,$J$3:$L$3)</f>
        <v>-0.78835683101186027</v>
      </c>
      <c r="U263" s="15" t="s">
        <v>659</v>
      </c>
      <c r="V263" s="15" t="s">
        <v>317</v>
      </c>
      <c r="W263" s="15">
        <v>520226</v>
      </c>
      <c r="X263" s="15">
        <v>29780</v>
      </c>
      <c r="Y263" s="15">
        <v>9796</v>
      </c>
      <c r="Z263" s="15">
        <v>476036</v>
      </c>
      <c r="AA263" s="22">
        <v>5.7244351493389412E-2</v>
      </c>
      <c r="AB263" s="22">
        <v>1.8830277610115603E-2</v>
      </c>
      <c r="AC263" s="22">
        <v>0.91505614867384555</v>
      </c>
      <c r="AD263" s="22">
        <v>-0.77781750288734997</v>
      </c>
      <c r="AE263" s="22">
        <v>-0.4700515689694042</v>
      </c>
      <c r="AF263" s="22">
        <v>-5.8337629770257166E-2</v>
      </c>
      <c r="AG263" s="23">
        <v>-0.44406456764910385</v>
      </c>
      <c r="AH263" s="15">
        <v>262</v>
      </c>
      <c r="AI263" s="15">
        <v>4746</v>
      </c>
    </row>
    <row r="264" spans="1:35" x14ac:dyDescent="0.3">
      <c r="A264" s="15" t="str">
        <f t="shared" ref="A264:A327" si="30">LEFT(B264,4)</f>
        <v>5038</v>
      </c>
      <c r="B264" s="25" t="s">
        <v>166</v>
      </c>
      <c r="C264" s="33">
        <v>1380281</v>
      </c>
      <c r="D264" s="33">
        <v>141082</v>
      </c>
      <c r="E264" s="33">
        <v>52433</v>
      </c>
      <c r="F264" s="33">
        <v>1965755</v>
      </c>
      <c r="G264" s="20">
        <f t="shared" si="25"/>
        <v>0.10221252049401534</v>
      </c>
      <c r="H264" s="21">
        <f t="shared" si="26"/>
        <v>3.7987192462983987E-2</v>
      </c>
      <c r="I264" s="20">
        <f t="shared" si="27"/>
        <v>1.4241701508605857</v>
      </c>
      <c r="J264" s="4">
        <f t="shared" si="28"/>
        <v>-0.38160922234830408</v>
      </c>
      <c r="K264" s="4">
        <f t="shared" si="28"/>
        <v>1.2006499732874924E-2</v>
      </c>
      <c r="L264" s="4">
        <f t="shared" si="28"/>
        <v>-1.823241941417135</v>
      </c>
      <c r="M264" s="34">
        <f t="shared" si="29"/>
        <v>-0.54520954107492225</v>
      </c>
      <c r="U264" s="15" t="s">
        <v>615</v>
      </c>
      <c r="V264" s="15" t="s">
        <v>323</v>
      </c>
      <c r="W264" s="15">
        <v>346769</v>
      </c>
      <c r="X264" s="15">
        <v>11730</v>
      </c>
      <c r="Y264" s="15">
        <v>8700</v>
      </c>
      <c r="Z264" s="15">
        <v>328196</v>
      </c>
      <c r="AA264" s="22">
        <v>3.382655312326073E-2</v>
      </c>
      <c r="AB264" s="22">
        <v>2.5088747840781616E-2</v>
      </c>
      <c r="AC264" s="22">
        <v>0.94643984900611067</v>
      </c>
      <c r="AD264" s="22">
        <v>-0.9841484661540465</v>
      </c>
      <c r="AE264" s="22">
        <v>-0.31256555957818771</v>
      </c>
      <c r="AF264" s="22">
        <v>-0.16713296400569586</v>
      </c>
      <c r="AG264" s="23">
        <v>-0.4441031373290294</v>
      </c>
      <c r="AH264" s="15">
        <v>263</v>
      </c>
      <c r="AI264" s="15">
        <v>3414</v>
      </c>
    </row>
    <row r="265" spans="1:35" x14ac:dyDescent="0.3">
      <c r="A265" s="15" t="str">
        <f t="shared" si="30"/>
        <v>5041</v>
      </c>
      <c r="B265" s="25" t="s">
        <v>236</v>
      </c>
      <c r="C265" s="33">
        <v>252603</v>
      </c>
      <c r="D265" s="33">
        <v>38714</v>
      </c>
      <c r="E265" s="33">
        <v>14520</v>
      </c>
      <c r="F265" s="33">
        <v>251680</v>
      </c>
      <c r="G265" s="20">
        <f t="shared" si="25"/>
        <v>0.15326025423292677</v>
      </c>
      <c r="H265" s="21">
        <f t="shared" si="26"/>
        <v>5.7481502594981054E-2</v>
      </c>
      <c r="I265" s="20">
        <f t="shared" si="27"/>
        <v>0.99634604497967161</v>
      </c>
      <c r="J265" s="4">
        <f t="shared" si="28"/>
        <v>6.8165257235857007E-2</v>
      </c>
      <c r="K265" s="4">
        <f t="shared" si="28"/>
        <v>0.50255466811431437</v>
      </c>
      <c r="L265" s="4">
        <f t="shared" si="28"/>
        <v>-0.3401387349593783</v>
      </c>
      <c r="M265" s="34">
        <f t="shared" si="29"/>
        <v>0.18328396462627689</v>
      </c>
      <c r="U265" s="15" t="s">
        <v>625</v>
      </c>
      <c r="V265" s="15" t="s">
        <v>273</v>
      </c>
      <c r="W265" s="15">
        <v>354479</v>
      </c>
      <c r="X265" s="15">
        <v>44067</v>
      </c>
      <c r="Y265" s="15">
        <v>1027</v>
      </c>
      <c r="Z265" s="15">
        <v>302955</v>
      </c>
      <c r="AA265" s="22">
        <v>0.12431483952504944</v>
      </c>
      <c r="AB265" s="22">
        <v>2.8972097077683023E-3</v>
      </c>
      <c r="AC265" s="22">
        <v>0.85464865337579943</v>
      </c>
      <c r="AD265" s="22">
        <v>-0.18686876451268361</v>
      </c>
      <c r="AE265" s="22">
        <v>-0.87098585303852105</v>
      </c>
      <c r="AF265" s="22">
        <v>0.15107214574050334</v>
      </c>
      <c r="AG265" s="23">
        <v>-0.44444208121230561</v>
      </c>
      <c r="AH265" s="15">
        <v>264</v>
      </c>
      <c r="AI265" s="15">
        <v>2951</v>
      </c>
    </row>
    <row r="266" spans="1:35" x14ac:dyDescent="0.3">
      <c r="A266" s="15" t="str">
        <f t="shared" si="30"/>
        <v>5042</v>
      </c>
      <c r="B266" s="25" t="s">
        <v>293</v>
      </c>
      <c r="C266" s="33">
        <v>214736</v>
      </c>
      <c r="D266" s="33">
        <v>20465</v>
      </c>
      <c r="E266" s="33">
        <v>4377</v>
      </c>
      <c r="F266" s="33">
        <v>161698</v>
      </c>
      <c r="G266" s="20">
        <f t="shared" si="25"/>
        <v>9.5303069815960068E-2</v>
      </c>
      <c r="H266" s="21">
        <f t="shared" si="26"/>
        <v>2.0383168169286939E-2</v>
      </c>
      <c r="I266" s="20">
        <f t="shared" si="27"/>
        <v>0.7530083451307652</v>
      </c>
      <c r="J266" s="4">
        <f t="shared" si="28"/>
        <v>-0.4424874309447786</v>
      </c>
      <c r="K266" s="4">
        <f t="shared" si="28"/>
        <v>-0.43097516081028719</v>
      </c>
      <c r="L266" s="4">
        <f t="shared" si="28"/>
        <v>0.50342037715485177</v>
      </c>
      <c r="M266" s="34">
        <f t="shared" si="29"/>
        <v>-0.20025434385262531</v>
      </c>
      <c r="U266" s="15" t="s">
        <v>636</v>
      </c>
      <c r="V266" s="15" t="s">
        <v>321</v>
      </c>
      <c r="W266" s="15">
        <v>758188</v>
      </c>
      <c r="X266" s="15">
        <v>39703</v>
      </c>
      <c r="Y266" s="15">
        <v>14026</v>
      </c>
      <c r="Z266" s="15">
        <v>684861</v>
      </c>
      <c r="AA266" s="22">
        <v>5.2365640184228714E-2</v>
      </c>
      <c r="AB266" s="22">
        <v>1.8499369549504874E-2</v>
      </c>
      <c r="AC266" s="22">
        <v>0.90328651996602427</v>
      </c>
      <c r="AD266" s="22">
        <v>-0.82080314944596455</v>
      </c>
      <c r="AE266" s="22">
        <v>-0.47837842649532469</v>
      </c>
      <c r="AF266" s="22">
        <v>-1.7536810378734145E-2</v>
      </c>
      <c r="AG266" s="23">
        <v>-0.44877420320383699</v>
      </c>
      <c r="AH266" s="15">
        <v>265</v>
      </c>
      <c r="AI266" s="15">
        <v>6599</v>
      </c>
    </row>
    <row r="267" spans="1:35" x14ac:dyDescent="0.3">
      <c r="A267" s="15" t="str">
        <f t="shared" si="30"/>
        <v>5043</v>
      </c>
      <c r="B267" s="25" t="s">
        <v>303</v>
      </c>
      <c r="C267" s="33">
        <v>108092</v>
      </c>
      <c r="D267" s="33">
        <v>2338</v>
      </c>
      <c r="E267" s="33">
        <v>4351</v>
      </c>
      <c r="F267" s="33">
        <v>94870</v>
      </c>
      <c r="G267" s="20">
        <f t="shared" si="25"/>
        <v>2.1629722828701476E-2</v>
      </c>
      <c r="H267" s="21">
        <f t="shared" si="26"/>
        <v>4.0252747659401247E-2</v>
      </c>
      <c r="I267" s="20">
        <f t="shared" si="27"/>
        <v>0.87767827406283538</v>
      </c>
      <c r="J267" s="4">
        <f t="shared" si="28"/>
        <v>-1.0916130409061695</v>
      </c>
      <c r="K267" s="4">
        <f t="shared" si="28"/>
        <v>6.9016157650720264E-2</v>
      </c>
      <c r="L267" s="4">
        <f t="shared" si="28"/>
        <v>7.1237223362482588E-2</v>
      </c>
      <c r="M267" s="34">
        <f t="shared" si="29"/>
        <v>-0.22058587556056158</v>
      </c>
      <c r="U267" s="15" t="s">
        <v>537</v>
      </c>
      <c r="V267" s="15" t="s">
        <v>210</v>
      </c>
      <c r="W267" s="15">
        <v>1099512</v>
      </c>
      <c r="X267" s="15">
        <v>157044</v>
      </c>
      <c r="Y267" s="15">
        <v>57727</v>
      </c>
      <c r="Z267" s="15">
        <v>1790570</v>
      </c>
      <c r="AA267" s="22">
        <v>0.14283063759194989</v>
      </c>
      <c r="AB267" s="22">
        <v>5.2502382875311955E-2</v>
      </c>
      <c r="AC267" s="22">
        <v>1.6285133768435451</v>
      </c>
      <c r="AD267" s="22">
        <v>-2.3728643891079055E-2</v>
      </c>
      <c r="AE267" s="22">
        <v>0.37726179844632962</v>
      </c>
      <c r="AF267" s="22">
        <v>-2.5316220665838247</v>
      </c>
      <c r="AG267" s="23">
        <v>-0.45020677839556111</v>
      </c>
      <c r="AH267" s="15">
        <v>266</v>
      </c>
      <c r="AI267" s="15">
        <v>10371</v>
      </c>
    </row>
    <row r="268" spans="1:35" x14ac:dyDescent="0.3">
      <c r="A268" s="15" t="str">
        <f t="shared" si="30"/>
        <v>5044</v>
      </c>
      <c r="B268" s="25" t="s">
        <v>326</v>
      </c>
      <c r="C268" s="33">
        <v>153059</v>
      </c>
      <c r="D268" s="33">
        <v>39298</v>
      </c>
      <c r="E268" s="33">
        <v>8606</v>
      </c>
      <c r="F268" s="33">
        <v>116224</v>
      </c>
      <c r="G268" s="20">
        <f t="shared" si="25"/>
        <v>0.25675066477632807</v>
      </c>
      <c r="H268" s="21">
        <f t="shared" si="26"/>
        <v>5.6226683827804963E-2</v>
      </c>
      <c r="I268" s="20">
        <f t="shared" si="27"/>
        <v>0.7593411690916575</v>
      </c>
      <c r="J268" s="4">
        <f t="shared" si="28"/>
        <v>0.98000486567333234</v>
      </c>
      <c r="K268" s="4">
        <f t="shared" si="28"/>
        <v>0.47097883682195418</v>
      </c>
      <c r="L268" s="4">
        <f t="shared" si="28"/>
        <v>0.48146688880946564</v>
      </c>
      <c r="M268" s="34">
        <f t="shared" si="29"/>
        <v>0.60085735703167664</v>
      </c>
      <c r="U268" s="15" t="s">
        <v>536</v>
      </c>
      <c r="V268" s="15" t="s">
        <v>202</v>
      </c>
      <c r="W268" s="15">
        <v>726326</v>
      </c>
      <c r="X268" s="15">
        <v>31655</v>
      </c>
      <c r="Y268" s="15">
        <v>11370</v>
      </c>
      <c r="Z268" s="15">
        <v>616640</v>
      </c>
      <c r="AA268" s="22">
        <v>4.3582358334962538E-2</v>
      </c>
      <c r="AB268" s="22">
        <v>1.5654127760812639E-2</v>
      </c>
      <c r="AC268" s="22">
        <v>0.84898516644041377</v>
      </c>
      <c r="AD268" s="22">
        <v>-0.89819142378150885</v>
      </c>
      <c r="AE268" s="22">
        <v>-0.54997512002255156</v>
      </c>
      <c r="AF268" s="22">
        <v>0.17070529758524794</v>
      </c>
      <c r="AG268" s="23">
        <v>-0.45685909156034099</v>
      </c>
      <c r="AH268" s="15">
        <v>267</v>
      </c>
      <c r="AI268" s="15">
        <v>8131</v>
      </c>
    </row>
    <row r="269" spans="1:35" x14ac:dyDescent="0.3">
      <c r="A269" s="15" t="str">
        <f t="shared" si="30"/>
        <v>5045</v>
      </c>
      <c r="B269" s="25" t="s">
        <v>318</v>
      </c>
      <c r="C269" s="33">
        <v>358126</v>
      </c>
      <c r="D269" s="33">
        <v>53156</v>
      </c>
      <c r="E269" s="33">
        <v>-2219</v>
      </c>
      <c r="F269" s="33">
        <v>391199</v>
      </c>
      <c r="G269" s="20">
        <f t="shared" si="25"/>
        <v>0.14842820683223223</v>
      </c>
      <c r="H269" s="21">
        <f t="shared" si="26"/>
        <v>-6.196143256842564E-3</v>
      </c>
      <c r="I269" s="20">
        <f t="shared" si="27"/>
        <v>1.0923501784288212</v>
      </c>
      <c r="J269" s="4">
        <f t="shared" si="28"/>
        <v>2.559075988228007E-2</v>
      </c>
      <c r="K269" s="4">
        <f t="shared" si="28"/>
        <v>-1.0998078842379815</v>
      </c>
      <c r="L269" s="4">
        <f t="shared" si="28"/>
        <v>-0.67294849531277245</v>
      </c>
      <c r="M269" s="34">
        <f t="shared" si="29"/>
        <v>-0.71174337597661386</v>
      </c>
      <c r="U269" s="15" t="s">
        <v>642</v>
      </c>
      <c r="V269" s="15" t="s">
        <v>183</v>
      </c>
      <c r="W269" s="15">
        <v>231185</v>
      </c>
      <c r="X269" s="15">
        <v>24987</v>
      </c>
      <c r="Y269" s="15">
        <v>-2188</v>
      </c>
      <c r="Z269" s="15">
        <v>150221</v>
      </c>
      <c r="AA269" s="22">
        <v>0.10808227177368773</v>
      </c>
      <c r="AB269" s="22">
        <v>-9.4642818521962924E-3</v>
      </c>
      <c r="AC269" s="22">
        <v>0.6497869671475226</v>
      </c>
      <c r="AD269" s="22">
        <v>-0.32989166049519664</v>
      </c>
      <c r="AE269" s="22">
        <v>-1.1820462087086729</v>
      </c>
      <c r="AF269" s="22">
        <v>0.86124957508356215</v>
      </c>
      <c r="AG269" s="23">
        <v>-0.45818362570724513</v>
      </c>
      <c r="AH269" s="15">
        <v>268</v>
      </c>
      <c r="AI269" s="15">
        <v>1980</v>
      </c>
    </row>
    <row r="270" spans="1:35" x14ac:dyDescent="0.3">
      <c r="A270" s="15" t="str">
        <f t="shared" si="30"/>
        <v>5046</v>
      </c>
      <c r="B270" s="25" t="s">
        <v>19</v>
      </c>
      <c r="C270" s="33">
        <v>176767</v>
      </c>
      <c r="D270" s="33">
        <v>21978</v>
      </c>
      <c r="E270" s="33">
        <v>2306</v>
      </c>
      <c r="F270" s="33">
        <v>166744</v>
      </c>
      <c r="G270" s="20">
        <f t="shared" si="25"/>
        <v>0.12433316173267635</v>
      </c>
      <c r="H270" s="21">
        <f t="shared" si="26"/>
        <v>1.3045421373898974E-2</v>
      </c>
      <c r="I270" s="20">
        <f t="shared" si="27"/>
        <v>0.94329824005611906</v>
      </c>
      <c r="J270" s="4">
        <f t="shared" si="28"/>
        <v>-0.18670733009049414</v>
      </c>
      <c r="K270" s="4">
        <f t="shared" si="28"/>
        <v>-0.61561971740920263</v>
      </c>
      <c r="L270" s="4">
        <f t="shared" si="28"/>
        <v>-0.15624220249150977</v>
      </c>
      <c r="M270" s="34">
        <f t="shared" si="29"/>
        <v>-0.39354724185010231</v>
      </c>
      <c r="U270" s="15" t="s">
        <v>523</v>
      </c>
      <c r="V270" s="15" t="s">
        <v>155</v>
      </c>
      <c r="W270" s="15">
        <v>772553</v>
      </c>
      <c r="X270" s="15">
        <v>119286</v>
      </c>
      <c r="Y270" s="15">
        <v>2941</v>
      </c>
      <c r="Z270" s="15">
        <v>744838</v>
      </c>
      <c r="AA270" s="22">
        <v>0.15440494050246392</v>
      </c>
      <c r="AB270" s="22">
        <v>3.806858558571386E-3</v>
      </c>
      <c r="AC270" s="22">
        <v>0.96412543864304456</v>
      </c>
      <c r="AD270" s="22">
        <v>7.8250928693897812E-2</v>
      </c>
      <c r="AE270" s="22">
        <v>-0.84809575974410278</v>
      </c>
      <c r="AF270" s="22">
        <v>-0.22844216640471587</v>
      </c>
      <c r="AG270" s="23">
        <v>-0.46159568929975592</v>
      </c>
      <c r="AH270" s="15">
        <v>269</v>
      </c>
      <c r="AI270" s="15">
        <v>8312</v>
      </c>
    </row>
    <row r="271" spans="1:35" x14ac:dyDescent="0.3">
      <c r="A271" s="15" t="str">
        <f t="shared" si="30"/>
        <v>5047</v>
      </c>
      <c r="B271" s="25" t="s">
        <v>131</v>
      </c>
      <c r="C271" s="33">
        <v>389425</v>
      </c>
      <c r="D271" s="33">
        <v>76185</v>
      </c>
      <c r="E271" s="33">
        <v>8900</v>
      </c>
      <c r="F271" s="33">
        <v>560593</v>
      </c>
      <c r="G271" s="20">
        <f t="shared" si="25"/>
        <v>0.19563458945881748</v>
      </c>
      <c r="H271" s="21">
        <f t="shared" si="26"/>
        <v>2.2854208127367274E-2</v>
      </c>
      <c r="I271" s="20">
        <f t="shared" si="27"/>
        <v>1.4395403479488991</v>
      </c>
      <c r="J271" s="4">
        <f t="shared" si="28"/>
        <v>0.44151962927180943</v>
      </c>
      <c r="K271" s="4">
        <f t="shared" si="28"/>
        <v>-0.36879475446474197</v>
      </c>
      <c r="L271" s="4">
        <f t="shared" si="28"/>
        <v>-1.8765245598395537</v>
      </c>
      <c r="M271" s="34">
        <f t="shared" si="29"/>
        <v>-0.54314860987430702</v>
      </c>
      <c r="U271" s="15" t="s">
        <v>481</v>
      </c>
      <c r="V271" s="15" t="s">
        <v>238</v>
      </c>
      <c r="W271" s="15">
        <v>1515506</v>
      </c>
      <c r="X271" s="15">
        <v>95913</v>
      </c>
      <c r="Y271" s="15">
        <v>63752</v>
      </c>
      <c r="Z271" s="15">
        <v>1955685</v>
      </c>
      <c r="AA271" s="22">
        <v>6.3287773192583857E-2</v>
      </c>
      <c r="AB271" s="22">
        <v>4.2066478126777461E-2</v>
      </c>
      <c r="AC271" s="22">
        <v>1.2904501862744193</v>
      </c>
      <c r="AD271" s="22">
        <v>-0.72456975513100119</v>
      </c>
      <c r="AE271" s="22">
        <v>0.11465625225702616</v>
      </c>
      <c r="AF271" s="22">
        <v>-1.3596857613912154</v>
      </c>
      <c r="AG271" s="23">
        <v>-0.46373575300204106</v>
      </c>
      <c r="AH271" s="15">
        <v>270</v>
      </c>
      <c r="AI271" s="15">
        <v>16084</v>
      </c>
    </row>
    <row r="272" spans="1:35" x14ac:dyDescent="0.3">
      <c r="A272" s="15" t="str">
        <f t="shared" si="30"/>
        <v>5049</v>
      </c>
      <c r="B272" s="25" t="s">
        <v>357</v>
      </c>
      <c r="C272" s="33">
        <v>152448</v>
      </c>
      <c r="D272" s="33">
        <v>22308</v>
      </c>
      <c r="E272" s="33">
        <v>4088</v>
      </c>
      <c r="F272" s="33">
        <v>121174</v>
      </c>
      <c r="G272" s="20">
        <f t="shared" si="25"/>
        <v>0.14633186397984888</v>
      </c>
      <c r="H272" s="21">
        <f t="shared" si="26"/>
        <v>2.681570109151973E-2</v>
      </c>
      <c r="I272" s="20">
        <f t="shared" si="27"/>
        <v>0.79485463895885811</v>
      </c>
      <c r="J272" s="4">
        <f t="shared" si="28"/>
        <v>7.120174678965069E-3</v>
      </c>
      <c r="K272" s="4">
        <f t="shared" si="28"/>
        <v>-0.26910909724154541</v>
      </c>
      <c r="L272" s="4">
        <f t="shared" si="28"/>
        <v>0.3583552167262965</v>
      </c>
      <c r="M272" s="34">
        <f t="shared" si="29"/>
        <v>-4.3185700769457311E-2</v>
      </c>
      <c r="U272" s="15" t="s">
        <v>706</v>
      </c>
      <c r="V272" s="15" t="s">
        <v>312</v>
      </c>
      <c r="W272" s="15">
        <v>85381</v>
      </c>
      <c r="X272" s="15">
        <v>8857</v>
      </c>
      <c r="Y272" s="15">
        <v>-1198</v>
      </c>
      <c r="Z272" s="15">
        <v>49634</v>
      </c>
      <c r="AA272" s="22">
        <v>0.103735023014488</v>
      </c>
      <c r="AB272" s="22">
        <v>-1.4031224745552288E-2</v>
      </c>
      <c r="AC272" s="22">
        <v>0.58132371370679659</v>
      </c>
      <c r="AD272" s="22">
        <v>-0.36819466446972027</v>
      </c>
      <c r="AE272" s="22">
        <v>-1.2969672013608458</v>
      </c>
      <c r="AF272" s="22">
        <v>1.0985855954403352</v>
      </c>
      <c r="AG272" s="23">
        <v>-0.46588586793776909</v>
      </c>
      <c r="AH272" s="15">
        <v>271</v>
      </c>
      <c r="AI272" s="15">
        <v>502</v>
      </c>
    </row>
    <row r="273" spans="1:35" x14ac:dyDescent="0.3">
      <c r="A273" s="15" t="str">
        <f t="shared" si="30"/>
        <v>5052</v>
      </c>
      <c r="B273" s="25" t="s">
        <v>289</v>
      </c>
      <c r="C273" s="33">
        <v>101840</v>
      </c>
      <c r="D273" s="33">
        <v>18867</v>
      </c>
      <c r="E273" s="33">
        <v>-10528</v>
      </c>
      <c r="F273" s="33">
        <v>46713</v>
      </c>
      <c r="G273" s="20">
        <f t="shared" si="25"/>
        <v>0.18526119402985075</v>
      </c>
      <c r="H273" s="21">
        <f t="shared" si="26"/>
        <v>-0.10337784760408483</v>
      </c>
      <c r="I273" s="20">
        <f t="shared" si="27"/>
        <v>0.45869010212097405</v>
      </c>
      <c r="J273" s="4">
        <f t="shared" si="28"/>
        <v>0.35012108542170745</v>
      </c>
      <c r="K273" s="4">
        <f t="shared" si="28"/>
        <v>-3.5452551324316546</v>
      </c>
      <c r="L273" s="4">
        <f t="shared" si="28"/>
        <v>1.523709612676182</v>
      </c>
      <c r="M273" s="34">
        <f t="shared" si="29"/>
        <v>-1.3041698916913549</v>
      </c>
      <c r="U273" s="15" t="s">
        <v>444</v>
      </c>
      <c r="V273" s="15" t="s">
        <v>72</v>
      </c>
      <c r="W273" s="15">
        <v>1981175</v>
      </c>
      <c r="X273" s="15">
        <v>47801</v>
      </c>
      <c r="Y273" s="15">
        <v>64663</v>
      </c>
      <c r="Z273" s="15">
        <v>2129455</v>
      </c>
      <c r="AA273" s="22">
        <v>2.4127601044834506E-2</v>
      </c>
      <c r="AB273" s="22">
        <v>3.2638711875528414E-2</v>
      </c>
      <c r="AC273" s="22">
        <v>1.0748444736078338</v>
      </c>
      <c r="AD273" s="22">
        <v>-1.069604583479401</v>
      </c>
      <c r="AE273" s="22">
        <v>-0.12258084078006873</v>
      </c>
      <c r="AF273" s="22">
        <v>-0.61226288504812709</v>
      </c>
      <c r="AG273" s="23">
        <v>-0.48175728752191638</v>
      </c>
      <c r="AH273" s="15">
        <v>272</v>
      </c>
      <c r="AI273" s="15">
        <v>21435</v>
      </c>
    </row>
    <row r="274" spans="1:35" x14ac:dyDescent="0.3">
      <c r="A274" s="15" t="str">
        <f t="shared" si="30"/>
        <v>5053</v>
      </c>
      <c r="B274" s="25" t="s">
        <v>207</v>
      </c>
      <c r="C274" s="33">
        <v>709311</v>
      </c>
      <c r="D274" s="33">
        <v>98117</v>
      </c>
      <c r="E274" s="33">
        <v>37308</v>
      </c>
      <c r="F274" s="33">
        <v>915673</v>
      </c>
      <c r="G274" s="20">
        <f t="shared" si="25"/>
        <v>0.13832719357235401</v>
      </c>
      <c r="H274" s="21">
        <f t="shared" si="26"/>
        <v>5.2597520692615793E-2</v>
      </c>
      <c r="I274" s="20">
        <f t="shared" si="27"/>
        <v>1.2909330321960324</v>
      </c>
      <c r="J274" s="4">
        <f t="shared" si="28"/>
        <v>-6.3407862573144902E-2</v>
      </c>
      <c r="K274" s="4">
        <f t="shared" si="28"/>
        <v>0.37965581401837106</v>
      </c>
      <c r="L274" s="4">
        <f t="shared" si="28"/>
        <v>-1.3613596042736658</v>
      </c>
      <c r="M274" s="34">
        <f t="shared" si="29"/>
        <v>-0.16636395970251713</v>
      </c>
      <c r="U274" s="15" t="s">
        <v>618</v>
      </c>
      <c r="V274" s="15" t="s">
        <v>185</v>
      </c>
      <c r="W274" s="15">
        <v>2524692</v>
      </c>
      <c r="X274" s="15">
        <v>361816</v>
      </c>
      <c r="Y274" s="15">
        <v>40941</v>
      </c>
      <c r="Z274" s="15">
        <v>2886787</v>
      </c>
      <c r="AA274" s="22">
        <v>0.14331094644416031</v>
      </c>
      <c r="AB274" s="22">
        <v>1.6216235485358214E-2</v>
      </c>
      <c r="AC274" s="22">
        <v>1.1434214549735175</v>
      </c>
      <c r="AD274" s="22">
        <v>-1.9496709420735676E-2</v>
      </c>
      <c r="AE274" s="22">
        <v>-0.5358304330425131</v>
      </c>
      <c r="AF274" s="22">
        <v>-0.84999315679898957</v>
      </c>
      <c r="AG274" s="23">
        <v>-0.48528768307618786</v>
      </c>
      <c r="AH274" s="15">
        <v>273</v>
      </c>
      <c r="AI274" s="15">
        <v>24804</v>
      </c>
    </row>
    <row r="275" spans="1:35" x14ac:dyDescent="0.3">
      <c r="A275" s="15" t="str">
        <f t="shared" si="30"/>
        <v>5054</v>
      </c>
      <c r="B275" s="25" t="s">
        <v>233</v>
      </c>
      <c r="C275" s="33">
        <v>1070308</v>
      </c>
      <c r="D275" s="33">
        <v>28914</v>
      </c>
      <c r="E275" s="33">
        <v>11494</v>
      </c>
      <c r="F275" s="33">
        <v>1334311</v>
      </c>
      <c r="G275" s="20">
        <f t="shared" si="25"/>
        <v>2.7014653725843402E-2</v>
      </c>
      <c r="H275" s="21">
        <f t="shared" si="26"/>
        <v>1.0738964858713567E-2</v>
      </c>
      <c r="I275" s="20">
        <f t="shared" si="27"/>
        <v>1.2466607742817954</v>
      </c>
      <c r="J275" s="4">
        <f t="shared" si="28"/>
        <v>-1.0441671639893557</v>
      </c>
      <c r="K275" s="4">
        <f t="shared" si="28"/>
        <v>-0.673658602156325</v>
      </c>
      <c r="L275" s="4">
        <f t="shared" si="28"/>
        <v>-1.2078845504673092</v>
      </c>
      <c r="M275" s="34">
        <f t="shared" si="29"/>
        <v>-0.89984222969232874</v>
      </c>
      <c r="U275" s="15" t="s">
        <v>684</v>
      </c>
      <c r="V275" s="15" t="s">
        <v>353</v>
      </c>
      <c r="W275" s="15">
        <v>169305</v>
      </c>
      <c r="X275" s="15">
        <v>24838</v>
      </c>
      <c r="Y275" s="15">
        <v>7518</v>
      </c>
      <c r="Z275" s="15">
        <v>265077</v>
      </c>
      <c r="AA275" s="22">
        <v>0.14670564956734886</v>
      </c>
      <c r="AB275" s="22">
        <v>4.4405067777088685E-2</v>
      </c>
      <c r="AC275" s="22">
        <v>1.5656773278993532</v>
      </c>
      <c r="AD275" s="22">
        <v>1.0413547484773173E-2</v>
      </c>
      <c r="AE275" s="22">
        <v>0.17350372425209898</v>
      </c>
      <c r="AF275" s="22">
        <v>-2.3137934206771633</v>
      </c>
      <c r="AG275" s="23">
        <v>-0.48909310617204804</v>
      </c>
      <c r="AH275" s="15">
        <v>274</v>
      </c>
      <c r="AI275" s="15">
        <v>1334</v>
      </c>
    </row>
    <row r="276" spans="1:35" x14ac:dyDescent="0.3">
      <c r="A276" s="15" t="str">
        <f t="shared" si="30"/>
        <v>5055</v>
      </c>
      <c r="B276" s="25" t="s">
        <v>217</v>
      </c>
      <c r="C276" s="33">
        <v>639816</v>
      </c>
      <c r="D276" s="33">
        <v>24170</v>
      </c>
      <c r="E276" s="33">
        <v>-8787</v>
      </c>
      <c r="F276" s="33">
        <v>550623</v>
      </c>
      <c r="G276" s="20">
        <f t="shared" si="25"/>
        <v>3.7776485739650152E-2</v>
      </c>
      <c r="H276" s="21">
        <f t="shared" si="26"/>
        <v>-1.3733635920327093E-2</v>
      </c>
      <c r="I276" s="20">
        <f t="shared" si="27"/>
        <v>0.8605958588094077</v>
      </c>
      <c r="J276" s="4">
        <f t="shared" si="28"/>
        <v>-0.94934615943430967</v>
      </c>
      <c r="K276" s="4">
        <f t="shared" si="28"/>
        <v>-1.2894787777050942</v>
      </c>
      <c r="L276" s="4">
        <f t="shared" si="28"/>
        <v>0.13045544993771335</v>
      </c>
      <c r="M276" s="34">
        <f t="shared" si="29"/>
        <v>-0.84946206622669618</v>
      </c>
      <c r="U276" s="15" t="s">
        <v>473</v>
      </c>
      <c r="V276" s="15" t="s">
        <v>163</v>
      </c>
      <c r="W276" s="15">
        <v>637644</v>
      </c>
      <c r="X276" s="15">
        <v>23748</v>
      </c>
      <c r="Y276" s="15">
        <v>10170</v>
      </c>
      <c r="Z276" s="15">
        <v>559220</v>
      </c>
      <c r="AA276" s="22">
        <v>3.7243352089880874E-2</v>
      </c>
      <c r="AB276" s="22">
        <v>1.5949338502361819E-2</v>
      </c>
      <c r="AC276" s="22">
        <v>0.87700974211315408</v>
      </c>
      <c r="AD276" s="22">
        <v>-0.95404352584630769</v>
      </c>
      <c r="AE276" s="22">
        <v>-0.54254653765298189</v>
      </c>
      <c r="AF276" s="22">
        <v>7.3554768971910656E-2</v>
      </c>
      <c r="AG276" s="23">
        <v>-0.49139545804509022</v>
      </c>
      <c r="AH276" s="15">
        <v>275</v>
      </c>
      <c r="AI276" s="15">
        <v>7558</v>
      </c>
    </row>
    <row r="277" spans="1:35" x14ac:dyDescent="0.3">
      <c r="A277" s="15" t="str">
        <f t="shared" si="30"/>
        <v>5056</v>
      </c>
      <c r="B277" s="25" t="s">
        <v>248</v>
      </c>
      <c r="C277" s="33">
        <v>588530</v>
      </c>
      <c r="D277" s="33">
        <v>107533</v>
      </c>
      <c r="E277" s="33">
        <v>6601</v>
      </c>
      <c r="F277" s="33">
        <v>810468</v>
      </c>
      <c r="G277" s="20">
        <f t="shared" si="25"/>
        <v>0.18271456000543729</v>
      </c>
      <c r="H277" s="21">
        <f t="shared" si="26"/>
        <v>1.1216080743547482E-2</v>
      </c>
      <c r="I277" s="20">
        <f t="shared" si="27"/>
        <v>1.3771056700593003</v>
      </c>
      <c r="J277" s="4">
        <f t="shared" si="28"/>
        <v>0.32768304735168852</v>
      </c>
      <c r="K277" s="4">
        <f t="shared" si="28"/>
        <v>-0.66165262083017329</v>
      </c>
      <c r="L277" s="4">
        <f t="shared" si="28"/>
        <v>-1.6600873144871475</v>
      </c>
      <c r="M277" s="34">
        <f t="shared" si="29"/>
        <v>-0.66392737719895134</v>
      </c>
      <c r="U277" s="15" t="s">
        <v>634</v>
      </c>
      <c r="V277" s="15" t="s">
        <v>342</v>
      </c>
      <c r="W277" s="15">
        <v>276264</v>
      </c>
      <c r="X277" s="15">
        <v>5056</v>
      </c>
      <c r="Y277" s="15">
        <v>5118</v>
      </c>
      <c r="Z277" s="15">
        <v>247838</v>
      </c>
      <c r="AA277" s="22">
        <v>1.8301334954970608E-2</v>
      </c>
      <c r="AB277" s="22">
        <v>1.8525757970636783E-2</v>
      </c>
      <c r="AC277" s="22">
        <v>0.89710566704311823</v>
      </c>
      <c r="AD277" s="22">
        <v>-1.1209390033753011</v>
      </c>
      <c r="AE277" s="22">
        <v>-0.47771439727012588</v>
      </c>
      <c r="AF277" s="22">
        <v>3.8898522674267163E-3</v>
      </c>
      <c r="AG277" s="23">
        <v>-0.51811948641203143</v>
      </c>
      <c r="AH277" s="15">
        <v>276</v>
      </c>
      <c r="AI277" s="15">
        <v>2422</v>
      </c>
    </row>
    <row r="278" spans="1:35" x14ac:dyDescent="0.3">
      <c r="A278" s="15" t="str">
        <f t="shared" si="30"/>
        <v>5057</v>
      </c>
      <c r="B278" s="25" t="s">
        <v>210</v>
      </c>
      <c r="C278" s="33">
        <v>1099512</v>
      </c>
      <c r="D278" s="33">
        <v>157044</v>
      </c>
      <c r="E278" s="33">
        <v>57727</v>
      </c>
      <c r="F278" s="33">
        <v>1790570</v>
      </c>
      <c r="G278" s="20">
        <f t="shared" si="25"/>
        <v>0.14283063759194989</v>
      </c>
      <c r="H278" s="21">
        <f t="shared" si="26"/>
        <v>5.2502382875311955E-2</v>
      </c>
      <c r="I278" s="20">
        <f t="shared" si="27"/>
        <v>1.6285133768435451</v>
      </c>
      <c r="J278" s="4">
        <f t="shared" si="28"/>
        <v>-2.3728643891079055E-2</v>
      </c>
      <c r="K278" s="4">
        <f t="shared" si="28"/>
        <v>0.37726179844632962</v>
      </c>
      <c r="L278" s="4">
        <f t="shared" si="28"/>
        <v>-2.5316220665838247</v>
      </c>
      <c r="M278" s="34">
        <f t="shared" si="29"/>
        <v>-0.45020677839556111</v>
      </c>
      <c r="U278" s="15" t="s">
        <v>388</v>
      </c>
      <c r="V278" s="15" t="s">
        <v>75</v>
      </c>
      <c r="W278" s="15">
        <v>1044287</v>
      </c>
      <c r="X278" s="15">
        <v>69066</v>
      </c>
      <c r="Y278" s="15">
        <v>14393</v>
      </c>
      <c r="Z278" s="15">
        <v>996748</v>
      </c>
      <c r="AA278" s="22">
        <v>6.6136991076207977E-2</v>
      </c>
      <c r="AB278" s="22">
        <v>1.3782609569974538E-2</v>
      </c>
      <c r="AC278" s="22">
        <v>0.95447707383123603</v>
      </c>
      <c r="AD278" s="22">
        <v>-0.69946569277667014</v>
      </c>
      <c r="AE278" s="22">
        <v>-0.59706936518392806</v>
      </c>
      <c r="AF278" s="22">
        <v>-0.19499496089953916</v>
      </c>
      <c r="AG278" s="23">
        <v>-0.52214984601101633</v>
      </c>
      <c r="AH278" s="15">
        <v>277</v>
      </c>
      <c r="AI278" s="15">
        <v>10480</v>
      </c>
    </row>
    <row r="279" spans="1:35" x14ac:dyDescent="0.3">
      <c r="A279" s="15" t="str">
        <f t="shared" si="30"/>
        <v>5058</v>
      </c>
      <c r="B279" s="25" t="s">
        <v>121</v>
      </c>
      <c r="C279" s="33">
        <v>605093</v>
      </c>
      <c r="D279" s="33">
        <v>133064</v>
      </c>
      <c r="E279" s="33">
        <v>10420</v>
      </c>
      <c r="F279" s="33">
        <v>773504</v>
      </c>
      <c r="G279" s="20">
        <f t="shared" si="25"/>
        <v>0.21990669202915916</v>
      </c>
      <c r="H279" s="21">
        <f t="shared" si="26"/>
        <v>1.722049337870377E-2</v>
      </c>
      <c r="I279" s="20">
        <f t="shared" si="27"/>
        <v>1.2783225057966296</v>
      </c>
      <c r="J279" s="4">
        <f t="shared" si="28"/>
        <v>0.65537774798526138</v>
      </c>
      <c r="K279" s="4">
        <f t="shared" si="28"/>
        <v>-0.51055963008372185</v>
      </c>
      <c r="L279" s="4">
        <f t="shared" si="28"/>
        <v>-1.3176437129038598</v>
      </c>
      <c r="M279" s="34">
        <f t="shared" si="29"/>
        <v>-0.42084630627151054</v>
      </c>
      <c r="U279" s="15" t="s">
        <v>650</v>
      </c>
      <c r="V279" s="15" t="s">
        <v>229</v>
      </c>
      <c r="W279" s="15">
        <v>1149222</v>
      </c>
      <c r="X279" s="15">
        <v>8087</v>
      </c>
      <c r="Y279" s="15">
        <v>19887</v>
      </c>
      <c r="Z279" s="15">
        <v>983975</v>
      </c>
      <c r="AA279" s="22">
        <v>7.0369345522449103E-3</v>
      </c>
      <c r="AB279" s="22">
        <v>1.7304750518176645E-2</v>
      </c>
      <c r="AC279" s="22">
        <v>0.85620967924387104</v>
      </c>
      <c r="AD279" s="22">
        <v>-1.2201880680816082</v>
      </c>
      <c r="AE279" s="22">
        <v>-0.50843941217595201</v>
      </c>
      <c r="AF279" s="22">
        <v>0.14566066368870673</v>
      </c>
      <c r="AG279" s="23">
        <v>-0.52285155718620147</v>
      </c>
      <c r="AH279" s="15">
        <v>278</v>
      </c>
      <c r="AI279" s="15">
        <v>10539</v>
      </c>
    </row>
    <row r="280" spans="1:35" x14ac:dyDescent="0.3">
      <c r="A280" s="15" t="str">
        <f t="shared" si="30"/>
        <v>5059</v>
      </c>
      <c r="B280" s="25" t="s">
        <v>237</v>
      </c>
      <c r="C280" s="33">
        <v>1857072</v>
      </c>
      <c r="D280" s="33">
        <v>372736</v>
      </c>
      <c r="E280" s="33">
        <v>100006</v>
      </c>
      <c r="F280" s="33">
        <v>2123566</v>
      </c>
      <c r="G280" s="20">
        <f t="shared" si="25"/>
        <v>0.20071165792171763</v>
      </c>
      <c r="H280" s="21">
        <f t="shared" si="26"/>
        <v>5.3851439254913112E-2</v>
      </c>
      <c r="I280" s="20">
        <f t="shared" si="27"/>
        <v>1.1435022443933245</v>
      </c>
      <c r="J280" s="4">
        <f t="shared" si="28"/>
        <v>0.48625297311413235</v>
      </c>
      <c r="K280" s="4">
        <f t="shared" si="28"/>
        <v>0.41120899286232659</v>
      </c>
      <c r="L280" s="4">
        <f t="shared" si="28"/>
        <v>-0.85027322294280072</v>
      </c>
      <c r="M280" s="34">
        <f t="shared" si="29"/>
        <v>0.11459943397399619</v>
      </c>
      <c r="U280" s="15" t="s">
        <v>638</v>
      </c>
      <c r="V280" s="15" t="s">
        <v>316</v>
      </c>
      <c r="W280" s="15">
        <v>643805</v>
      </c>
      <c r="X280" s="15">
        <v>38200</v>
      </c>
      <c r="Y280" s="15">
        <v>11737</v>
      </c>
      <c r="Z280" s="15">
        <v>647349</v>
      </c>
      <c r="AA280" s="22">
        <v>5.9334736449701386E-2</v>
      </c>
      <c r="AB280" s="22">
        <v>1.8230675437438355E-2</v>
      </c>
      <c r="AC280" s="22">
        <v>1.0055047724077943</v>
      </c>
      <c r="AD280" s="22">
        <v>-0.75939941187738402</v>
      </c>
      <c r="AE280" s="22">
        <v>-0.48513975344850402</v>
      </c>
      <c r="AF280" s="22">
        <v>-0.37188855417013217</v>
      </c>
      <c r="AG280" s="23">
        <v>-0.52539186823613104</v>
      </c>
      <c r="AH280" s="15">
        <v>279</v>
      </c>
      <c r="AI280" s="15">
        <v>5572</v>
      </c>
    </row>
    <row r="281" spans="1:35" x14ac:dyDescent="0.3">
      <c r="A281" s="15" t="str">
        <f t="shared" si="30"/>
        <v>5060</v>
      </c>
      <c r="B281" s="25" t="s">
        <v>332</v>
      </c>
      <c r="C281" s="33">
        <v>1173956</v>
      </c>
      <c r="D281" s="33">
        <v>269988</v>
      </c>
      <c r="E281" s="33">
        <v>46701</v>
      </c>
      <c r="F281" s="33">
        <v>1500178</v>
      </c>
      <c r="G281" s="20">
        <f t="shared" si="25"/>
        <v>0.22998136216348825</v>
      </c>
      <c r="H281" s="21">
        <f t="shared" si="26"/>
        <v>3.9780877647884585E-2</v>
      </c>
      <c r="I281" s="20">
        <f t="shared" si="27"/>
        <v>1.2778826463683477</v>
      </c>
      <c r="J281" s="4">
        <f t="shared" si="28"/>
        <v>0.74414426482665297</v>
      </c>
      <c r="K281" s="4">
        <f t="shared" si="28"/>
        <v>5.7142181690745419E-2</v>
      </c>
      <c r="L281" s="4">
        <f t="shared" si="28"/>
        <v>-1.3161188878191854</v>
      </c>
      <c r="M281" s="34">
        <f t="shared" si="29"/>
        <v>-0.1144225649027604</v>
      </c>
      <c r="U281" s="15" t="s">
        <v>505</v>
      </c>
      <c r="V281" s="15" t="s">
        <v>218</v>
      </c>
      <c r="W281" s="15">
        <v>2644828</v>
      </c>
      <c r="X281" s="15">
        <v>282056</v>
      </c>
      <c r="Y281" s="15">
        <v>36461</v>
      </c>
      <c r="Z281" s="15">
        <v>2811487</v>
      </c>
      <c r="AA281" s="22">
        <v>0.1066443640191347</v>
      </c>
      <c r="AB281" s="22">
        <v>1.3785773592838552E-2</v>
      </c>
      <c r="AC281" s="22">
        <v>1.0630131713669093</v>
      </c>
      <c r="AD281" s="22">
        <v>-0.34256086566112831</v>
      </c>
      <c r="AE281" s="22">
        <v>-0.59698974679219474</v>
      </c>
      <c r="AF281" s="22">
        <v>-0.57124826701028764</v>
      </c>
      <c r="AG281" s="23">
        <v>-0.52694715656395141</v>
      </c>
      <c r="AH281" s="15">
        <v>280</v>
      </c>
      <c r="AI281" s="15">
        <v>31011</v>
      </c>
    </row>
    <row r="282" spans="1:35" x14ac:dyDescent="0.3">
      <c r="A282" s="15" t="str">
        <f t="shared" si="30"/>
        <v>5061</v>
      </c>
      <c r="B282" s="25" t="s">
        <v>183</v>
      </c>
      <c r="C282" s="33">
        <v>231185</v>
      </c>
      <c r="D282" s="33">
        <v>24987</v>
      </c>
      <c r="E282" s="33">
        <v>-2188</v>
      </c>
      <c r="F282" s="33">
        <v>150221</v>
      </c>
      <c r="G282" s="20">
        <f t="shared" si="25"/>
        <v>0.10808227177368773</v>
      </c>
      <c r="H282" s="21">
        <f t="shared" si="26"/>
        <v>-9.4642818521962924E-3</v>
      </c>
      <c r="I282" s="20">
        <f t="shared" si="27"/>
        <v>0.6497869671475226</v>
      </c>
      <c r="J282" s="4">
        <f t="shared" si="28"/>
        <v>-0.32989166049519664</v>
      </c>
      <c r="K282" s="4">
        <f t="shared" si="28"/>
        <v>-1.1820462087086729</v>
      </c>
      <c r="L282" s="4">
        <f t="shared" si="28"/>
        <v>0.86124957508356215</v>
      </c>
      <c r="M282" s="34">
        <f t="shared" si="29"/>
        <v>-0.45818362570724513</v>
      </c>
      <c r="U282" s="15" t="s">
        <v>565</v>
      </c>
      <c r="V282" s="15" t="s">
        <v>131</v>
      </c>
      <c r="W282" s="15">
        <v>389425</v>
      </c>
      <c r="X282" s="15">
        <v>76185</v>
      </c>
      <c r="Y282" s="15">
        <v>8900</v>
      </c>
      <c r="Z282" s="15">
        <v>560593</v>
      </c>
      <c r="AA282" s="22">
        <v>0.19563458945881748</v>
      </c>
      <c r="AB282" s="22">
        <v>2.2854208127367274E-2</v>
      </c>
      <c r="AC282" s="22">
        <v>1.4395403479488991</v>
      </c>
      <c r="AD282" s="22">
        <v>0.44151962927180943</v>
      </c>
      <c r="AE282" s="22">
        <v>-0.36879475446474197</v>
      </c>
      <c r="AF282" s="22">
        <v>-1.8765245598395537</v>
      </c>
      <c r="AG282" s="23">
        <v>-0.54314860987430702</v>
      </c>
      <c r="AH282" s="15">
        <v>281</v>
      </c>
      <c r="AI282" s="15">
        <v>3817</v>
      </c>
    </row>
    <row r="283" spans="1:35" x14ac:dyDescent="0.3">
      <c r="A283" s="15" t="str">
        <f t="shared" si="30"/>
        <v>1804</v>
      </c>
      <c r="B283" s="25" t="s">
        <v>114</v>
      </c>
      <c r="C283" s="33">
        <v>4922846</v>
      </c>
      <c r="D283" s="33">
        <v>275719</v>
      </c>
      <c r="E283" s="33">
        <v>50720</v>
      </c>
      <c r="F283" s="33">
        <v>5698753</v>
      </c>
      <c r="G283" s="20">
        <f t="shared" si="25"/>
        <v>5.6008049002548528E-2</v>
      </c>
      <c r="H283" s="21">
        <f t="shared" si="26"/>
        <v>1.0302983274309211E-2</v>
      </c>
      <c r="I283" s="20">
        <f t="shared" si="27"/>
        <v>1.1576135024333485</v>
      </c>
      <c r="J283" s="4">
        <f t="shared" si="28"/>
        <v>-0.78871039212452099</v>
      </c>
      <c r="K283" s="4">
        <f t="shared" si="28"/>
        <v>-0.6846294939821691</v>
      </c>
      <c r="L283" s="4">
        <f t="shared" si="28"/>
        <v>-0.89919157924537407</v>
      </c>
      <c r="M283" s="34">
        <f t="shared" si="29"/>
        <v>-0.76429023983355826</v>
      </c>
      <c r="U283" s="15" t="s">
        <v>468</v>
      </c>
      <c r="V283" s="15" t="s">
        <v>166</v>
      </c>
      <c r="W283" s="15">
        <v>1380281</v>
      </c>
      <c r="X283" s="15">
        <v>141082</v>
      </c>
      <c r="Y283" s="15">
        <v>52433</v>
      </c>
      <c r="Z283" s="15">
        <v>1965755</v>
      </c>
      <c r="AA283" s="22">
        <v>0.10221252049401534</v>
      </c>
      <c r="AB283" s="22">
        <v>3.7987192462983987E-2</v>
      </c>
      <c r="AC283" s="22">
        <v>1.4241701508605857</v>
      </c>
      <c r="AD283" s="22">
        <v>-0.38160922234830408</v>
      </c>
      <c r="AE283" s="22">
        <v>1.2006499732874924E-2</v>
      </c>
      <c r="AF283" s="22">
        <v>-1.823241941417135</v>
      </c>
      <c r="AG283" s="23">
        <v>-0.54520954107492225</v>
      </c>
      <c r="AH283" s="15">
        <v>282</v>
      </c>
      <c r="AI283" s="15">
        <v>14955</v>
      </c>
    </row>
    <row r="284" spans="1:35" x14ac:dyDescent="0.3">
      <c r="A284" s="15" t="str">
        <f t="shared" si="30"/>
        <v>1806</v>
      </c>
      <c r="B284" s="25" t="s">
        <v>258</v>
      </c>
      <c r="C284" s="33">
        <v>2414740</v>
      </c>
      <c r="D284" s="33">
        <v>71814</v>
      </c>
      <c r="E284" s="33">
        <v>24894</v>
      </c>
      <c r="F284" s="33">
        <v>2557268</v>
      </c>
      <c r="G284" s="20">
        <f t="shared" si="25"/>
        <v>2.9739847768289755E-2</v>
      </c>
      <c r="H284" s="21">
        <f t="shared" si="26"/>
        <v>1.0309184425652452E-2</v>
      </c>
      <c r="I284" s="20">
        <f t="shared" si="27"/>
        <v>1.0590241599509678</v>
      </c>
      <c r="J284" s="4">
        <f t="shared" si="28"/>
        <v>-1.0201558584439177</v>
      </c>
      <c r="K284" s="4">
        <f t="shared" si="28"/>
        <v>-0.68447345032570295</v>
      </c>
      <c r="L284" s="4">
        <f t="shared" si="28"/>
        <v>-0.55741988394291031</v>
      </c>
      <c r="M284" s="34">
        <f t="shared" si="29"/>
        <v>-0.73663066075955852</v>
      </c>
      <c r="U284" s="15" t="s">
        <v>488</v>
      </c>
      <c r="V284" s="15" t="s">
        <v>55</v>
      </c>
      <c r="W284" s="15">
        <v>7479785</v>
      </c>
      <c r="X284" s="15">
        <v>581851</v>
      </c>
      <c r="Y284" s="15">
        <v>52505</v>
      </c>
      <c r="Z284" s="15">
        <v>6836767</v>
      </c>
      <c r="AA284" s="22">
        <v>7.778980278176445E-2</v>
      </c>
      <c r="AB284" s="22">
        <v>7.0195867929358936E-3</v>
      </c>
      <c r="AC284" s="22">
        <v>0.91403255574859443</v>
      </c>
      <c r="AD284" s="22">
        <v>-0.59679439012168478</v>
      </c>
      <c r="AE284" s="22">
        <v>-0.76725176269041517</v>
      </c>
      <c r="AF284" s="22">
        <v>-5.47892230099098E-2</v>
      </c>
      <c r="AG284" s="23">
        <v>-0.54652178462810619</v>
      </c>
      <c r="AH284" s="15">
        <v>283</v>
      </c>
      <c r="AI284" s="15">
        <v>83892</v>
      </c>
    </row>
    <row r="285" spans="1:35" x14ac:dyDescent="0.3">
      <c r="A285" s="15" t="str">
        <f t="shared" si="30"/>
        <v>1811</v>
      </c>
      <c r="B285" s="25" t="s">
        <v>20</v>
      </c>
      <c r="C285" s="33">
        <v>201783</v>
      </c>
      <c r="D285" s="33">
        <v>92156</v>
      </c>
      <c r="E285" s="33">
        <v>11380</v>
      </c>
      <c r="F285" s="33">
        <v>196404</v>
      </c>
      <c r="G285" s="20">
        <f t="shared" si="25"/>
        <v>0.45670844421978063</v>
      </c>
      <c r="H285" s="21">
        <f t="shared" si="26"/>
        <v>5.63972187944475E-2</v>
      </c>
      <c r="I285" s="20">
        <f t="shared" si="27"/>
        <v>0.97334265027281786</v>
      </c>
      <c r="J285" s="4">
        <f t="shared" si="28"/>
        <v>2.7418050397607705</v>
      </c>
      <c r="K285" s="4">
        <f t="shared" si="28"/>
        <v>0.47527012053320372</v>
      </c>
      <c r="L285" s="4">
        <f t="shared" si="28"/>
        <v>-0.26039472806453406</v>
      </c>
      <c r="M285" s="34">
        <f t="shared" si="29"/>
        <v>0.85798763819066093</v>
      </c>
      <c r="U285" s="15" t="s">
        <v>630</v>
      </c>
      <c r="V285" s="15" t="s">
        <v>204</v>
      </c>
      <c r="W285" s="15">
        <v>7023057</v>
      </c>
      <c r="X285" s="15">
        <v>339846</v>
      </c>
      <c r="Y285" s="15">
        <v>210499</v>
      </c>
      <c r="Z285" s="15">
        <v>8250719</v>
      </c>
      <c r="AA285" s="22">
        <v>4.8390038696823907E-2</v>
      </c>
      <c r="AB285" s="22">
        <v>2.997256038218115E-2</v>
      </c>
      <c r="AC285" s="22">
        <v>1.1748045046480471</v>
      </c>
      <c r="AD285" s="22">
        <v>-0.85583162101684862</v>
      </c>
      <c r="AE285" s="22">
        <v>-0.18967096722379717</v>
      </c>
      <c r="AF285" s="22">
        <v>-0.95878623545191044</v>
      </c>
      <c r="AG285" s="23">
        <v>-0.54848994772908832</v>
      </c>
      <c r="AH285" s="15">
        <v>284</v>
      </c>
      <c r="AI285" s="15">
        <v>77544</v>
      </c>
    </row>
    <row r="286" spans="1:35" x14ac:dyDescent="0.3">
      <c r="A286" s="15" t="str">
        <f t="shared" si="30"/>
        <v>1812</v>
      </c>
      <c r="B286" s="25" t="s">
        <v>86</v>
      </c>
      <c r="C286" s="33">
        <v>255337</v>
      </c>
      <c r="D286" s="33">
        <v>54598</v>
      </c>
      <c r="E286" s="33">
        <v>17598</v>
      </c>
      <c r="F286" s="33">
        <v>129038</v>
      </c>
      <c r="G286" s="20">
        <f t="shared" si="25"/>
        <v>0.21382721658044074</v>
      </c>
      <c r="H286" s="21">
        <f t="shared" si="26"/>
        <v>6.8920681295699407E-2</v>
      </c>
      <c r="I286" s="20">
        <f t="shared" si="27"/>
        <v>0.50536350000195818</v>
      </c>
      <c r="J286" s="4">
        <f t="shared" si="28"/>
        <v>0.60181233565809855</v>
      </c>
      <c r="K286" s="4">
        <f t="shared" si="28"/>
        <v>0.79040625770275308</v>
      </c>
      <c r="L286" s="4">
        <f t="shared" si="28"/>
        <v>1.3619107212578612</v>
      </c>
      <c r="M286" s="34">
        <f t="shared" si="29"/>
        <v>0.88613389308036639</v>
      </c>
      <c r="U286" s="15" t="s">
        <v>415</v>
      </c>
      <c r="V286" s="15" t="s">
        <v>76</v>
      </c>
      <c r="W286" s="15">
        <v>781674</v>
      </c>
      <c r="X286" s="15">
        <v>4043</v>
      </c>
      <c r="Y286" s="15">
        <v>35362</v>
      </c>
      <c r="Z286" s="15">
        <v>1006074</v>
      </c>
      <c r="AA286" s="22">
        <v>5.172232925746539E-3</v>
      </c>
      <c r="AB286" s="22">
        <v>4.5238807994125427E-2</v>
      </c>
      <c r="AC286" s="22">
        <v>1.2870761980058183</v>
      </c>
      <c r="AD286" s="22">
        <v>-1.2366176946724308</v>
      </c>
      <c r="AE286" s="22">
        <v>0.19448367858769872</v>
      </c>
      <c r="AF286" s="22">
        <v>-1.3479894292983579</v>
      </c>
      <c r="AG286" s="23">
        <v>-0.54890994169884777</v>
      </c>
      <c r="AH286" s="15">
        <v>285</v>
      </c>
      <c r="AI286" s="15">
        <v>8597</v>
      </c>
    </row>
    <row r="287" spans="1:35" x14ac:dyDescent="0.3">
      <c r="A287" s="15" t="str">
        <f t="shared" si="30"/>
        <v>1813</v>
      </c>
      <c r="B287" s="25" t="s">
        <v>310</v>
      </c>
      <c r="C287" s="33">
        <v>856475</v>
      </c>
      <c r="D287" s="33">
        <v>75976</v>
      </c>
      <c r="E287" s="33">
        <v>22662</v>
      </c>
      <c r="F287" s="33">
        <v>842893</v>
      </c>
      <c r="G287" s="20">
        <f t="shared" si="25"/>
        <v>8.8707784815668878E-2</v>
      </c>
      <c r="H287" s="21">
        <f t="shared" si="26"/>
        <v>2.6459616451151521E-2</v>
      </c>
      <c r="I287" s="20">
        <f t="shared" si="27"/>
        <v>0.9841419772906389</v>
      </c>
      <c r="J287" s="4">
        <f t="shared" si="28"/>
        <v>-0.50059756946507195</v>
      </c>
      <c r="K287" s="4">
        <f t="shared" si="28"/>
        <v>-0.27806948962981887</v>
      </c>
      <c r="L287" s="4">
        <f t="shared" si="28"/>
        <v>-0.29783188110839393</v>
      </c>
      <c r="M287" s="34">
        <f t="shared" si="29"/>
        <v>-0.33864210745827589</v>
      </c>
      <c r="U287" s="15" t="s">
        <v>679</v>
      </c>
      <c r="V287" s="15" t="s">
        <v>192</v>
      </c>
      <c r="W287" s="15">
        <v>337219</v>
      </c>
      <c r="X287" s="15">
        <v>43149</v>
      </c>
      <c r="Y287" s="15">
        <v>-3748</v>
      </c>
      <c r="Z287" s="15">
        <v>269348</v>
      </c>
      <c r="AA287" s="22">
        <v>0.12795542362678258</v>
      </c>
      <c r="AB287" s="22">
        <v>-1.1114438984754714E-2</v>
      </c>
      <c r="AC287" s="22">
        <v>0.79873316746683909</v>
      </c>
      <c r="AD287" s="22">
        <v>-0.15479208451520815</v>
      </c>
      <c r="AE287" s="22">
        <v>-1.2235701997315436</v>
      </c>
      <c r="AF287" s="22">
        <v>0.34490983581518542</v>
      </c>
      <c r="AG287" s="23">
        <v>-0.56425566204077748</v>
      </c>
      <c r="AH287" s="15">
        <v>286</v>
      </c>
      <c r="AI287" s="15">
        <v>2087</v>
      </c>
    </row>
    <row r="288" spans="1:35" x14ac:dyDescent="0.3">
      <c r="A288" s="15" t="str">
        <f t="shared" si="30"/>
        <v>1815</v>
      </c>
      <c r="B288" s="25" t="s">
        <v>363</v>
      </c>
      <c r="C288" s="33">
        <v>145701</v>
      </c>
      <c r="D288" s="33">
        <v>27099</v>
      </c>
      <c r="E288" s="33">
        <v>3820</v>
      </c>
      <c r="F288" s="33">
        <v>180886</v>
      </c>
      <c r="G288" s="20">
        <f t="shared" si="25"/>
        <v>0.18599048736796589</v>
      </c>
      <c r="H288" s="21">
        <f t="shared" si="26"/>
        <v>2.6218076746213136E-2</v>
      </c>
      <c r="I288" s="20">
        <f t="shared" si="27"/>
        <v>1.2414877042710757</v>
      </c>
      <c r="J288" s="4">
        <f t="shared" si="28"/>
        <v>0.35654678755556923</v>
      </c>
      <c r="K288" s="4">
        <f t="shared" si="28"/>
        <v>-0.28414751234755736</v>
      </c>
      <c r="L288" s="4">
        <f t="shared" si="28"/>
        <v>-1.1899514872886194</v>
      </c>
      <c r="M288" s="34">
        <f t="shared" si="29"/>
        <v>-0.3504249311070412</v>
      </c>
      <c r="U288" s="15" t="s">
        <v>736</v>
      </c>
      <c r="V288" s="15" t="s">
        <v>328</v>
      </c>
      <c r="W288" s="15">
        <v>1688100</v>
      </c>
      <c r="X288" s="15">
        <v>159901</v>
      </c>
      <c r="Y288" s="15">
        <v>100045</v>
      </c>
      <c r="Z288" s="15">
        <v>2945517</v>
      </c>
      <c r="AA288" s="22">
        <v>9.4722469048042171E-2</v>
      </c>
      <c r="AB288" s="22">
        <v>5.9264853977844915E-2</v>
      </c>
      <c r="AC288" s="22">
        <v>1.7448711569219832</v>
      </c>
      <c r="AD288" s="22">
        <v>-0.44760302353057407</v>
      </c>
      <c r="AE288" s="22">
        <v>0.54743031380379614</v>
      </c>
      <c r="AF288" s="22">
        <v>-2.9349901666007825</v>
      </c>
      <c r="AG288" s="23">
        <v>-0.57193314063094114</v>
      </c>
      <c r="AH288" s="15">
        <v>287</v>
      </c>
      <c r="AI288" s="15">
        <v>11274</v>
      </c>
    </row>
    <row r="289" spans="1:35" x14ac:dyDescent="0.3">
      <c r="A289" s="15" t="str">
        <f t="shared" si="30"/>
        <v>1816</v>
      </c>
      <c r="B289" s="25" t="s">
        <v>365</v>
      </c>
      <c r="C289" s="33">
        <v>77161</v>
      </c>
      <c r="D289" s="33">
        <v>22440</v>
      </c>
      <c r="E289" s="33">
        <v>2871</v>
      </c>
      <c r="F289" s="33">
        <v>46240</v>
      </c>
      <c r="G289" s="20">
        <f t="shared" si="25"/>
        <v>0.29082049221757106</v>
      </c>
      <c r="H289" s="21">
        <f t="shared" si="26"/>
        <v>3.7207915916071588E-2</v>
      </c>
      <c r="I289" s="20">
        <f t="shared" si="27"/>
        <v>0.59926646881196455</v>
      </c>
      <c r="J289" s="4">
        <f t="shared" si="28"/>
        <v>1.2801893750441495</v>
      </c>
      <c r="K289" s="4">
        <f t="shared" si="28"/>
        <v>-7.6029493916183639E-3</v>
      </c>
      <c r="L289" s="4">
        <f t="shared" si="28"/>
        <v>1.0363848983235435</v>
      </c>
      <c r="M289" s="34">
        <f t="shared" si="29"/>
        <v>0.57534209364611411</v>
      </c>
      <c r="U289" s="15" t="s">
        <v>708</v>
      </c>
      <c r="V289" s="15" t="s">
        <v>216</v>
      </c>
      <c r="W289" s="15">
        <v>225330</v>
      </c>
      <c r="X289" s="15">
        <v>52740</v>
      </c>
      <c r="Y289" s="15">
        <v>-8608</v>
      </c>
      <c r="Z289" s="15">
        <v>154659</v>
      </c>
      <c r="AA289" s="22">
        <v>0.23405671681533752</v>
      </c>
      <c r="AB289" s="22">
        <v>-3.8201748546576132E-2</v>
      </c>
      <c r="AC289" s="22">
        <v>0.68636666222873122</v>
      </c>
      <c r="AD289" s="22">
        <v>0.78005164765056834</v>
      </c>
      <c r="AE289" s="22">
        <v>-1.905186014908447</v>
      </c>
      <c r="AF289" s="22">
        <v>0.73444170633460359</v>
      </c>
      <c r="AG289" s="23">
        <v>-0.57396966895793056</v>
      </c>
      <c r="AH289" s="15">
        <v>288</v>
      </c>
      <c r="AI289" s="15">
        <v>1562</v>
      </c>
    </row>
    <row r="290" spans="1:35" x14ac:dyDescent="0.3">
      <c r="A290" s="15" t="str">
        <f t="shared" si="30"/>
        <v>1818</v>
      </c>
      <c r="B290" s="25" t="s">
        <v>107</v>
      </c>
      <c r="C290" s="33">
        <v>223517</v>
      </c>
      <c r="D290" s="33">
        <v>115623</v>
      </c>
      <c r="E290" s="33">
        <v>16452</v>
      </c>
      <c r="F290" s="33">
        <v>252625</v>
      </c>
      <c r="G290" s="20">
        <f t="shared" si="25"/>
        <v>0.5172895126545185</v>
      </c>
      <c r="H290" s="21">
        <f t="shared" si="26"/>
        <v>7.3605139653807092E-2</v>
      </c>
      <c r="I290" s="20">
        <f t="shared" si="27"/>
        <v>1.130227231038355</v>
      </c>
      <c r="J290" s="4">
        <f t="shared" si="28"/>
        <v>3.2755764049549292</v>
      </c>
      <c r="K290" s="4">
        <f t="shared" si="28"/>
        <v>0.90828436941172275</v>
      </c>
      <c r="L290" s="4">
        <f t="shared" si="28"/>
        <v>-0.80425380841732497</v>
      </c>
      <c r="M290" s="34">
        <f t="shared" si="29"/>
        <v>1.0719728338402623</v>
      </c>
      <c r="U290" s="15" t="s">
        <v>682</v>
      </c>
      <c r="V290" s="15" t="s">
        <v>337</v>
      </c>
      <c r="W290" s="15">
        <v>175275</v>
      </c>
      <c r="X290" s="15">
        <v>28917</v>
      </c>
      <c r="Y290" s="15">
        <v>83</v>
      </c>
      <c r="Z290" s="15">
        <v>187946</v>
      </c>
      <c r="AA290" s="22">
        <v>0.16498074454428754</v>
      </c>
      <c r="AB290" s="22">
        <v>4.7354157752103838E-4</v>
      </c>
      <c r="AC290" s="22">
        <v>1.0722921123948082</v>
      </c>
      <c r="AD290" s="22">
        <v>0.17143286667030291</v>
      </c>
      <c r="AE290" s="22">
        <v>-0.93197421087252375</v>
      </c>
      <c r="AF290" s="22">
        <v>-0.60341482097917454</v>
      </c>
      <c r="AG290" s="23">
        <v>-0.57398259401347973</v>
      </c>
      <c r="AH290" s="15">
        <v>289</v>
      </c>
      <c r="AI290" s="15">
        <v>1290</v>
      </c>
    </row>
    <row r="291" spans="1:35" x14ac:dyDescent="0.3">
      <c r="A291" s="15" t="str">
        <f t="shared" si="30"/>
        <v>1820</v>
      </c>
      <c r="B291" s="25" t="s">
        <v>136</v>
      </c>
      <c r="C291" s="33">
        <v>832396</v>
      </c>
      <c r="D291" s="33">
        <v>102299</v>
      </c>
      <c r="E291" s="33">
        <v>48872</v>
      </c>
      <c r="F291" s="33">
        <v>1013975</v>
      </c>
      <c r="G291" s="20">
        <f t="shared" si="25"/>
        <v>0.12289703458450064</v>
      </c>
      <c r="H291" s="21">
        <f t="shared" si="26"/>
        <v>5.8712439752233309E-2</v>
      </c>
      <c r="I291" s="20">
        <f t="shared" si="27"/>
        <v>1.2181401640565308</v>
      </c>
      <c r="J291" s="4">
        <f t="shared" si="28"/>
        <v>-0.19936084658137501</v>
      </c>
      <c r="K291" s="4">
        <f t="shared" si="28"/>
        <v>0.53352955072335029</v>
      </c>
      <c r="L291" s="4">
        <f t="shared" si="28"/>
        <v>-1.1090144590120234</v>
      </c>
      <c r="M291" s="34">
        <f t="shared" si="29"/>
        <v>-6.0329051036674464E-2</v>
      </c>
      <c r="U291" s="15" t="s">
        <v>689</v>
      </c>
      <c r="V291" s="15" t="s">
        <v>117</v>
      </c>
      <c r="W291" s="15">
        <v>157134</v>
      </c>
      <c r="X291" s="15">
        <v>9703</v>
      </c>
      <c r="Y291" s="15">
        <v>-144</v>
      </c>
      <c r="Z291" s="15">
        <v>125926</v>
      </c>
      <c r="AA291" s="22">
        <v>6.1749844082120996E-2</v>
      </c>
      <c r="AB291" s="22">
        <v>-9.1641528886173581E-4</v>
      </c>
      <c r="AC291" s="22">
        <v>0.80139244211946492</v>
      </c>
      <c r="AD291" s="22">
        <v>-0.73812023454765141</v>
      </c>
      <c r="AE291" s="22">
        <v>-0.96695061118197267</v>
      </c>
      <c r="AF291" s="22">
        <v>0.3356911435770743</v>
      </c>
      <c r="AG291" s="23">
        <v>-0.58408257833363053</v>
      </c>
      <c r="AH291" s="15">
        <v>290</v>
      </c>
      <c r="AI291" s="15">
        <v>970</v>
      </c>
    </row>
    <row r="292" spans="1:35" x14ac:dyDescent="0.3">
      <c r="A292" s="15" t="str">
        <f t="shared" si="30"/>
        <v>1822</v>
      </c>
      <c r="B292" s="25" t="s">
        <v>308</v>
      </c>
      <c r="C292" s="33">
        <v>314197</v>
      </c>
      <c r="D292" s="33">
        <v>20226</v>
      </c>
      <c r="E292" s="33">
        <v>2043</v>
      </c>
      <c r="F292" s="33">
        <v>177632</v>
      </c>
      <c r="G292" s="20">
        <f t="shared" si="25"/>
        <v>6.4373625464278786E-2</v>
      </c>
      <c r="H292" s="21">
        <f t="shared" si="26"/>
        <v>6.5022899645763646E-3</v>
      </c>
      <c r="I292" s="20">
        <f t="shared" si="27"/>
        <v>0.56535231081136994</v>
      </c>
      <c r="J292" s="4">
        <f t="shared" si="28"/>
        <v>-0.71500246184223781</v>
      </c>
      <c r="K292" s="4">
        <f t="shared" si="28"/>
        <v>-0.78026884356904469</v>
      </c>
      <c r="L292" s="4">
        <f t="shared" si="28"/>
        <v>1.1539523653820676</v>
      </c>
      <c r="M292" s="34">
        <f t="shared" si="29"/>
        <v>-0.28039694589956488</v>
      </c>
      <c r="U292" s="15" t="s">
        <v>698</v>
      </c>
      <c r="V292" s="15" t="s">
        <v>198</v>
      </c>
      <c r="W292" s="15">
        <v>265916</v>
      </c>
      <c r="X292" s="15">
        <v>303</v>
      </c>
      <c r="Y292" s="15">
        <v>5921</v>
      </c>
      <c r="Z292" s="15">
        <v>270658</v>
      </c>
      <c r="AA292" s="22">
        <v>1.1394575730681868E-3</v>
      </c>
      <c r="AB292" s="22">
        <v>2.2266430000451271E-2</v>
      </c>
      <c r="AC292" s="22">
        <v>1.0178326990478197</v>
      </c>
      <c r="AD292" s="22">
        <v>-1.2721499172155077</v>
      </c>
      <c r="AE292" s="22">
        <v>-0.38358540269086516</v>
      </c>
      <c r="AF292" s="22">
        <v>-0.41462477982331419</v>
      </c>
      <c r="AG292" s="23">
        <v>-0.61348637560513808</v>
      </c>
      <c r="AH292" s="15">
        <v>291</v>
      </c>
      <c r="AI292" s="15">
        <v>2012</v>
      </c>
    </row>
    <row r="293" spans="1:35" x14ac:dyDescent="0.3">
      <c r="A293" s="15" t="str">
        <f t="shared" si="30"/>
        <v>1824</v>
      </c>
      <c r="B293" s="25" t="s">
        <v>209</v>
      </c>
      <c r="C293" s="33">
        <v>1381033</v>
      </c>
      <c r="D293" s="33">
        <v>190679</v>
      </c>
      <c r="E293" s="33">
        <v>37220</v>
      </c>
      <c r="F293" s="33">
        <v>1246232</v>
      </c>
      <c r="G293" s="20">
        <f t="shared" si="25"/>
        <v>0.13806983612991144</v>
      </c>
      <c r="H293" s="21">
        <f t="shared" si="26"/>
        <v>2.6950840421626421E-2</v>
      </c>
      <c r="I293" s="20">
        <f t="shared" si="27"/>
        <v>0.90239118109415195</v>
      </c>
      <c r="J293" s="4">
        <f t="shared" si="28"/>
        <v>-6.5675403191769538E-2</v>
      </c>
      <c r="K293" s="4">
        <f t="shared" si="28"/>
        <v>-0.26570849725050893</v>
      </c>
      <c r="L293" s="4">
        <f t="shared" si="28"/>
        <v>-1.4433011566355566E-2</v>
      </c>
      <c r="M293" s="34">
        <f t="shared" si="29"/>
        <v>-0.15288135231478575</v>
      </c>
      <c r="U293" s="15" t="s">
        <v>600</v>
      </c>
      <c r="V293" s="15" t="s">
        <v>82</v>
      </c>
      <c r="W293" s="15">
        <v>534357</v>
      </c>
      <c r="X293" s="15">
        <v>60379</v>
      </c>
      <c r="Y293" s="15">
        <v>13445</v>
      </c>
      <c r="Z293" s="15">
        <v>721821</v>
      </c>
      <c r="AA293" s="22">
        <v>0.11299374762565102</v>
      </c>
      <c r="AB293" s="22">
        <v>2.5161081449293264E-2</v>
      </c>
      <c r="AC293" s="22">
        <v>1.35082164171144</v>
      </c>
      <c r="AD293" s="22">
        <v>-0.28661733010855506</v>
      </c>
      <c r="AE293" s="22">
        <v>-0.31074538133502083</v>
      </c>
      <c r="AF293" s="22">
        <v>-1.5689706004322626</v>
      </c>
      <c r="AG293" s="23">
        <v>-0.61926967330271476</v>
      </c>
      <c r="AH293" s="15">
        <v>292</v>
      </c>
      <c r="AI293" s="15">
        <v>4741</v>
      </c>
    </row>
    <row r="294" spans="1:35" x14ac:dyDescent="0.3">
      <c r="A294" s="15" t="str">
        <f t="shared" si="30"/>
        <v>1825</v>
      </c>
      <c r="B294" s="25" t="s">
        <v>221</v>
      </c>
      <c r="C294" s="33">
        <v>199729</v>
      </c>
      <c r="D294" s="33">
        <v>36334</v>
      </c>
      <c r="E294" s="33">
        <v>12519</v>
      </c>
      <c r="F294" s="33">
        <v>140134</v>
      </c>
      <c r="G294" s="20">
        <f t="shared" si="25"/>
        <v>0.18191649685323613</v>
      </c>
      <c r="H294" s="21">
        <f t="shared" si="26"/>
        <v>6.2679931306920872E-2</v>
      </c>
      <c r="I294" s="20">
        <f t="shared" si="27"/>
        <v>0.70162069604313848</v>
      </c>
      <c r="J294" s="4">
        <f t="shared" si="28"/>
        <v>0.3206514239540183</v>
      </c>
      <c r="K294" s="4">
        <f t="shared" si="28"/>
        <v>0.63336615443195432</v>
      </c>
      <c r="L294" s="4">
        <f t="shared" si="28"/>
        <v>0.68156178173339443</v>
      </c>
      <c r="M294" s="34">
        <f t="shared" si="29"/>
        <v>0.56723637863783039</v>
      </c>
      <c r="U294" s="15" t="s">
        <v>718</v>
      </c>
      <c r="V294" s="15" t="s">
        <v>368</v>
      </c>
      <c r="W294" s="15">
        <v>162724</v>
      </c>
      <c r="X294" s="15">
        <v>22103</v>
      </c>
      <c r="Y294" s="15">
        <v>-5777</v>
      </c>
      <c r="Z294" s="15">
        <v>88145</v>
      </c>
      <c r="AA294" s="22">
        <v>0.13583122342125317</v>
      </c>
      <c r="AB294" s="22">
        <v>-3.5501831321747251E-2</v>
      </c>
      <c r="AC294" s="22">
        <v>0.54168407856247391</v>
      </c>
      <c r="AD294" s="22">
        <v>-8.5399508304388291E-2</v>
      </c>
      <c r="AE294" s="22">
        <v>-1.8372462191191394</v>
      </c>
      <c r="AF294" s="22">
        <v>1.2360011107823452</v>
      </c>
      <c r="AG294" s="23">
        <v>-0.63097270894008051</v>
      </c>
      <c r="AH294" s="15">
        <v>293</v>
      </c>
      <c r="AI294" s="15">
        <v>1216</v>
      </c>
    </row>
    <row r="295" spans="1:35" x14ac:dyDescent="0.3">
      <c r="A295" s="15" t="str">
        <f t="shared" si="30"/>
        <v>1826</v>
      </c>
      <c r="B295" s="25" t="s">
        <v>300</v>
      </c>
      <c r="C295" s="33">
        <v>211812</v>
      </c>
      <c r="D295" s="33">
        <v>59170</v>
      </c>
      <c r="E295" s="33">
        <v>8110</v>
      </c>
      <c r="F295" s="33">
        <v>66801</v>
      </c>
      <c r="G295" s="20">
        <f t="shared" si="25"/>
        <v>0.27935150038713574</v>
      </c>
      <c r="H295" s="21">
        <f t="shared" si="26"/>
        <v>3.8288671085679751E-2</v>
      </c>
      <c r="I295" s="20">
        <f t="shared" si="27"/>
        <v>0.31537873208316808</v>
      </c>
      <c r="J295" s="4">
        <f t="shared" si="28"/>
        <v>1.1791376837335719</v>
      </c>
      <c r="K295" s="4">
        <f t="shared" si="28"/>
        <v>1.9592804924912808E-2</v>
      </c>
      <c r="L295" s="4">
        <f t="shared" si="28"/>
        <v>2.0205155418027809</v>
      </c>
      <c r="M295" s="34">
        <f t="shared" si="29"/>
        <v>0.80970970884654458</v>
      </c>
      <c r="U295" s="15" t="s">
        <v>579</v>
      </c>
      <c r="V295" s="15" t="s">
        <v>145</v>
      </c>
      <c r="W295" s="15">
        <v>1110210</v>
      </c>
      <c r="X295" s="15">
        <v>41138</v>
      </c>
      <c r="Y295" s="15">
        <v>18114</v>
      </c>
      <c r="Z295" s="15">
        <v>1159999</v>
      </c>
      <c r="AA295" s="22">
        <v>3.7054250997559018E-2</v>
      </c>
      <c r="AB295" s="22">
        <v>1.6315832139865431E-2</v>
      </c>
      <c r="AC295" s="22">
        <v>1.0448464704875655</v>
      </c>
      <c r="AD295" s="22">
        <v>-0.95570966926068279</v>
      </c>
      <c r="AE295" s="22">
        <v>-0.53332421681251463</v>
      </c>
      <c r="AF295" s="22">
        <v>-0.50827123520083317</v>
      </c>
      <c r="AG295" s="23">
        <v>-0.63265733452163631</v>
      </c>
      <c r="AH295" s="15">
        <v>294</v>
      </c>
      <c r="AI295" s="15">
        <v>10351</v>
      </c>
    </row>
    <row r="296" spans="1:35" x14ac:dyDescent="0.3">
      <c r="A296" s="15" t="str">
        <f t="shared" si="30"/>
        <v>1827</v>
      </c>
      <c r="B296" s="25" t="s">
        <v>259</v>
      </c>
      <c r="C296" s="33">
        <v>195011</v>
      </c>
      <c r="D296" s="33">
        <v>46249</v>
      </c>
      <c r="E296" s="33">
        <v>5852</v>
      </c>
      <c r="F296" s="33">
        <v>191805</v>
      </c>
      <c r="G296" s="20">
        <f t="shared" si="25"/>
        <v>0.23716098066262928</v>
      </c>
      <c r="H296" s="21">
        <f t="shared" si="26"/>
        <v>3.0008563619488133E-2</v>
      </c>
      <c r="I296" s="20">
        <f t="shared" si="27"/>
        <v>0.9835599017491321</v>
      </c>
      <c r="J296" s="4">
        <f t="shared" si="28"/>
        <v>0.80740288450563957</v>
      </c>
      <c r="K296" s="4">
        <f t="shared" si="28"/>
        <v>-0.18876499404510264</v>
      </c>
      <c r="L296" s="4">
        <f t="shared" si="28"/>
        <v>-0.29581404693275337</v>
      </c>
      <c r="M296" s="34">
        <f t="shared" si="29"/>
        <v>3.3514712370670233E-2</v>
      </c>
      <c r="U296" s="15" t="s">
        <v>517</v>
      </c>
      <c r="V296" s="15" t="s">
        <v>120</v>
      </c>
      <c r="W296" s="15">
        <v>713017</v>
      </c>
      <c r="X296" s="15">
        <v>40347</v>
      </c>
      <c r="Y296" s="15">
        <v>28</v>
      </c>
      <c r="Z296" s="15">
        <v>613060</v>
      </c>
      <c r="AA296" s="22">
        <v>5.6586308601337697E-2</v>
      </c>
      <c r="AB296" s="22">
        <v>3.9269750931604719E-5</v>
      </c>
      <c r="AC296" s="22">
        <v>0.85981119664748529</v>
      </c>
      <c r="AD296" s="22">
        <v>-0.78361542725418631</v>
      </c>
      <c r="AE296" s="22">
        <v>-0.94290207893611067</v>
      </c>
      <c r="AF296" s="22">
        <v>0.13317557475615249</v>
      </c>
      <c r="AG296" s="23">
        <v>-0.63406100259256382</v>
      </c>
      <c r="AH296" s="15">
        <v>295</v>
      </c>
      <c r="AI296" s="15">
        <v>7207</v>
      </c>
    </row>
    <row r="297" spans="1:35" x14ac:dyDescent="0.3">
      <c r="A297" s="15" t="str">
        <f t="shared" si="30"/>
        <v>1828</v>
      </c>
      <c r="B297" s="25" t="s">
        <v>351</v>
      </c>
      <c r="C297" s="33">
        <v>244575</v>
      </c>
      <c r="D297" s="33">
        <v>6567</v>
      </c>
      <c r="E297" s="33">
        <v>-877</v>
      </c>
      <c r="F297" s="33">
        <v>180848</v>
      </c>
      <c r="G297" s="20">
        <f t="shared" si="25"/>
        <v>2.6850659306961056E-2</v>
      </c>
      <c r="H297" s="21">
        <f t="shared" si="26"/>
        <v>-3.5858121230706325E-3</v>
      </c>
      <c r="I297" s="20">
        <f t="shared" si="27"/>
        <v>0.73943780026576711</v>
      </c>
      <c r="J297" s="4">
        <f t="shared" si="28"/>
        <v>-1.0456120959972048</v>
      </c>
      <c r="K297" s="4">
        <f t="shared" si="28"/>
        <v>-1.0341224022757793</v>
      </c>
      <c r="L297" s="4">
        <f t="shared" si="28"/>
        <v>0.55046428685044002</v>
      </c>
      <c r="M297" s="34">
        <f t="shared" si="29"/>
        <v>-0.6408481534245809</v>
      </c>
      <c r="U297" s="15" t="s">
        <v>496</v>
      </c>
      <c r="V297" s="15" t="s">
        <v>36</v>
      </c>
      <c r="W297" s="15">
        <v>1019924</v>
      </c>
      <c r="X297" s="15">
        <v>65836</v>
      </c>
      <c r="Y297" s="15">
        <v>20129</v>
      </c>
      <c r="Z297" s="15">
        <v>1193249</v>
      </c>
      <c r="AA297" s="22">
        <v>6.4549907640177109E-2</v>
      </c>
      <c r="AB297" s="22">
        <v>1.9735784234903776E-2</v>
      </c>
      <c r="AC297" s="22">
        <v>1.1699391327196929</v>
      </c>
      <c r="AD297" s="22">
        <v>-0.71344926411694498</v>
      </c>
      <c r="AE297" s="22">
        <v>-0.44726570923702946</v>
      </c>
      <c r="AF297" s="22">
        <v>-0.94191984431508124</v>
      </c>
      <c r="AG297" s="23">
        <v>-0.63747513172652126</v>
      </c>
      <c r="AH297" s="15">
        <v>296</v>
      </c>
      <c r="AI297" s="15">
        <v>11454</v>
      </c>
    </row>
    <row r="298" spans="1:35" x14ac:dyDescent="0.3">
      <c r="A298" s="15" t="str">
        <f t="shared" si="30"/>
        <v>1832</v>
      </c>
      <c r="B298" s="25" t="s">
        <v>364</v>
      </c>
      <c r="C298" s="33">
        <v>553660</v>
      </c>
      <c r="D298" s="33">
        <v>67764</v>
      </c>
      <c r="E298" s="33">
        <v>13500</v>
      </c>
      <c r="F298" s="33">
        <v>495959</v>
      </c>
      <c r="G298" s="20">
        <f t="shared" si="25"/>
        <v>0.1223928042480945</v>
      </c>
      <c r="H298" s="21">
        <f t="shared" si="26"/>
        <v>2.438319546291948E-2</v>
      </c>
      <c r="I298" s="20">
        <f t="shared" si="27"/>
        <v>0.89578261026622841</v>
      </c>
      <c r="J298" s="4">
        <f t="shared" si="28"/>
        <v>-0.20380354992071542</v>
      </c>
      <c r="K298" s="4">
        <f t="shared" si="28"/>
        <v>-0.33031983886860256</v>
      </c>
      <c r="L298" s="4">
        <f t="shared" si="28"/>
        <v>8.4763861283240899E-3</v>
      </c>
      <c r="M298" s="34">
        <f t="shared" si="29"/>
        <v>-0.21399171038239911</v>
      </c>
      <c r="U298" s="15" t="s">
        <v>719</v>
      </c>
      <c r="V298" s="15" t="s">
        <v>351</v>
      </c>
      <c r="W298" s="15">
        <v>244575</v>
      </c>
      <c r="X298" s="15">
        <v>6567</v>
      </c>
      <c r="Y298" s="15">
        <v>-877</v>
      </c>
      <c r="Z298" s="15">
        <v>180848</v>
      </c>
      <c r="AA298" s="22">
        <v>2.6850659306961056E-2</v>
      </c>
      <c r="AB298" s="22">
        <v>-3.5858121230706325E-3</v>
      </c>
      <c r="AC298" s="22">
        <v>0.73943780026576711</v>
      </c>
      <c r="AD298" s="22">
        <v>-1.0456120959972048</v>
      </c>
      <c r="AE298" s="22">
        <v>-1.0341224022757793</v>
      </c>
      <c r="AF298" s="22">
        <v>0.55046428685044002</v>
      </c>
      <c r="AG298" s="23">
        <v>-0.6408481534245809</v>
      </c>
      <c r="AH298" s="15">
        <v>297</v>
      </c>
      <c r="AI298" s="15">
        <v>1698</v>
      </c>
    </row>
    <row r="299" spans="1:35" x14ac:dyDescent="0.3">
      <c r="A299" s="15" t="str">
        <f t="shared" si="30"/>
        <v>1833</v>
      </c>
      <c r="B299" s="25" t="s">
        <v>196</v>
      </c>
      <c r="C299" s="33">
        <v>2491335</v>
      </c>
      <c r="D299" s="33">
        <v>717799</v>
      </c>
      <c r="E299" s="33">
        <v>136482</v>
      </c>
      <c r="F299" s="33">
        <v>2316003</v>
      </c>
      <c r="G299" s="20">
        <f t="shared" si="25"/>
        <v>0.28811821774269619</v>
      </c>
      <c r="H299" s="21">
        <f t="shared" si="26"/>
        <v>5.4782676757641986E-2</v>
      </c>
      <c r="I299" s="20">
        <f t="shared" si="27"/>
        <v>0.92962327426861502</v>
      </c>
      <c r="J299" s="4">
        <f t="shared" si="28"/>
        <v>1.2563800106197314</v>
      </c>
      <c r="K299" s="4">
        <f t="shared" si="28"/>
        <v>0.43464233562740123</v>
      </c>
      <c r="L299" s="4">
        <f t="shared" si="28"/>
        <v>-0.1088363052340683</v>
      </c>
      <c r="M299" s="34">
        <f t="shared" si="29"/>
        <v>0.50420709416011633</v>
      </c>
      <c r="U299" s="15" t="s">
        <v>727</v>
      </c>
      <c r="V299" s="15" t="s">
        <v>352</v>
      </c>
      <c r="W299" s="15">
        <v>162201</v>
      </c>
      <c r="X299" s="15">
        <v>1182</v>
      </c>
      <c r="Y299" s="15">
        <v>2193</v>
      </c>
      <c r="Z299" s="15">
        <v>152493</v>
      </c>
      <c r="AA299" s="22">
        <v>7.2872547024987518E-3</v>
      </c>
      <c r="AB299" s="22">
        <v>1.3520261897275603E-2</v>
      </c>
      <c r="AC299" s="22">
        <v>0.94014833447389345</v>
      </c>
      <c r="AD299" s="22">
        <v>-1.2179825320653439</v>
      </c>
      <c r="AE299" s="22">
        <v>-0.60367099250237122</v>
      </c>
      <c r="AF299" s="22">
        <v>-0.14532267971375784</v>
      </c>
      <c r="AG299" s="23">
        <v>-0.642661799195961</v>
      </c>
      <c r="AH299" s="15">
        <v>298</v>
      </c>
      <c r="AI299" s="15">
        <v>1057</v>
      </c>
    </row>
    <row r="300" spans="1:35" x14ac:dyDescent="0.3">
      <c r="A300" s="15" t="str">
        <f t="shared" si="30"/>
        <v>1834</v>
      </c>
      <c r="B300" s="25" t="s">
        <v>203</v>
      </c>
      <c r="C300" s="33">
        <v>284435</v>
      </c>
      <c r="D300" s="33">
        <v>131090</v>
      </c>
      <c r="E300" s="33">
        <v>37356</v>
      </c>
      <c r="F300" s="33">
        <v>72797</v>
      </c>
      <c r="G300" s="20">
        <f t="shared" si="25"/>
        <v>0.4608785838592297</v>
      </c>
      <c r="H300" s="21">
        <f t="shared" si="26"/>
        <v>0.13133404820081918</v>
      </c>
      <c r="I300" s="20">
        <f t="shared" si="27"/>
        <v>0.2559354509817709</v>
      </c>
      <c r="J300" s="4">
        <f t="shared" si="28"/>
        <v>2.7785475599227727</v>
      </c>
      <c r="K300" s="4">
        <f t="shared" si="28"/>
        <v>2.3609549260330218</v>
      </c>
      <c r="L300" s="4">
        <f t="shared" si="28"/>
        <v>2.2265827539864524</v>
      </c>
      <c r="M300" s="34">
        <f t="shared" si="29"/>
        <v>2.431760041493817</v>
      </c>
      <c r="U300" s="15" t="s">
        <v>660</v>
      </c>
      <c r="V300" s="15" t="s">
        <v>248</v>
      </c>
      <c r="W300" s="15">
        <v>588530</v>
      </c>
      <c r="X300" s="15">
        <v>107533</v>
      </c>
      <c r="Y300" s="15">
        <v>6601</v>
      </c>
      <c r="Z300" s="15">
        <v>810468</v>
      </c>
      <c r="AA300" s="22">
        <v>0.18271456000543729</v>
      </c>
      <c r="AB300" s="22">
        <v>1.1216080743547482E-2</v>
      </c>
      <c r="AC300" s="22">
        <v>1.3771056700593003</v>
      </c>
      <c r="AD300" s="22">
        <v>0.32768304735168852</v>
      </c>
      <c r="AE300" s="22">
        <v>-0.66165262083017329</v>
      </c>
      <c r="AF300" s="22">
        <v>-1.6600873144871475</v>
      </c>
      <c r="AG300" s="23">
        <v>-0.66392737719895134</v>
      </c>
      <c r="AH300" s="15">
        <v>299</v>
      </c>
      <c r="AI300" s="15">
        <v>5156</v>
      </c>
    </row>
    <row r="301" spans="1:35" x14ac:dyDescent="0.3">
      <c r="A301" s="15" t="str">
        <f t="shared" si="30"/>
        <v>1835</v>
      </c>
      <c r="B301" s="25" t="s">
        <v>370</v>
      </c>
      <c r="C301" s="33">
        <v>86258</v>
      </c>
      <c r="D301" s="33">
        <v>14822</v>
      </c>
      <c r="E301" s="33">
        <v>6596</v>
      </c>
      <c r="F301" s="33">
        <v>50849</v>
      </c>
      <c r="G301" s="20">
        <f t="shared" si="25"/>
        <v>0.17183333719770919</v>
      </c>
      <c r="H301" s="21">
        <f t="shared" si="26"/>
        <v>7.6468269609775319E-2</v>
      </c>
      <c r="I301" s="20">
        <f t="shared" si="27"/>
        <v>0.58949894502538891</v>
      </c>
      <c r="J301" s="4">
        <f t="shared" si="28"/>
        <v>0.23181010712251909</v>
      </c>
      <c r="K301" s="4">
        <f t="shared" si="28"/>
        <v>0.98033119467654495</v>
      </c>
      <c r="L301" s="4">
        <f t="shared" si="28"/>
        <v>1.0702451826036794</v>
      </c>
      <c r="M301" s="34">
        <f t="shared" si="29"/>
        <v>0.81567941976982206</v>
      </c>
      <c r="U301" s="15" t="s">
        <v>545</v>
      </c>
      <c r="V301" s="15" t="s">
        <v>159</v>
      </c>
      <c r="W301" s="15">
        <v>1100684</v>
      </c>
      <c r="X301" s="15">
        <v>81964</v>
      </c>
      <c r="Y301" s="15">
        <v>-5846</v>
      </c>
      <c r="Z301" s="15">
        <v>949768</v>
      </c>
      <c r="AA301" s="22">
        <v>7.4466422697159224E-2</v>
      </c>
      <c r="AB301" s="22">
        <v>-5.3112428271874582E-3</v>
      </c>
      <c r="AC301" s="22">
        <v>0.8628888945419394</v>
      </c>
      <c r="AD301" s="22">
        <v>-0.62607622965757548</v>
      </c>
      <c r="AE301" s="22">
        <v>-1.0775405517687615</v>
      </c>
      <c r="AF301" s="22">
        <v>0.12250636852623581</v>
      </c>
      <c r="AG301" s="23">
        <v>-0.66466274116721569</v>
      </c>
      <c r="AH301" s="15">
        <v>300</v>
      </c>
      <c r="AI301" s="15">
        <v>12061</v>
      </c>
    </row>
    <row r="302" spans="1:35" x14ac:dyDescent="0.3">
      <c r="A302" s="15" t="str">
        <f t="shared" si="30"/>
        <v>1836</v>
      </c>
      <c r="B302" s="25" t="s">
        <v>292</v>
      </c>
      <c r="C302" s="33">
        <v>194764</v>
      </c>
      <c r="D302" s="33">
        <v>61288</v>
      </c>
      <c r="E302" s="33">
        <v>2848</v>
      </c>
      <c r="F302" s="33">
        <v>122049</v>
      </c>
      <c r="G302" s="20">
        <f t="shared" si="25"/>
        <v>0.31467827729970632</v>
      </c>
      <c r="H302" s="21">
        <f t="shared" si="26"/>
        <v>1.4622825573514613E-2</v>
      </c>
      <c r="I302" s="20">
        <f t="shared" si="27"/>
        <v>0.62665071573802145</v>
      </c>
      <c r="J302" s="4">
        <f t="shared" si="28"/>
        <v>1.4903970000139661</v>
      </c>
      <c r="K302" s="4">
        <f t="shared" si="28"/>
        <v>-0.57592645636640361</v>
      </c>
      <c r="L302" s="4">
        <f t="shared" si="28"/>
        <v>0.94145414555812812</v>
      </c>
      <c r="M302" s="34">
        <f t="shared" si="29"/>
        <v>0.31999955820982173</v>
      </c>
      <c r="U302" s="15" t="s">
        <v>577</v>
      </c>
      <c r="V302" s="15" t="s">
        <v>333</v>
      </c>
      <c r="W302" s="15">
        <v>400593</v>
      </c>
      <c r="X302" s="15">
        <v>32690</v>
      </c>
      <c r="Y302" s="15">
        <v>4575</v>
      </c>
      <c r="Z302" s="15">
        <v>450834</v>
      </c>
      <c r="AA302" s="22">
        <v>8.1604022037329665E-2</v>
      </c>
      <c r="AB302" s="22">
        <v>1.1420569006447941E-2</v>
      </c>
      <c r="AC302" s="22">
        <v>1.1254165699350713</v>
      </c>
      <c r="AD302" s="22">
        <v>-0.56318783494205582</v>
      </c>
      <c r="AE302" s="22">
        <v>-0.65650694795731412</v>
      </c>
      <c r="AF302" s="22">
        <v>-0.78757707887032846</v>
      </c>
      <c r="AG302" s="23">
        <v>-0.66594470243175308</v>
      </c>
      <c r="AH302" s="15">
        <v>301</v>
      </c>
      <c r="AI302" s="15">
        <v>3597</v>
      </c>
    </row>
    <row r="303" spans="1:35" x14ac:dyDescent="0.3">
      <c r="A303" s="15" t="str">
        <f t="shared" si="30"/>
        <v>1837</v>
      </c>
      <c r="B303" s="25" t="s">
        <v>361</v>
      </c>
      <c r="C303" s="33">
        <v>766882</v>
      </c>
      <c r="D303" s="33">
        <v>38287</v>
      </c>
      <c r="E303" s="33">
        <v>-22344</v>
      </c>
      <c r="F303" s="33">
        <v>642758</v>
      </c>
      <c r="G303" s="20">
        <f t="shared" si="25"/>
        <v>4.9925542651933413E-2</v>
      </c>
      <c r="H303" s="21">
        <f t="shared" si="26"/>
        <v>-2.913616436426986E-2</v>
      </c>
      <c r="I303" s="20">
        <f t="shared" si="27"/>
        <v>0.83814459069322267</v>
      </c>
      <c r="J303" s="4">
        <f t="shared" si="28"/>
        <v>-0.84230250930659911</v>
      </c>
      <c r="K303" s="4">
        <f t="shared" si="28"/>
        <v>-1.6770627478717328</v>
      </c>
      <c r="L303" s="4">
        <f t="shared" si="28"/>
        <v>0.2082854442611872</v>
      </c>
      <c r="M303" s="34">
        <f t="shared" si="29"/>
        <v>-0.99703564019721935</v>
      </c>
      <c r="U303" s="15" t="s">
        <v>498</v>
      </c>
      <c r="V303" s="15" t="s">
        <v>79</v>
      </c>
      <c r="W303" s="15">
        <v>2441387</v>
      </c>
      <c r="X303" s="15">
        <v>123478</v>
      </c>
      <c r="Y303" s="15">
        <v>6524</v>
      </c>
      <c r="Z303" s="15">
        <v>2245902</v>
      </c>
      <c r="AA303" s="22">
        <v>5.0576987589431743E-2</v>
      </c>
      <c r="AB303" s="22">
        <v>2.6722514701683921E-3</v>
      </c>
      <c r="AC303" s="22">
        <v>0.91992871265391352</v>
      </c>
      <c r="AD303" s="22">
        <v>-0.83656271859934384</v>
      </c>
      <c r="AE303" s="22">
        <v>-0.87664662537002425</v>
      </c>
      <c r="AF303" s="22">
        <v>-7.5228953010750055E-2</v>
      </c>
      <c r="AG303" s="23">
        <v>-0.66627123058753557</v>
      </c>
      <c r="AH303" s="15">
        <v>302</v>
      </c>
      <c r="AI303" s="15">
        <v>27879</v>
      </c>
    </row>
    <row r="304" spans="1:35" x14ac:dyDescent="0.3">
      <c r="A304" s="15" t="str">
        <f t="shared" si="30"/>
        <v>1838</v>
      </c>
      <c r="B304" s="25" t="s">
        <v>334</v>
      </c>
      <c r="C304" s="33">
        <v>274592</v>
      </c>
      <c r="D304" s="33">
        <v>53978</v>
      </c>
      <c r="E304" s="33">
        <v>11178</v>
      </c>
      <c r="F304" s="33">
        <v>265807</v>
      </c>
      <c r="G304" s="20">
        <f t="shared" si="25"/>
        <v>0.19657528260109544</v>
      </c>
      <c r="H304" s="21">
        <f t="shared" si="26"/>
        <v>4.0707668103950587E-2</v>
      </c>
      <c r="I304" s="20">
        <f t="shared" si="27"/>
        <v>0.96800707959445287</v>
      </c>
      <c r="J304" s="4">
        <f t="shared" si="28"/>
        <v>0.44980794566760562</v>
      </c>
      <c r="K304" s="4">
        <f t="shared" si="28"/>
        <v>8.0463620491001198E-2</v>
      </c>
      <c r="L304" s="4">
        <f t="shared" si="28"/>
        <v>-0.24189833697158392</v>
      </c>
      <c r="M304" s="34">
        <f t="shared" si="29"/>
        <v>9.2209212419506026E-2</v>
      </c>
      <c r="U304" s="15" t="s">
        <v>500</v>
      </c>
      <c r="V304" s="15" t="s">
        <v>80</v>
      </c>
      <c r="W304" s="15">
        <v>2310211</v>
      </c>
      <c r="X304" s="15">
        <v>119933</v>
      </c>
      <c r="Y304" s="15">
        <v>51781</v>
      </c>
      <c r="Z304" s="15">
        <v>2803003</v>
      </c>
      <c r="AA304" s="22">
        <v>5.1914305662989227E-2</v>
      </c>
      <c r="AB304" s="22">
        <v>2.2413969979365522E-2</v>
      </c>
      <c r="AC304" s="22">
        <v>1.213310385934445</v>
      </c>
      <c r="AD304" s="22">
        <v>-0.82477979511738875</v>
      </c>
      <c r="AE304" s="22">
        <v>-0.37987275700454115</v>
      </c>
      <c r="AF304" s="22">
        <v>-1.0922714580429782</v>
      </c>
      <c r="AG304" s="23">
        <v>-0.66919919179236231</v>
      </c>
      <c r="AH304" s="15">
        <v>303</v>
      </c>
      <c r="AI304" s="15">
        <v>24013</v>
      </c>
    </row>
    <row r="305" spans="1:35" x14ac:dyDescent="0.3">
      <c r="A305" s="15" t="str">
        <f t="shared" si="30"/>
        <v>1839</v>
      </c>
      <c r="B305" s="25" t="s">
        <v>264</v>
      </c>
      <c r="C305" s="33">
        <v>162497</v>
      </c>
      <c r="D305" s="33">
        <v>49711</v>
      </c>
      <c r="E305" s="33">
        <v>12339</v>
      </c>
      <c r="F305" s="33">
        <v>162164</v>
      </c>
      <c r="G305" s="20">
        <f t="shared" si="25"/>
        <v>0.30591949389834888</v>
      </c>
      <c r="H305" s="21">
        <f t="shared" si="26"/>
        <v>7.5933709545406985E-2</v>
      </c>
      <c r="I305" s="20">
        <f t="shared" si="27"/>
        <v>0.99795073139811807</v>
      </c>
      <c r="J305" s="4">
        <f t="shared" si="28"/>
        <v>1.4132245780944199</v>
      </c>
      <c r="K305" s="4">
        <f t="shared" si="28"/>
        <v>0.96687970761749065</v>
      </c>
      <c r="L305" s="4">
        <f t="shared" si="28"/>
        <v>-0.34570157150795655</v>
      </c>
      <c r="M305" s="34">
        <f t="shared" si="29"/>
        <v>0.75032060545536117</v>
      </c>
      <c r="U305" s="15" t="s">
        <v>512</v>
      </c>
      <c r="V305" s="15" t="s">
        <v>178</v>
      </c>
      <c r="W305" s="15">
        <v>3260676</v>
      </c>
      <c r="X305" s="15">
        <v>282977</v>
      </c>
      <c r="Y305" s="15">
        <v>85079</v>
      </c>
      <c r="Z305" s="15">
        <v>4439760</v>
      </c>
      <c r="AA305" s="22">
        <v>8.6784764876976436E-2</v>
      </c>
      <c r="AB305" s="22">
        <v>2.609244218070118E-2</v>
      </c>
      <c r="AC305" s="22">
        <v>1.3616072250048763</v>
      </c>
      <c r="AD305" s="22">
        <v>-0.51754103059067458</v>
      </c>
      <c r="AE305" s="22">
        <v>-0.28730893768551441</v>
      </c>
      <c r="AF305" s="22">
        <v>-1.6063601092190001</v>
      </c>
      <c r="AG305" s="23">
        <v>-0.67462975379517587</v>
      </c>
      <c r="AH305" s="15">
        <v>304</v>
      </c>
      <c r="AI305" s="15">
        <v>32002</v>
      </c>
    </row>
    <row r="306" spans="1:35" x14ac:dyDescent="0.3">
      <c r="A306" s="15" t="str">
        <f t="shared" si="30"/>
        <v>1840</v>
      </c>
      <c r="B306" s="25" t="s">
        <v>240</v>
      </c>
      <c r="C306" s="33">
        <v>579514</v>
      </c>
      <c r="D306" s="33">
        <v>5773</v>
      </c>
      <c r="E306" s="33">
        <v>18594</v>
      </c>
      <c r="F306" s="33">
        <v>318205</v>
      </c>
      <c r="G306" s="20">
        <f t="shared" si="25"/>
        <v>9.961795573532304E-3</v>
      </c>
      <c r="H306" s="21">
        <f t="shared" si="26"/>
        <v>3.2085506130999426E-2</v>
      </c>
      <c r="I306" s="20">
        <f t="shared" si="27"/>
        <v>0.54908940940167106</v>
      </c>
      <c r="J306" s="4">
        <f t="shared" si="28"/>
        <v>-1.1944175245657309</v>
      </c>
      <c r="K306" s="4">
        <f t="shared" si="28"/>
        <v>-0.13650152137247218</v>
      </c>
      <c r="L306" s="4">
        <f t="shared" si="28"/>
        <v>1.2103296496338916</v>
      </c>
      <c r="M306" s="34">
        <f t="shared" si="29"/>
        <v>-6.4272729419195929E-2</v>
      </c>
      <c r="U306" s="15" t="s">
        <v>705</v>
      </c>
      <c r="V306" s="15" t="s">
        <v>327</v>
      </c>
      <c r="W306" s="15">
        <v>339455</v>
      </c>
      <c r="X306" s="15">
        <v>8957</v>
      </c>
      <c r="Y306" s="15">
        <v>661</v>
      </c>
      <c r="Z306" s="15">
        <v>302503</v>
      </c>
      <c r="AA306" s="22">
        <v>2.638641351578265E-2</v>
      </c>
      <c r="AB306" s="22">
        <v>1.9472389565627255E-3</v>
      </c>
      <c r="AC306" s="22">
        <v>0.89114315594114091</v>
      </c>
      <c r="AD306" s="22">
        <v>-1.0497025010716858</v>
      </c>
      <c r="AE306" s="22">
        <v>-0.8948905928761699</v>
      </c>
      <c r="AF306" s="22">
        <v>2.4559606992149988E-2</v>
      </c>
      <c r="AG306" s="23">
        <v>-0.70373101995796894</v>
      </c>
      <c r="AH306" s="15">
        <v>305</v>
      </c>
      <c r="AI306" s="15">
        <v>2591</v>
      </c>
    </row>
    <row r="307" spans="1:35" x14ac:dyDescent="0.3">
      <c r="A307" s="15" t="str">
        <f t="shared" si="30"/>
        <v>1841</v>
      </c>
      <c r="B307" s="25" t="s">
        <v>290</v>
      </c>
      <c r="C307" s="33">
        <v>988816</v>
      </c>
      <c r="D307" s="33">
        <v>12143</v>
      </c>
      <c r="E307" s="33">
        <v>17113</v>
      </c>
      <c r="F307" s="33">
        <v>1413058</v>
      </c>
      <c r="G307" s="20">
        <f t="shared" si="25"/>
        <v>1.2280343360139804E-2</v>
      </c>
      <c r="H307" s="21">
        <f t="shared" si="26"/>
        <v>1.7306556528211517E-2</v>
      </c>
      <c r="I307" s="20">
        <f t="shared" si="27"/>
        <v>1.4290403876959921</v>
      </c>
      <c r="J307" s="4">
        <f t="shared" si="28"/>
        <v>-1.173989122602854</v>
      </c>
      <c r="K307" s="4">
        <f t="shared" si="28"/>
        <v>-0.50839396635567491</v>
      </c>
      <c r="L307" s="4">
        <f t="shared" si="28"/>
        <v>-1.8401251973335522</v>
      </c>
      <c r="M307" s="34">
        <f t="shared" si="29"/>
        <v>-1.0077255631619391</v>
      </c>
      <c r="U307" s="15" t="s">
        <v>704</v>
      </c>
      <c r="V307" s="15" t="s">
        <v>318</v>
      </c>
      <c r="W307" s="15">
        <v>358126</v>
      </c>
      <c r="X307" s="15">
        <v>53156</v>
      </c>
      <c r="Y307" s="15">
        <v>-2219</v>
      </c>
      <c r="Z307" s="15">
        <v>391199</v>
      </c>
      <c r="AA307" s="22">
        <v>0.14842820683223223</v>
      </c>
      <c r="AB307" s="22">
        <v>-6.196143256842564E-3</v>
      </c>
      <c r="AC307" s="22">
        <v>1.0923501784288212</v>
      </c>
      <c r="AD307" s="22">
        <v>2.559075988228007E-2</v>
      </c>
      <c r="AE307" s="22">
        <v>-1.0998078842379815</v>
      </c>
      <c r="AF307" s="22">
        <v>-0.67294849531277245</v>
      </c>
      <c r="AG307" s="23">
        <v>-0.71174337597661386</v>
      </c>
      <c r="AH307" s="15">
        <v>306</v>
      </c>
      <c r="AI307" s="15">
        <v>2287</v>
      </c>
    </row>
    <row r="308" spans="1:35" x14ac:dyDescent="0.3">
      <c r="A308" s="15" t="str">
        <f t="shared" si="30"/>
        <v>1845</v>
      </c>
      <c r="B308" s="25" t="s">
        <v>285</v>
      </c>
      <c r="C308" s="33">
        <v>297339</v>
      </c>
      <c r="D308" s="33">
        <v>4810</v>
      </c>
      <c r="E308" s="33">
        <v>-11638</v>
      </c>
      <c r="F308" s="33">
        <v>155624</v>
      </c>
      <c r="G308" s="20">
        <f t="shared" si="25"/>
        <v>1.6176821742186528E-2</v>
      </c>
      <c r="H308" s="21">
        <f t="shared" si="26"/>
        <v>-3.9140509653963991E-2</v>
      </c>
      <c r="I308" s="20">
        <f t="shared" si="27"/>
        <v>0.52338912823410311</v>
      </c>
      <c r="J308" s="4">
        <f t="shared" si="28"/>
        <v>-1.1396577937046992</v>
      </c>
      <c r="K308" s="4">
        <f t="shared" si="28"/>
        <v>-1.9288086790939822</v>
      </c>
      <c r="L308" s="4">
        <f t="shared" si="28"/>
        <v>1.2994227345782348</v>
      </c>
      <c r="M308" s="34">
        <f t="shared" si="29"/>
        <v>-0.92446310432860734</v>
      </c>
      <c r="U308" s="15" t="s">
        <v>575</v>
      </c>
      <c r="V308" s="15" t="s">
        <v>250</v>
      </c>
      <c r="W308" s="15">
        <v>3236591</v>
      </c>
      <c r="X308" s="15">
        <v>82255</v>
      </c>
      <c r="Y308" s="15">
        <v>-3877</v>
      </c>
      <c r="Z308" s="15">
        <v>2803270</v>
      </c>
      <c r="AA308" s="22">
        <v>2.5414085375631335E-2</v>
      </c>
      <c r="AB308" s="22">
        <v>-1.1978652848011998E-3</v>
      </c>
      <c r="AC308" s="22">
        <v>0.86611808535585744</v>
      </c>
      <c r="AD308" s="22">
        <v>-1.0582695490322938</v>
      </c>
      <c r="AE308" s="22">
        <v>-0.9740329228444129</v>
      </c>
      <c r="AF308" s="22">
        <v>0.1113119940518838</v>
      </c>
      <c r="AG308" s="23">
        <v>-0.72375585016730903</v>
      </c>
      <c r="AH308" s="15">
        <v>307</v>
      </c>
      <c r="AI308" s="15">
        <v>39032</v>
      </c>
    </row>
    <row r="309" spans="1:35" x14ac:dyDescent="0.3">
      <c r="A309" s="15" t="str">
        <f t="shared" si="30"/>
        <v>1848</v>
      </c>
      <c r="B309" s="25" t="s">
        <v>327</v>
      </c>
      <c r="C309" s="33">
        <v>339455</v>
      </c>
      <c r="D309" s="33">
        <v>8957</v>
      </c>
      <c r="E309" s="33">
        <v>661</v>
      </c>
      <c r="F309" s="33">
        <v>302503</v>
      </c>
      <c r="G309" s="20">
        <f t="shared" si="25"/>
        <v>2.638641351578265E-2</v>
      </c>
      <c r="H309" s="21">
        <f t="shared" si="26"/>
        <v>1.9472389565627255E-3</v>
      </c>
      <c r="I309" s="20">
        <f t="shared" si="27"/>
        <v>0.89114315594114091</v>
      </c>
      <c r="J309" s="4">
        <f t="shared" si="28"/>
        <v>-1.0497025010716858</v>
      </c>
      <c r="K309" s="4">
        <f t="shared" si="28"/>
        <v>-0.8948905928761699</v>
      </c>
      <c r="L309" s="4">
        <f t="shared" si="28"/>
        <v>2.4559606992149988E-2</v>
      </c>
      <c r="M309" s="34">
        <f t="shared" si="29"/>
        <v>-0.70373101995796894</v>
      </c>
      <c r="U309" s="15" t="s">
        <v>509</v>
      </c>
      <c r="V309" s="15" t="s">
        <v>244</v>
      </c>
      <c r="W309" s="15">
        <v>986007</v>
      </c>
      <c r="X309" s="15">
        <v>94137</v>
      </c>
      <c r="Y309" s="15">
        <v>10702</v>
      </c>
      <c r="Z309" s="15">
        <v>1209142</v>
      </c>
      <c r="AA309" s="22">
        <v>9.5472953031773611E-2</v>
      </c>
      <c r="AB309" s="22">
        <v>1.0853878319322276E-2</v>
      </c>
      <c r="AC309" s="22">
        <v>1.2263016388321786</v>
      </c>
      <c r="AD309" s="22">
        <v>-0.44099061356649066</v>
      </c>
      <c r="AE309" s="22">
        <v>-0.67076695904393557</v>
      </c>
      <c r="AF309" s="22">
        <v>-1.1373071831544928</v>
      </c>
      <c r="AG309" s="23">
        <v>-0.72995792870221365</v>
      </c>
      <c r="AH309" s="15">
        <v>308</v>
      </c>
      <c r="AI309" s="15">
        <v>10833</v>
      </c>
    </row>
    <row r="310" spans="1:35" x14ac:dyDescent="0.3">
      <c r="A310" s="15" t="str">
        <f t="shared" si="30"/>
        <v>1851</v>
      </c>
      <c r="B310" s="25" t="s">
        <v>246</v>
      </c>
      <c r="C310" s="33">
        <v>264713</v>
      </c>
      <c r="D310" s="33">
        <v>4092</v>
      </c>
      <c r="E310" s="33">
        <v>-12049</v>
      </c>
      <c r="F310" s="33">
        <v>282407</v>
      </c>
      <c r="G310" s="20">
        <f t="shared" si="25"/>
        <v>1.5458251011472803E-2</v>
      </c>
      <c r="H310" s="21">
        <f t="shared" si="26"/>
        <v>-4.5517220536958898E-2</v>
      </c>
      <c r="I310" s="20">
        <f t="shared" si="27"/>
        <v>1.0668422026874389</v>
      </c>
      <c r="J310" s="4">
        <f t="shared" si="28"/>
        <v>-1.1459890204366086</v>
      </c>
      <c r="K310" s="4">
        <f t="shared" si="28"/>
        <v>-2.0892700559147426</v>
      </c>
      <c r="L310" s="4">
        <f t="shared" si="28"/>
        <v>-0.58452206002719009</v>
      </c>
      <c r="M310" s="34">
        <f t="shared" si="29"/>
        <v>-1.4772627980733208</v>
      </c>
      <c r="U310" s="15" t="s">
        <v>532</v>
      </c>
      <c r="V310" s="15" t="s">
        <v>156</v>
      </c>
      <c r="W310" s="15">
        <v>606346</v>
      </c>
      <c r="X310" s="15">
        <v>19365</v>
      </c>
      <c r="Y310" s="15">
        <v>4122</v>
      </c>
      <c r="Z310" s="15">
        <v>611102</v>
      </c>
      <c r="AA310" s="22">
        <v>3.1937210767449611E-2</v>
      </c>
      <c r="AB310" s="22">
        <v>6.7980987752867175E-3</v>
      </c>
      <c r="AC310" s="22">
        <v>1.0078437063986569</v>
      </c>
      <c r="AD310" s="22">
        <v>-1.0007951987825219</v>
      </c>
      <c r="AE310" s="22">
        <v>-0.77282521159117434</v>
      </c>
      <c r="AF310" s="22">
        <v>-0.37999674735947742</v>
      </c>
      <c r="AG310" s="23">
        <v>-0.73161059233108694</v>
      </c>
      <c r="AH310" s="15">
        <v>309</v>
      </c>
      <c r="AI310" s="15">
        <v>6115</v>
      </c>
    </row>
    <row r="311" spans="1:35" x14ac:dyDescent="0.3">
      <c r="A311" s="15" t="str">
        <f t="shared" si="30"/>
        <v>1853</v>
      </c>
      <c r="B311" s="25" t="s">
        <v>353</v>
      </c>
      <c r="C311" s="33">
        <v>169305</v>
      </c>
      <c r="D311" s="33">
        <v>24838</v>
      </c>
      <c r="E311" s="33">
        <v>7518</v>
      </c>
      <c r="F311" s="33">
        <v>265077</v>
      </c>
      <c r="G311" s="20">
        <f t="shared" si="25"/>
        <v>0.14670564956734886</v>
      </c>
      <c r="H311" s="21">
        <f t="shared" si="26"/>
        <v>4.4405067777088685E-2</v>
      </c>
      <c r="I311" s="20">
        <f t="shared" si="27"/>
        <v>1.5656773278993532</v>
      </c>
      <c r="J311" s="4">
        <f t="shared" si="28"/>
        <v>1.0413547484773173E-2</v>
      </c>
      <c r="K311" s="4">
        <f t="shared" si="28"/>
        <v>0.17350372425209898</v>
      </c>
      <c r="L311" s="4">
        <f t="shared" si="28"/>
        <v>-2.3137934206771633</v>
      </c>
      <c r="M311" s="34">
        <f t="shared" si="29"/>
        <v>-0.48909310617204804</v>
      </c>
      <c r="U311" s="15" t="s">
        <v>661</v>
      </c>
      <c r="V311" s="15" t="s">
        <v>258</v>
      </c>
      <c r="W311" s="15">
        <v>2414740</v>
      </c>
      <c r="X311" s="15">
        <v>71814</v>
      </c>
      <c r="Y311" s="15">
        <v>24894</v>
      </c>
      <c r="Z311" s="15">
        <v>2557268</v>
      </c>
      <c r="AA311" s="22">
        <v>2.9739847768289755E-2</v>
      </c>
      <c r="AB311" s="22">
        <v>1.0309184425652452E-2</v>
      </c>
      <c r="AC311" s="22">
        <v>1.0590241599509678</v>
      </c>
      <c r="AD311" s="22">
        <v>-1.0201558584439177</v>
      </c>
      <c r="AE311" s="22">
        <v>-0.68447345032570295</v>
      </c>
      <c r="AF311" s="22">
        <v>-0.55741988394291031</v>
      </c>
      <c r="AG311" s="23">
        <v>-0.73663066075955852</v>
      </c>
      <c r="AH311" s="15">
        <v>310</v>
      </c>
      <c r="AI311" s="15">
        <v>21530</v>
      </c>
    </row>
    <row r="312" spans="1:35" x14ac:dyDescent="0.3">
      <c r="A312" s="15" t="str">
        <f t="shared" si="30"/>
        <v>1856</v>
      </c>
      <c r="B312" s="25" t="s">
        <v>338</v>
      </c>
      <c r="C312" s="33">
        <v>77591</v>
      </c>
      <c r="D312" s="33">
        <v>12349</v>
      </c>
      <c r="E312" s="33">
        <v>5542</v>
      </c>
      <c r="F312" s="33">
        <v>63892</v>
      </c>
      <c r="G312" s="20">
        <f t="shared" si="25"/>
        <v>0.15915505664316737</v>
      </c>
      <c r="H312" s="21">
        <f t="shared" si="26"/>
        <v>7.1425809694423317E-2</v>
      </c>
      <c r="I312" s="20">
        <f t="shared" si="27"/>
        <v>0.82344601822376307</v>
      </c>
      <c r="J312" s="4">
        <f t="shared" si="28"/>
        <v>0.12010354111497913</v>
      </c>
      <c r="K312" s="4">
        <f t="shared" si="28"/>
        <v>0.8534444539371151</v>
      </c>
      <c r="L312" s="4">
        <f t="shared" si="28"/>
        <v>0.25923979596823005</v>
      </c>
      <c r="M312" s="34">
        <f t="shared" si="29"/>
        <v>0.52155806123935988</v>
      </c>
      <c r="U312" s="15" t="s">
        <v>558</v>
      </c>
      <c r="V312" s="15" t="s">
        <v>213</v>
      </c>
      <c r="W312" s="15">
        <v>513435</v>
      </c>
      <c r="X312" s="15">
        <v>54179</v>
      </c>
      <c r="Y312" s="15">
        <v>-3239</v>
      </c>
      <c r="Z312" s="15">
        <v>524318</v>
      </c>
      <c r="AA312" s="22">
        <v>0.10552260753552056</v>
      </c>
      <c r="AB312" s="22">
        <v>-6.3084908508379833E-3</v>
      </c>
      <c r="AC312" s="22">
        <v>1.0211964513521672</v>
      </c>
      <c r="AD312" s="22">
        <v>-0.35244450596567561</v>
      </c>
      <c r="AE312" s="22">
        <v>-1.1026349607584303</v>
      </c>
      <c r="AF312" s="22">
        <v>-0.42628562772723311</v>
      </c>
      <c r="AG312" s="23">
        <v>-0.7460000138024423</v>
      </c>
      <c r="AH312" s="15">
        <v>311</v>
      </c>
      <c r="AI312" s="15">
        <v>5828</v>
      </c>
    </row>
    <row r="313" spans="1:35" x14ac:dyDescent="0.3">
      <c r="A313" s="15" t="str">
        <f t="shared" si="30"/>
        <v>1857</v>
      </c>
      <c r="B313" s="25" t="s">
        <v>366</v>
      </c>
      <c r="C313" s="33">
        <v>109598</v>
      </c>
      <c r="D313" s="33">
        <v>15002</v>
      </c>
      <c r="E313" s="33">
        <v>8708</v>
      </c>
      <c r="F313" s="33">
        <v>58567</v>
      </c>
      <c r="G313" s="20">
        <f t="shared" si="25"/>
        <v>0.13688205989160387</v>
      </c>
      <c r="H313" s="21">
        <f t="shared" si="26"/>
        <v>7.9454004635121075E-2</v>
      </c>
      <c r="I313" s="20">
        <f t="shared" si="27"/>
        <v>0.53438018941951493</v>
      </c>
      <c r="J313" s="4">
        <f t="shared" si="28"/>
        <v>-7.6140734369439411E-2</v>
      </c>
      <c r="K313" s="4">
        <f t="shared" si="28"/>
        <v>1.0554632120723115</v>
      </c>
      <c r="L313" s="4">
        <f t="shared" si="28"/>
        <v>1.2613209122115563</v>
      </c>
      <c r="M313" s="34">
        <f t="shared" si="29"/>
        <v>0.82402665049668489</v>
      </c>
      <c r="U313" s="15" t="s">
        <v>703</v>
      </c>
      <c r="V313" s="15" t="s">
        <v>190</v>
      </c>
      <c r="W313" s="15">
        <v>578839</v>
      </c>
      <c r="X313" s="15">
        <v>47333</v>
      </c>
      <c r="Y313" s="15">
        <v>1283</v>
      </c>
      <c r="Z313" s="15">
        <v>634242</v>
      </c>
      <c r="AA313" s="22">
        <v>8.1772306288968089E-2</v>
      </c>
      <c r="AB313" s="22">
        <v>2.2165057986763157E-3</v>
      </c>
      <c r="AC313" s="22">
        <v>1.095714006830915</v>
      </c>
      <c r="AD313" s="22">
        <v>-0.56170510581464728</v>
      </c>
      <c r="AE313" s="22">
        <v>-0.88811485393951117</v>
      </c>
      <c r="AF313" s="22">
        <v>-0.6846096070185903</v>
      </c>
      <c r="AG313" s="23">
        <v>-0.7556361051780649</v>
      </c>
      <c r="AH313" s="15">
        <v>312</v>
      </c>
      <c r="AI313" s="15">
        <v>3965</v>
      </c>
    </row>
    <row r="314" spans="1:35" x14ac:dyDescent="0.3">
      <c r="A314" s="15" t="str">
        <f t="shared" si="30"/>
        <v>1859</v>
      </c>
      <c r="B314" s="25" t="s">
        <v>368</v>
      </c>
      <c r="C314" s="33">
        <v>162724</v>
      </c>
      <c r="D314" s="33">
        <v>22103</v>
      </c>
      <c r="E314" s="33">
        <v>-5777</v>
      </c>
      <c r="F314" s="33">
        <v>88145</v>
      </c>
      <c r="G314" s="20">
        <f t="shared" si="25"/>
        <v>0.13583122342125317</v>
      </c>
      <c r="H314" s="21">
        <f t="shared" si="26"/>
        <v>-3.5501831321747251E-2</v>
      </c>
      <c r="I314" s="20">
        <f t="shared" si="27"/>
        <v>0.54168407856247391</v>
      </c>
      <c r="J314" s="4">
        <f t="shared" si="28"/>
        <v>-8.5399508304388291E-2</v>
      </c>
      <c r="K314" s="4">
        <f t="shared" si="28"/>
        <v>-1.8372462191191394</v>
      </c>
      <c r="L314" s="4">
        <f t="shared" si="28"/>
        <v>1.2360011107823452</v>
      </c>
      <c r="M314" s="34">
        <f t="shared" si="29"/>
        <v>-0.63097270894008051</v>
      </c>
      <c r="U314" s="15" t="s">
        <v>467</v>
      </c>
      <c r="V314" s="15" t="s">
        <v>139</v>
      </c>
      <c r="W314" s="15">
        <v>1085335</v>
      </c>
      <c r="X314" s="15">
        <v>80457</v>
      </c>
      <c r="Y314" s="15">
        <v>17853</v>
      </c>
      <c r="Z314" s="15">
        <v>1394616</v>
      </c>
      <c r="AA314" s="22">
        <v>7.4131028668567772E-2</v>
      </c>
      <c r="AB314" s="22">
        <v>1.644929906434419E-2</v>
      </c>
      <c r="AC314" s="22">
        <v>1.2849636287413564</v>
      </c>
      <c r="AD314" s="22">
        <v>-0.629031339779347</v>
      </c>
      <c r="AE314" s="22">
        <v>-0.52996570066604698</v>
      </c>
      <c r="AF314" s="22">
        <v>-1.3406659563876013</v>
      </c>
      <c r="AG314" s="23">
        <v>-0.75740717437476057</v>
      </c>
      <c r="AH314" s="15">
        <v>313</v>
      </c>
      <c r="AI314" s="15">
        <v>11279</v>
      </c>
    </row>
    <row r="315" spans="1:35" x14ac:dyDescent="0.3">
      <c r="A315" s="15" t="str">
        <f t="shared" si="30"/>
        <v>1860</v>
      </c>
      <c r="B315" s="25" t="s">
        <v>278</v>
      </c>
      <c r="C315" s="33">
        <v>1154592</v>
      </c>
      <c r="D315" s="33">
        <v>37479</v>
      </c>
      <c r="E315" s="33">
        <v>39395</v>
      </c>
      <c r="F315" s="33">
        <v>971169</v>
      </c>
      <c r="G315" s="20">
        <f t="shared" si="25"/>
        <v>3.2460817327679387E-2</v>
      </c>
      <c r="H315" s="21">
        <f t="shared" si="26"/>
        <v>3.4120277985643412E-2</v>
      </c>
      <c r="I315" s="20">
        <f t="shared" si="27"/>
        <v>0.84113608963166209</v>
      </c>
      <c r="J315" s="4">
        <f t="shared" si="28"/>
        <v>-0.99618177423093035</v>
      </c>
      <c r="K315" s="4">
        <f t="shared" si="28"/>
        <v>-8.5299216719927032E-2</v>
      </c>
      <c r="L315" s="4">
        <f t="shared" si="28"/>
        <v>0.19791505697648976</v>
      </c>
      <c r="M315" s="34">
        <f t="shared" si="29"/>
        <v>-0.24221628767357367</v>
      </c>
      <c r="U315" s="15" t="s">
        <v>474</v>
      </c>
      <c r="V315" s="15" t="s">
        <v>70</v>
      </c>
      <c r="W315" s="15">
        <v>1759619</v>
      </c>
      <c r="X315" s="15">
        <v>125068</v>
      </c>
      <c r="Y315" s="15">
        <v>42623</v>
      </c>
      <c r="Z315" s="15">
        <v>2455541</v>
      </c>
      <c r="AA315" s="22">
        <v>7.1076750137387693E-2</v>
      </c>
      <c r="AB315" s="22">
        <v>2.4222857334457063E-2</v>
      </c>
      <c r="AC315" s="22">
        <v>1.3954958431342239</v>
      </c>
      <c r="AD315" s="22">
        <v>-0.65594216296873098</v>
      </c>
      <c r="AE315" s="22">
        <v>-0.33435453282321698</v>
      </c>
      <c r="AF315" s="22">
        <v>-1.7238390392726703</v>
      </c>
      <c r="AG315" s="23">
        <v>-0.76212256697195879</v>
      </c>
      <c r="AH315" s="15">
        <v>314</v>
      </c>
      <c r="AI315" s="15">
        <v>18919</v>
      </c>
    </row>
    <row r="316" spans="1:35" x14ac:dyDescent="0.3">
      <c r="A316" s="15" t="str">
        <f t="shared" si="30"/>
        <v>1865</v>
      </c>
      <c r="B316" s="25" t="s">
        <v>279</v>
      </c>
      <c r="C316" s="33">
        <v>1011679</v>
      </c>
      <c r="D316" s="33">
        <v>11400</v>
      </c>
      <c r="E316" s="33">
        <v>-34087</v>
      </c>
      <c r="F316" s="33">
        <v>1422688</v>
      </c>
      <c r="G316" s="20">
        <f t="shared" si="25"/>
        <v>1.1268396398462359E-2</v>
      </c>
      <c r="H316" s="21">
        <f t="shared" si="26"/>
        <v>-3.3693493687226878E-2</v>
      </c>
      <c r="I316" s="20">
        <f t="shared" si="27"/>
        <v>1.4062642399417207</v>
      </c>
      <c r="J316" s="4">
        <f t="shared" si="28"/>
        <v>-1.1829052464876701</v>
      </c>
      <c r="K316" s="4">
        <f t="shared" si="28"/>
        <v>-1.7917418279186943</v>
      </c>
      <c r="L316" s="4">
        <f t="shared" si="28"/>
        <v>-1.7611689690594068</v>
      </c>
      <c r="M316" s="34">
        <f t="shared" si="29"/>
        <v>-1.6318894678461162</v>
      </c>
      <c r="U316" s="15" t="s">
        <v>604</v>
      </c>
      <c r="V316" s="15" t="s">
        <v>114</v>
      </c>
      <c r="W316" s="15">
        <v>4922846</v>
      </c>
      <c r="X316" s="15">
        <v>275719</v>
      </c>
      <c r="Y316" s="15">
        <v>50720</v>
      </c>
      <c r="Z316" s="15">
        <v>5698753</v>
      </c>
      <c r="AA316" s="22">
        <v>5.6008049002548528E-2</v>
      </c>
      <c r="AB316" s="22">
        <v>1.0302983274309211E-2</v>
      </c>
      <c r="AC316" s="22">
        <v>1.1576135024333485</v>
      </c>
      <c r="AD316" s="22">
        <v>-0.78871039212452099</v>
      </c>
      <c r="AE316" s="22">
        <v>-0.6846294939821691</v>
      </c>
      <c r="AF316" s="22">
        <v>-0.89919157924537407</v>
      </c>
      <c r="AG316" s="23">
        <v>-0.76429023983355826</v>
      </c>
      <c r="AH316" s="15">
        <v>315</v>
      </c>
      <c r="AI316" s="15">
        <v>52803</v>
      </c>
    </row>
    <row r="317" spans="1:35" x14ac:dyDescent="0.3">
      <c r="A317" s="15" t="str">
        <f t="shared" si="30"/>
        <v>1866</v>
      </c>
      <c r="B317" s="25" t="s">
        <v>231</v>
      </c>
      <c r="C317" s="33">
        <v>883176</v>
      </c>
      <c r="D317" s="33">
        <v>17218</v>
      </c>
      <c r="E317" s="33">
        <v>-15663</v>
      </c>
      <c r="F317" s="33">
        <v>1244081</v>
      </c>
      <c r="G317" s="20">
        <f t="shared" si="25"/>
        <v>1.9495547886265025E-2</v>
      </c>
      <c r="H317" s="21">
        <f t="shared" si="26"/>
        <v>-1.7734856925459931E-2</v>
      </c>
      <c r="I317" s="20">
        <f t="shared" si="27"/>
        <v>1.4086444830928377</v>
      </c>
      <c r="J317" s="4">
        <f t="shared" si="28"/>
        <v>-1.110416959391276</v>
      </c>
      <c r="K317" s="4">
        <f t="shared" si="28"/>
        <v>-1.3901641377956584</v>
      </c>
      <c r="L317" s="4">
        <f t="shared" si="28"/>
        <v>-1.7694203653716882</v>
      </c>
      <c r="M317" s="34">
        <f t="shared" si="29"/>
        <v>-1.4150414000885703</v>
      </c>
      <c r="U317" s="15" t="s">
        <v>690</v>
      </c>
      <c r="V317" s="15" t="s">
        <v>115</v>
      </c>
      <c r="W317" s="15">
        <v>366650</v>
      </c>
      <c r="X317" s="15">
        <v>37063</v>
      </c>
      <c r="Y317" s="15">
        <v>10795</v>
      </c>
      <c r="Z317" s="15">
        <v>568340</v>
      </c>
      <c r="AA317" s="22">
        <v>0.10108550388654029</v>
      </c>
      <c r="AB317" s="22">
        <v>2.9442247374880676E-2</v>
      </c>
      <c r="AC317" s="22">
        <v>1.5500886403927452</v>
      </c>
      <c r="AD317" s="22">
        <v>-0.39153920887233673</v>
      </c>
      <c r="AE317" s="22">
        <v>-0.20301558278796181</v>
      </c>
      <c r="AF317" s="22">
        <v>-2.2597533792028437</v>
      </c>
      <c r="AG317" s="23">
        <v>-0.764330938412776</v>
      </c>
      <c r="AH317" s="15">
        <v>316</v>
      </c>
      <c r="AI317" s="15">
        <v>2729</v>
      </c>
    </row>
    <row r="318" spans="1:35" x14ac:dyDescent="0.3">
      <c r="A318" s="15" t="str">
        <f t="shared" si="30"/>
        <v>1867</v>
      </c>
      <c r="B318" s="25" t="s">
        <v>263</v>
      </c>
      <c r="C318" s="33">
        <v>301256</v>
      </c>
      <c r="D318" s="33">
        <v>89672</v>
      </c>
      <c r="E318" s="33">
        <v>69859</v>
      </c>
      <c r="F318" s="33">
        <v>280779</v>
      </c>
      <c r="G318" s="20">
        <f t="shared" si="25"/>
        <v>0.29766046153437609</v>
      </c>
      <c r="H318" s="21">
        <f t="shared" si="26"/>
        <v>0.23189247683033698</v>
      </c>
      <c r="I318" s="20">
        <f t="shared" si="27"/>
        <v>0.93202790981756378</v>
      </c>
      <c r="J318" s="4">
        <f t="shared" si="28"/>
        <v>1.3404553930337506</v>
      </c>
      <c r="K318" s="4">
        <f t="shared" si="28"/>
        <v>4.8913729118718594</v>
      </c>
      <c r="L318" s="4">
        <f t="shared" si="28"/>
        <v>-0.11717226069797317</v>
      </c>
      <c r="M318" s="34">
        <f t="shared" si="29"/>
        <v>2.7515072390198738</v>
      </c>
      <c r="U318" s="15" t="s">
        <v>479</v>
      </c>
      <c r="V318" s="15" t="s">
        <v>124</v>
      </c>
      <c r="W318" s="15">
        <v>1141336</v>
      </c>
      <c r="X318" s="15">
        <v>80580</v>
      </c>
      <c r="Y318" s="15">
        <v>19662</v>
      </c>
      <c r="Z318" s="15">
        <v>1504672</v>
      </c>
      <c r="AA318" s="22">
        <v>7.060147055731178E-2</v>
      </c>
      <c r="AB318" s="22">
        <v>1.7227179375749122E-2</v>
      </c>
      <c r="AC318" s="22">
        <v>1.318342714152537</v>
      </c>
      <c r="AD318" s="22">
        <v>-0.66012978522203147</v>
      </c>
      <c r="AE318" s="22">
        <v>-0.51039138593544509</v>
      </c>
      <c r="AF318" s="22">
        <v>-1.4563785306008201</v>
      </c>
      <c r="AG318" s="23">
        <v>-0.78432277192343547</v>
      </c>
      <c r="AH318" s="15">
        <v>317</v>
      </c>
      <c r="AI318" s="15">
        <v>10809</v>
      </c>
    </row>
    <row r="319" spans="1:35" x14ac:dyDescent="0.3">
      <c r="A319" s="15" t="str">
        <f t="shared" si="30"/>
        <v>1868</v>
      </c>
      <c r="B319" s="25" t="s">
        <v>320</v>
      </c>
      <c r="C319" s="33">
        <v>449169</v>
      </c>
      <c r="D319" s="33">
        <v>113012</v>
      </c>
      <c r="E319" s="33">
        <v>52339</v>
      </c>
      <c r="F319" s="33">
        <v>449188</v>
      </c>
      <c r="G319" s="20">
        <f t="shared" si="25"/>
        <v>0.25160240354966618</v>
      </c>
      <c r="H319" s="21">
        <f t="shared" si="26"/>
        <v>0.11652407000483114</v>
      </c>
      <c r="I319" s="20">
        <f t="shared" si="27"/>
        <v>1.0000423003368442</v>
      </c>
      <c r="J319" s="4">
        <f t="shared" si="28"/>
        <v>0.93464425229471881</v>
      </c>
      <c r="K319" s="4">
        <f t="shared" si="28"/>
        <v>1.9882816881179988</v>
      </c>
      <c r="L319" s="4">
        <f t="shared" si="28"/>
        <v>-0.35295224428892313</v>
      </c>
      <c r="M319" s="34">
        <f t="shared" si="29"/>
        <v>1.1395638460604482</v>
      </c>
      <c r="U319" s="15" t="s">
        <v>460</v>
      </c>
      <c r="V319" s="15" t="s">
        <v>112</v>
      </c>
      <c r="W319" s="15">
        <v>1948895</v>
      </c>
      <c r="X319" s="15">
        <v>76329</v>
      </c>
      <c r="Y319" s="15">
        <v>47218</v>
      </c>
      <c r="Z319" s="15">
        <v>2620748</v>
      </c>
      <c r="AA319" s="22">
        <v>3.9165270576403552E-2</v>
      </c>
      <c r="AB319" s="22">
        <v>2.4228088224352774E-2</v>
      </c>
      <c r="AC319" s="22">
        <v>1.3447353500316845</v>
      </c>
      <c r="AD319" s="22">
        <v>-0.93710976946252522</v>
      </c>
      <c r="AE319" s="22">
        <v>-0.33422290449474717</v>
      </c>
      <c r="AF319" s="22">
        <v>-1.5478717455954218</v>
      </c>
      <c r="AG319" s="23">
        <v>-0.78835683101186027</v>
      </c>
      <c r="AH319" s="15">
        <v>318</v>
      </c>
      <c r="AI319" s="15">
        <v>20171</v>
      </c>
    </row>
    <row r="320" spans="1:35" x14ac:dyDescent="0.3">
      <c r="A320" s="15" t="str">
        <f t="shared" si="30"/>
        <v>1870</v>
      </c>
      <c r="B320" s="25" t="s">
        <v>177</v>
      </c>
      <c r="C320" s="33">
        <v>1116187</v>
      </c>
      <c r="D320" s="33">
        <v>168114</v>
      </c>
      <c r="E320" s="33">
        <v>11244</v>
      </c>
      <c r="F320" s="33">
        <v>943639</v>
      </c>
      <c r="G320" s="20">
        <f t="shared" si="25"/>
        <v>0.15061454756237083</v>
      </c>
      <c r="H320" s="21">
        <f t="shared" si="26"/>
        <v>1.0073580860554729E-2</v>
      </c>
      <c r="I320" s="20">
        <f t="shared" si="27"/>
        <v>0.84541299979304541</v>
      </c>
      <c r="J320" s="4">
        <f t="shared" si="28"/>
        <v>4.4854303864883364E-2</v>
      </c>
      <c r="K320" s="4">
        <f t="shared" si="28"/>
        <v>-0.69040209804599972</v>
      </c>
      <c r="L320" s="4">
        <f t="shared" si="28"/>
        <v>0.18308863862631625</v>
      </c>
      <c r="M320" s="34">
        <f t="shared" si="29"/>
        <v>-0.28821531340019996</v>
      </c>
      <c r="U320" s="15" t="s">
        <v>694</v>
      </c>
      <c r="V320" s="15" t="s">
        <v>296</v>
      </c>
      <c r="W320" s="15">
        <v>2343418</v>
      </c>
      <c r="X320" s="15">
        <v>50074</v>
      </c>
      <c r="Y320" s="15">
        <v>-7465</v>
      </c>
      <c r="Z320" s="15">
        <v>2135312</v>
      </c>
      <c r="AA320" s="22">
        <v>2.1367933505674192E-2</v>
      </c>
      <c r="AB320" s="22">
        <v>-3.18551790589643E-3</v>
      </c>
      <c r="AC320" s="22">
        <v>0.91119552721708208</v>
      </c>
      <c r="AD320" s="22">
        <v>-1.0939196302080083</v>
      </c>
      <c r="AE320" s="22">
        <v>-1.0240495351817966</v>
      </c>
      <c r="AF320" s="22">
        <v>-4.4954325784484848E-2</v>
      </c>
      <c r="AG320" s="23">
        <v>-0.79674325658902168</v>
      </c>
      <c r="AH320" s="15">
        <v>319</v>
      </c>
      <c r="AI320" s="15">
        <v>21144</v>
      </c>
    </row>
    <row r="321" spans="1:35" x14ac:dyDescent="0.3">
      <c r="A321" s="15" t="str">
        <f t="shared" si="30"/>
        <v>1871</v>
      </c>
      <c r="B321" s="25" t="s">
        <v>355</v>
      </c>
      <c r="C321" s="33">
        <v>582507</v>
      </c>
      <c r="D321" s="33">
        <v>36962</v>
      </c>
      <c r="E321" s="33">
        <v>125484</v>
      </c>
      <c r="F321" s="33">
        <v>391126</v>
      </c>
      <c r="G321" s="20">
        <f t="shared" si="25"/>
        <v>6.3453314724114904E-2</v>
      </c>
      <c r="H321" s="21">
        <f t="shared" si="26"/>
        <v>0.21542058722041107</v>
      </c>
      <c r="I321" s="20">
        <f t="shared" si="27"/>
        <v>0.67145287524441766</v>
      </c>
      <c r="J321" s="4">
        <f t="shared" si="28"/>
        <v>-0.72311119172885774</v>
      </c>
      <c r="K321" s="4">
        <f t="shared" si="28"/>
        <v>4.4768799022080881</v>
      </c>
      <c r="L321" s="4">
        <f t="shared" si="28"/>
        <v>0.78614212478418988</v>
      </c>
      <c r="M321" s="34">
        <f t="shared" si="29"/>
        <v>2.254197684367877</v>
      </c>
      <c r="U321" s="15" t="s">
        <v>598</v>
      </c>
      <c r="V321" s="15" t="s">
        <v>311</v>
      </c>
      <c r="W321" s="15">
        <v>506240</v>
      </c>
      <c r="X321" s="15">
        <v>7931</v>
      </c>
      <c r="Y321" s="15">
        <v>6811</v>
      </c>
      <c r="Z321" s="15">
        <v>578705</v>
      </c>
      <c r="AA321" s="22">
        <v>1.5666482300884955E-2</v>
      </c>
      <c r="AB321" s="22">
        <v>1.3454092920353983E-2</v>
      </c>
      <c r="AC321" s="22">
        <v>1.1431435682680151</v>
      </c>
      <c r="AD321" s="22">
        <v>-1.1441543235172993</v>
      </c>
      <c r="AE321" s="22">
        <v>-0.60533604605968061</v>
      </c>
      <c r="AF321" s="22">
        <v>-0.84902982944483307</v>
      </c>
      <c r="AG321" s="23">
        <v>-0.80096406127037334</v>
      </c>
      <c r="AH321" s="15">
        <v>320</v>
      </c>
      <c r="AI321" s="15">
        <v>5016</v>
      </c>
    </row>
    <row r="322" spans="1:35" x14ac:dyDescent="0.3">
      <c r="A322" s="15" t="str">
        <f t="shared" si="30"/>
        <v>1874</v>
      </c>
      <c r="B322" s="25" t="s">
        <v>358</v>
      </c>
      <c r="C322" s="33">
        <v>151518</v>
      </c>
      <c r="D322" s="33">
        <v>708</v>
      </c>
      <c r="E322" s="33">
        <v>-24160</v>
      </c>
      <c r="F322" s="33">
        <v>119198</v>
      </c>
      <c r="G322" s="20">
        <f t="shared" si="25"/>
        <v>4.6727121530115235E-3</v>
      </c>
      <c r="H322" s="21">
        <f t="shared" si="26"/>
        <v>-0.15945300228355708</v>
      </c>
      <c r="I322" s="20">
        <f t="shared" si="27"/>
        <v>0.7866920101902084</v>
      </c>
      <c r="J322" s="4">
        <f t="shared" si="28"/>
        <v>-1.2410189027015173</v>
      </c>
      <c r="K322" s="4">
        <f t="shared" si="28"/>
        <v>-4.9563111910182753</v>
      </c>
      <c r="L322" s="4">
        <f t="shared" si="28"/>
        <v>0.38665194132291947</v>
      </c>
      <c r="M322" s="34">
        <f t="shared" si="29"/>
        <v>-2.6917473358537873</v>
      </c>
      <c r="U322" s="15" t="s">
        <v>573</v>
      </c>
      <c r="V322" s="15" t="s">
        <v>225</v>
      </c>
      <c r="W322" s="15">
        <v>272983</v>
      </c>
      <c r="X322" s="15">
        <v>21203</v>
      </c>
      <c r="Y322" s="15">
        <v>-6168</v>
      </c>
      <c r="Z322" s="15">
        <v>217068</v>
      </c>
      <c r="AA322" s="22">
        <v>7.7671503353688692E-2</v>
      </c>
      <c r="AB322" s="22">
        <v>-2.259481359645106E-2</v>
      </c>
      <c r="AC322" s="22">
        <v>0.79517039522607635</v>
      </c>
      <c r="AD322" s="22">
        <v>-0.59783670992318694</v>
      </c>
      <c r="AE322" s="22">
        <v>-1.5124584291671082</v>
      </c>
      <c r="AF322" s="22">
        <v>0.35726061002711046</v>
      </c>
      <c r="AG322" s="23">
        <v>-0.81637323955757324</v>
      </c>
      <c r="AH322" s="15">
        <v>321</v>
      </c>
      <c r="AI322" s="15">
        <v>2669</v>
      </c>
    </row>
    <row r="323" spans="1:35" x14ac:dyDescent="0.3">
      <c r="A323" s="15" t="str">
        <f t="shared" si="30"/>
        <v>1875</v>
      </c>
      <c r="B323" s="25" t="s">
        <v>367</v>
      </c>
      <c r="C323" s="33">
        <v>407642</v>
      </c>
      <c r="D323" s="33">
        <v>1904</v>
      </c>
      <c r="E323" s="33">
        <v>17103</v>
      </c>
      <c r="F323" s="33">
        <v>238675</v>
      </c>
      <c r="G323" s="20">
        <f t="shared" si="25"/>
        <v>4.6707650340249533E-3</v>
      </c>
      <c r="H323" s="21">
        <f t="shared" si="26"/>
        <v>4.1955931920655873E-2</v>
      </c>
      <c r="I323" s="20">
        <f t="shared" si="27"/>
        <v>0.58550149395793372</v>
      </c>
      <c r="J323" s="4">
        <f t="shared" si="28"/>
        <v>-1.241036058496001</v>
      </c>
      <c r="K323" s="4">
        <f t="shared" si="28"/>
        <v>0.11187450524637127</v>
      </c>
      <c r="L323" s="4">
        <f t="shared" si="28"/>
        <v>1.0841028227279856</v>
      </c>
      <c r="M323" s="34">
        <f t="shared" si="29"/>
        <v>1.6703943681181832E-2</v>
      </c>
      <c r="U323" s="15" t="s">
        <v>392</v>
      </c>
      <c r="V323" s="15" t="s">
        <v>167</v>
      </c>
      <c r="W323" s="15">
        <v>600159</v>
      </c>
      <c r="X323" s="15">
        <v>6516</v>
      </c>
      <c r="Y323" s="15">
        <v>2083</v>
      </c>
      <c r="Z323" s="15">
        <v>610181</v>
      </c>
      <c r="AA323" s="22">
        <v>1.0857122862441454E-2</v>
      </c>
      <c r="AB323" s="22">
        <v>3.4707469187332022E-3</v>
      </c>
      <c r="AC323" s="22">
        <v>1.0166989081226809</v>
      </c>
      <c r="AD323" s="22">
        <v>-1.1865289203921112</v>
      </c>
      <c r="AE323" s="22">
        <v>-0.85655355836215585</v>
      </c>
      <c r="AF323" s="22">
        <v>-0.4106943585744609</v>
      </c>
      <c r="AG323" s="23">
        <v>-0.82758259892272101</v>
      </c>
      <c r="AH323" s="15">
        <v>322</v>
      </c>
      <c r="AI323" s="15">
        <v>6098</v>
      </c>
    </row>
    <row r="324" spans="1:35" x14ac:dyDescent="0.3">
      <c r="A324" s="15" t="str">
        <f t="shared" si="30"/>
        <v>5401</v>
      </c>
      <c r="B324" s="25" t="s">
        <v>204</v>
      </c>
      <c r="C324" s="33">
        <v>7023057</v>
      </c>
      <c r="D324" s="33">
        <v>339846</v>
      </c>
      <c r="E324" s="33">
        <v>210499</v>
      </c>
      <c r="F324" s="33">
        <v>8250719</v>
      </c>
      <c r="G324" s="20">
        <f t="shared" si="25"/>
        <v>4.8390038696823907E-2</v>
      </c>
      <c r="H324" s="21">
        <f t="shared" si="26"/>
        <v>2.997256038218115E-2</v>
      </c>
      <c r="I324" s="20">
        <f t="shared" si="27"/>
        <v>1.1748045046480471</v>
      </c>
      <c r="J324" s="4">
        <f t="shared" si="28"/>
        <v>-0.85583162101684862</v>
      </c>
      <c r="K324" s="4">
        <f t="shared" si="28"/>
        <v>-0.18967096722379717</v>
      </c>
      <c r="L324" s="4">
        <f t="shared" si="28"/>
        <v>-0.95878623545191044</v>
      </c>
      <c r="M324" s="34">
        <f t="shared" si="29"/>
        <v>-0.54848994772908832</v>
      </c>
      <c r="U324" s="15" t="s">
        <v>581</v>
      </c>
      <c r="V324" s="15" t="s">
        <v>99</v>
      </c>
      <c r="W324" s="15">
        <v>1908985</v>
      </c>
      <c r="X324" s="15">
        <v>76738</v>
      </c>
      <c r="Y324" s="15">
        <v>39284</v>
      </c>
      <c r="Z324" s="15">
        <v>2563726</v>
      </c>
      <c r="AA324" s="22">
        <v>4.019832528804574E-2</v>
      </c>
      <c r="AB324" s="22">
        <v>2.0578474948729299E-2</v>
      </c>
      <c r="AC324" s="22">
        <v>1.3429785985746352</v>
      </c>
      <c r="AD324" s="22">
        <v>-0.92800766812953994</v>
      </c>
      <c r="AE324" s="22">
        <v>-0.42606052765429397</v>
      </c>
      <c r="AF324" s="22">
        <v>-1.5417817574832877</v>
      </c>
      <c r="AG324" s="23">
        <v>-0.83047762023035387</v>
      </c>
      <c r="AH324" s="15">
        <v>323</v>
      </c>
      <c r="AI324" s="15">
        <v>17131</v>
      </c>
    </row>
    <row r="325" spans="1:35" x14ac:dyDescent="0.3">
      <c r="A325" s="15" t="str">
        <f t="shared" si="30"/>
        <v>5402</v>
      </c>
      <c r="B325" s="25" t="s">
        <v>185</v>
      </c>
      <c r="C325" s="33">
        <v>2524692</v>
      </c>
      <c r="D325" s="33">
        <v>361816</v>
      </c>
      <c r="E325" s="33">
        <v>40941</v>
      </c>
      <c r="F325" s="33">
        <v>2886787</v>
      </c>
      <c r="G325" s="20">
        <f t="shared" si="25"/>
        <v>0.14331094644416031</v>
      </c>
      <c r="H325" s="21">
        <f t="shared" si="26"/>
        <v>1.6216235485358214E-2</v>
      </c>
      <c r="I325" s="20">
        <f t="shared" si="27"/>
        <v>1.1434214549735175</v>
      </c>
      <c r="J325" s="4">
        <f t="shared" si="28"/>
        <v>-1.9496709420735676E-2</v>
      </c>
      <c r="K325" s="4">
        <f t="shared" si="28"/>
        <v>-0.5358304330425131</v>
      </c>
      <c r="L325" s="4">
        <f t="shared" si="28"/>
        <v>-0.84999315679898957</v>
      </c>
      <c r="M325" s="34">
        <f t="shared" si="29"/>
        <v>-0.48528768307618786</v>
      </c>
      <c r="U325" s="15" t="s">
        <v>542</v>
      </c>
      <c r="V325" s="15" t="s">
        <v>193</v>
      </c>
      <c r="W325" s="15">
        <v>6217755</v>
      </c>
      <c r="X325" s="15">
        <v>20362</v>
      </c>
      <c r="Y325" s="15">
        <v>27393</v>
      </c>
      <c r="Z325" s="15">
        <v>6310312</v>
      </c>
      <c r="AA325" s="22">
        <v>3.2748154277548731E-3</v>
      </c>
      <c r="AB325" s="22">
        <v>4.4056094201202845E-3</v>
      </c>
      <c r="AC325" s="22">
        <v>1.014885919435552</v>
      </c>
      <c r="AD325" s="22">
        <v>-1.2533355762551457</v>
      </c>
      <c r="AE325" s="22">
        <v>-0.83302899736775537</v>
      </c>
      <c r="AF325" s="22">
        <v>-0.40440941740777248</v>
      </c>
      <c r="AG325" s="23">
        <v>-0.83095074709960726</v>
      </c>
      <c r="AH325" s="15">
        <v>324</v>
      </c>
      <c r="AI325" s="15">
        <v>67114</v>
      </c>
    </row>
    <row r="326" spans="1:35" x14ac:dyDescent="0.3">
      <c r="A326" s="15" t="str">
        <f t="shared" si="30"/>
        <v>5403</v>
      </c>
      <c r="B326" s="25" t="s">
        <v>296</v>
      </c>
      <c r="C326" s="33">
        <v>2343418</v>
      </c>
      <c r="D326" s="33">
        <v>50074</v>
      </c>
      <c r="E326" s="33">
        <v>-7465</v>
      </c>
      <c r="F326" s="33">
        <v>2135312</v>
      </c>
      <c r="G326" s="20">
        <f t="shared" si="25"/>
        <v>2.1367933505674192E-2</v>
      </c>
      <c r="H326" s="21">
        <f t="shared" si="26"/>
        <v>-3.18551790589643E-3</v>
      </c>
      <c r="I326" s="20">
        <f t="shared" si="27"/>
        <v>0.91119552721708208</v>
      </c>
      <c r="J326" s="4">
        <f t="shared" si="28"/>
        <v>-1.0939196302080083</v>
      </c>
      <c r="K326" s="4">
        <f t="shared" si="28"/>
        <v>-1.0240495351817966</v>
      </c>
      <c r="L326" s="4">
        <f t="shared" si="28"/>
        <v>-4.4954325784484848E-2</v>
      </c>
      <c r="M326" s="34">
        <f t="shared" si="29"/>
        <v>-0.79674325658902168</v>
      </c>
      <c r="U326" s="15" t="s">
        <v>675</v>
      </c>
      <c r="V326" s="15" t="s">
        <v>217</v>
      </c>
      <c r="W326" s="15">
        <v>639816</v>
      </c>
      <c r="X326" s="15">
        <v>24170</v>
      </c>
      <c r="Y326" s="15">
        <v>-8787</v>
      </c>
      <c r="Z326" s="15">
        <v>550623</v>
      </c>
      <c r="AA326" s="22">
        <v>3.7776485739650152E-2</v>
      </c>
      <c r="AB326" s="22">
        <v>-1.3733635920327093E-2</v>
      </c>
      <c r="AC326" s="22">
        <v>0.8605958588094077</v>
      </c>
      <c r="AD326" s="22">
        <v>-0.94934615943430967</v>
      </c>
      <c r="AE326" s="22">
        <v>-1.2894787777050942</v>
      </c>
      <c r="AF326" s="22">
        <v>0.13045544993771335</v>
      </c>
      <c r="AG326" s="23">
        <v>-0.84946206622669618</v>
      </c>
      <c r="AH326" s="15">
        <v>325</v>
      </c>
      <c r="AI326" s="15">
        <v>5884</v>
      </c>
    </row>
    <row r="327" spans="1:35" x14ac:dyDescent="0.3">
      <c r="A327" s="15" t="str">
        <f t="shared" si="30"/>
        <v>5404</v>
      </c>
      <c r="B327" s="25" t="s">
        <v>362</v>
      </c>
      <c r="C327" s="33">
        <v>257888</v>
      </c>
      <c r="D327" s="33">
        <v>74498</v>
      </c>
      <c r="E327" s="33">
        <v>12366</v>
      </c>
      <c r="F327" s="33">
        <v>297456</v>
      </c>
      <c r="G327" s="20">
        <f t="shared" ref="G327:G362" si="31">D327/C327</f>
        <v>0.28887734210199778</v>
      </c>
      <c r="H327" s="21">
        <f t="shared" ref="H327:H362" si="32">E327/C327</f>
        <v>4.7951048517185756E-2</v>
      </c>
      <c r="I327" s="20">
        <f t="shared" ref="I327:I362" si="33">F327/C327</f>
        <v>1.1534309467675889</v>
      </c>
      <c r="J327" s="4">
        <f t="shared" ref="J327:L362" si="34">(G327-G$364)/G$365*J$4</f>
        <v>1.2630685497308078</v>
      </c>
      <c r="K327" s="4">
        <f t="shared" si="34"/>
        <v>0.26273357364878963</v>
      </c>
      <c r="L327" s="4">
        <f t="shared" si="34"/>
        <v>-0.88469225198960066</v>
      </c>
      <c r="M327" s="34">
        <f t="shared" ref="M327:M362" si="35">SUMPRODUCT(J327:L327,$J$3:$L$3)</f>
        <v>0.22596086125969658</v>
      </c>
      <c r="U327" s="15" t="s">
        <v>560</v>
      </c>
      <c r="V327" s="15" t="s">
        <v>173</v>
      </c>
      <c r="W327" s="15">
        <v>520468</v>
      </c>
      <c r="X327" s="15">
        <v>22135</v>
      </c>
      <c r="Y327" s="15">
        <v>-4264</v>
      </c>
      <c r="Z327" s="15">
        <v>498617</v>
      </c>
      <c r="AA327" s="22">
        <v>4.2529031563900185E-2</v>
      </c>
      <c r="AB327" s="22">
        <v>-8.1926266360275758E-3</v>
      </c>
      <c r="AC327" s="22">
        <v>0.95801663118577896</v>
      </c>
      <c r="AD327" s="22">
        <v>-0.90747213940954685</v>
      </c>
      <c r="AE327" s="22">
        <v>-1.1500467107587364</v>
      </c>
      <c r="AF327" s="22">
        <v>-0.20726525794405623</v>
      </c>
      <c r="AG327" s="23">
        <v>-0.85370770471776902</v>
      </c>
      <c r="AH327" s="15">
        <v>326</v>
      </c>
      <c r="AI327" s="15">
        <v>5342</v>
      </c>
    </row>
    <row r="328" spans="1:35" x14ac:dyDescent="0.3">
      <c r="A328" s="15" t="str">
        <f t="shared" ref="A328:A362" si="36">LEFT(B328,4)</f>
        <v>5405</v>
      </c>
      <c r="B328" s="25" t="s">
        <v>306</v>
      </c>
      <c r="C328" s="33">
        <v>663554</v>
      </c>
      <c r="D328" s="33">
        <v>31533</v>
      </c>
      <c r="E328" s="33">
        <v>-21627</v>
      </c>
      <c r="F328" s="33">
        <v>1097883</v>
      </c>
      <c r="G328" s="20">
        <f t="shared" si="31"/>
        <v>4.7521377310663485E-2</v>
      </c>
      <c r="H328" s="21">
        <f t="shared" si="32"/>
        <v>-3.2592675200511186E-2</v>
      </c>
      <c r="I328" s="20">
        <f t="shared" si="33"/>
        <v>1.6545495920452593</v>
      </c>
      <c r="J328" s="4">
        <f t="shared" si="34"/>
        <v>-0.86348527563143807</v>
      </c>
      <c r="K328" s="4">
        <f t="shared" si="34"/>
        <v>-1.7640412071364042</v>
      </c>
      <c r="L328" s="4">
        <f t="shared" si="34"/>
        <v>-2.6218797068590898</v>
      </c>
      <c r="M328" s="34">
        <f t="shared" si="35"/>
        <v>-1.753361849190834</v>
      </c>
      <c r="U328" s="15" t="s">
        <v>583</v>
      </c>
      <c r="V328" s="15" t="s">
        <v>219</v>
      </c>
      <c r="W328" s="15">
        <v>334231</v>
      </c>
      <c r="X328" s="15">
        <v>20894</v>
      </c>
      <c r="Y328" s="15">
        <v>4192</v>
      </c>
      <c r="Z328" s="15">
        <v>446903</v>
      </c>
      <c r="AA328" s="22">
        <v>6.251365073856105E-2</v>
      </c>
      <c r="AB328" s="22">
        <v>1.2542223791329948E-2</v>
      </c>
      <c r="AC328" s="22">
        <v>1.3371081677043721</v>
      </c>
      <c r="AD328" s="22">
        <v>-0.73139044036794676</v>
      </c>
      <c r="AE328" s="22">
        <v>-0.62828200967765524</v>
      </c>
      <c r="AF328" s="22">
        <v>-1.5214312098463127</v>
      </c>
      <c r="AG328" s="23">
        <v>-0.8773464173923925</v>
      </c>
      <c r="AH328" s="15">
        <v>327</v>
      </c>
      <c r="AI328" s="15">
        <v>2901</v>
      </c>
    </row>
    <row r="329" spans="1:35" x14ac:dyDescent="0.3">
      <c r="A329" s="15" t="str">
        <f t="shared" si="36"/>
        <v>5406</v>
      </c>
      <c r="B329" s="25" t="s">
        <v>328</v>
      </c>
      <c r="C329" s="33">
        <v>1688100</v>
      </c>
      <c r="D329" s="33">
        <v>159901</v>
      </c>
      <c r="E329" s="33">
        <v>100045</v>
      </c>
      <c r="F329" s="33">
        <v>2945517</v>
      </c>
      <c r="G329" s="20">
        <f t="shared" si="31"/>
        <v>9.4722469048042171E-2</v>
      </c>
      <c r="H329" s="21">
        <f t="shared" si="32"/>
        <v>5.9264853977844915E-2</v>
      </c>
      <c r="I329" s="20">
        <f t="shared" si="33"/>
        <v>1.7448711569219832</v>
      </c>
      <c r="J329" s="4">
        <f t="shared" si="34"/>
        <v>-0.44760302353057407</v>
      </c>
      <c r="K329" s="4">
        <f t="shared" si="34"/>
        <v>0.54743031380379614</v>
      </c>
      <c r="L329" s="4">
        <f t="shared" si="34"/>
        <v>-2.9349901666007825</v>
      </c>
      <c r="M329" s="34">
        <f t="shared" si="35"/>
        <v>-0.57193314063094114</v>
      </c>
      <c r="U329" s="15" t="s">
        <v>541</v>
      </c>
      <c r="V329" s="15" t="s">
        <v>205</v>
      </c>
      <c r="W329" s="15">
        <v>770421</v>
      </c>
      <c r="X329" s="15">
        <v>51129</v>
      </c>
      <c r="Y329" s="15">
        <v>82</v>
      </c>
      <c r="Z329" s="15">
        <v>904880</v>
      </c>
      <c r="AA329" s="22">
        <v>6.6365013414743365E-2</v>
      </c>
      <c r="AB329" s="22">
        <v>1.0643531264075097E-4</v>
      </c>
      <c r="AC329" s="22">
        <v>1.1745266549068627</v>
      </c>
      <c r="AD329" s="22">
        <v>-0.6974566196771107</v>
      </c>
      <c r="AE329" s="22">
        <v>-0.94121194765925908</v>
      </c>
      <c r="AF329" s="22">
        <v>-0.95782303623896392</v>
      </c>
      <c r="AG329" s="23">
        <v>-0.88442588780864817</v>
      </c>
      <c r="AH329" s="15">
        <v>328</v>
      </c>
      <c r="AI329" s="15">
        <v>8765</v>
      </c>
    </row>
    <row r="330" spans="1:35" x14ac:dyDescent="0.3">
      <c r="A330" s="15" t="str">
        <f t="shared" si="36"/>
        <v>5411</v>
      </c>
      <c r="B330" s="25" t="s">
        <v>182</v>
      </c>
      <c r="C330" s="33">
        <v>442655</v>
      </c>
      <c r="D330" s="33">
        <v>80656</v>
      </c>
      <c r="E330" s="33">
        <v>-1542</v>
      </c>
      <c r="F330" s="33">
        <v>340228</v>
      </c>
      <c r="G330" s="20">
        <f t="shared" si="31"/>
        <v>0.18220962148851816</v>
      </c>
      <c r="H330" s="21">
        <f t="shared" si="32"/>
        <v>-3.4835255447244469E-3</v>
      </c>
      <c r="I330" s="20">
        <f t="shared" si="33"/>
        <v>0.76860760637516801</v>
      </c>
      <c r="J330" s="4">
        <f t="shared" si="34"/>
        <v>0.32323410433237904</v>
      </c>
      <c r="K330" s="4">
        <f t="shared" si="34"/>
        <v>-1.0315484977201435</v>
      </c>
      <c r="L330" s="4">
        <f t="shared" si="34"/>
        <v>0.44934368055939206</v>
      </c>
      <c r="M330" s="34">
        <f t="shared" si="35"/>
        <v>-0.32262980263712898</v>
      </c>
      <c r="U330" s="15" t="s">
        <v>529</v>
      </c>
      <c r="V330" s="15" t="s">
        <v>233</v>
      </c>
      <c r="W330" s="15">
        <v>1070308</v>
      </c>
      <c r="X330" s="15">
        <v>28914</v>
      </c>
      <c r="Y330" s="15">
        <v>11494</v>
      </c>
      <c r="Z330" s="15">
        <v>1334311</v>
      </c>
      <c r="AA330" s="22">
        <v>2.7014653725843402E-2</v>
      </c>
      <c r="AB330" s="22">
        <v>1.0738964858713567E-2</v>
      </c>
      <c r="AC330" s="22">
        <v>1.2466607742817954</v>
      </c>
      <c r="AD330" s="22">
        <v>-1.0441671639893557</v>
      </c>
      <c r="AE330" s="22">
        <v>-0.673658602156325</v>
      </c>
      <c r="AF330" s="22">
        <v>-1.2078845504673092</v>
      </c>
      <c r="AG330" s="23">
        <v>-0.89984222969232874</v>
      </c>
      <c r="AH330" s="15">
        <v>329</v>
      </c>
      <c r="AI330" s="15">
        <v>9899</v>
      </c>
    </row>
    <row r="331" spans="1:35" x14ac:dyDescent="0.3">
      <c r="A331" s="15" t="str">
        <f t="shared" si="36"/>
        <v>5412</v>
      </c>
      <c r="B331" s="25" t="s">
        <v>336</v>
      </c>
      <c r="C331" s="33">
        <v>480462</v>
      </c>
      <c r="D331" s="33">
        <v>18687</v>
      </c>
      <c r="E331" s="33">
        <v>-14458</v>
      </c>
      <c r="F331" s="33">
        <v>546976</v>
      </c>
      <c r="G331" s="20">
        <f t="shared" si="31"/>
        <v>3.8893814703348024E-2</v>
      </c>
      <c r="H331" s="21">
        <f t="shared" si="32"/>
        <v>-3.0091869908546356E-2</v>
      </c>
      <c r="I331" s="20">
        <f t="shared" si="33"/>
        <v>1.138437587155696</v>
      </c>
      <c r="J331" s="4">
        <f t="shared" si="34"/>
        <v>-0.93950152939173348</v>
      </c>
      <c r="K331" s="4">
        <f t="shared" si="34"/>
        <v>-1.7011117960854125</v>
      </c>
      <c r="L331" s="4">
        <f t="shared" si="34"/>
        <v>-0.83271598555135007</v>
      </c>
      <c r="M331" s="34">
        <f t="shared" si="35"/>
        <v>-1.2936102767784772</v>
      </c>
      <c r="U331" s="15" t="s">
        <v>546</v>
      </c>
      <c r="V331" s="15" t="s">
        <v>274</v>
      </c>
      <c r="W331" s="15">
        <v>1183395</v>
      </c>
      <c r="X331" s="15">
        <v>62692</v>
      </c>
      <c r="Y331" s="15">
        <v>18565</v>
      </c>
      <c r="Z331" s="15">
        <v>1641513</v>
      </c>
      <c r="AA331" s="22">
        <v>5.2976394187908518E-2</v>
      </c>
      <c r="AB331" s="22">
        <v>1.5687914855141351E-2</v>
      </c>
      <c r="AC331" s="22">
        <v>1.3871217978781387</v>
      </c>
      <c r="AD331" s="22">
        <v>-0.81542188089516043</v>
      </c>
      <c r="AE331" s="22">
        <v>-0.54912491310957767</v>
      </c>
      <c r="AF331" s="22">
        <v>-1.6948094142478023</v>
      </c>
      <c r="AG331" s="23">
        <v>-0.90212028034052949</v>
      </c>
      <c r="AH331" s="15">
        <v>330</v>
      </c>
      <c r="AI331" s="15">
        <v>13572</v>
      </c>
    </row>
    <row r="332" spans="1:35" x14ac:dyDescent="0.3">
      <c r="A332" s="15" t="str">
        <f t="shared" si="36"/>
        <v>5413</v>
      </c>
      <c r="B332" s="25" t="s">
        <v>232</v>
      </c>
      <c r="C332" s="33">
        <v>183530</v>
      </c>
      <c r="D332" s="33">
        <v>18079</v>
      </c>
      <c r="E332" s="33">
        <v>-2367</v>
      </c>
      <c r="F332" s="33">
        <v>301241</v>
      </c>
      <c r="G332" s="20">
        <f t="shared" si="31"/>
        <v>9.8507056067127993E-2</v>
      </c>
      <c r="H332" s="21">
        <f t="shared" si="32"/>
        <v>-1.289707404783959E-2</v>
      </c>
      <c r="I332" s="20">
        <f t="shared" si="33"/>
        <v>1.6413719827821065</v>
      </c>
      <c r="J332" s="4">
        <f t="shared" si="34"/>
        <v>-0.41425755386376345</v>
      </c>
      <c r="K332" s="4">
        <f t="shared" si="34"/>
        <v>-1.2684278201945269</v>
      </c>
      <c r="L332" s="4">
        <f t="shared" si="34"/>
        <v>-2.5761979552163496</v>
      </c>
      <c r="M332" s="34">
        <f t="shared" si="35"/>
        <v>-1.3818277873672917</v>
      </c>
      <c r="U332" s="15" t="s">
        <v>734</v>
      </c>
      <c r="V332" s="15" t="s">
        <v>285</v>
      </c>
      <c r="W332" s="15">
        <v>297339</v>
      </c>
      <c r="X332" s="15">
        <v>4810</v>
      </c>
      <c r="Y332" s="15">
        <v>-11638</v>
      </c>
      <c r="Z332" s="15">
        <v>155624</v>
      </c>
      <c r="AA332" s="22">
        <v>1.6176821742186528E-2</v>
      </c>
      <c r="AB332" s="22">
        <v>-3.9140509653963991E-2</v>
      </c>
      <c r="AC332" s="22">
        <v>0.52338912823410311</v>
      </c>
      <c r="AD332" s="22">
        <v>-1.1396577937046992</v>
      </c>
      <c r="AE332" s="22">
        <v>-1.9288086790939822</v>
      </c>
      <c r="AF332" s="22">
        <v>1.2994227345782348</v>
      </c>
      <c r="AG332" s="23">
        <v>-0.92446310432860734</v>
      </c>
      <c r="AH332" s="15">
        <v>331</v>
      </c>
      <c r="AI332" s="15">
        <v>1869</v>
      </c>
    </row>
    <row r="333" spans="1:35" x14ac:dyDescent="0.3">
      <c r="A333" s="15" t="str">
        <f t="shared" si="36"/>
        <v>5414</v>
      </c>
      <c r="B333" s="25" t="s">
        <v>215</v>
      </c>
      <c r="C333" s="33">
        <v>168710</v>
      </c>
      <c r="D333" s="33">
        <v>37813</v>
      </c>
      <c r="E333" s="33">
        <v>14472</v>
      </c>
      <c r="F333" s="33">
        <v>115773</v>
      </c>
      <c r="G333" s="20">
        <f t="shared" si="31"/>
        <v>0.22413016418706658</v>
      </c>
      <c r="H333" s="21">
        <f t="shared" si="32"/>
        <v>8.5780333115997864E-2</v>
      </c>
      <c r="I333" s="20">
        <f t="shared" si="33"/>
        <v>0.68622488293521422</v>
      </c>
      <c r="J333" s="4">
        <f t="shared" si="34"/>
        <v>0.6925901735471236</v>
      </c>
      <c r="K333" s="4">
        <f t="shared" si="34"/>
        <v>1.214656783317478</v>
      </c>
      <c r="L333" s="4">
        <f t="shared" si="34"/>
        <v>0.73493320113803784</v>
      </c>
      <c r="M333" s="34">
        <f t="shared" si="35"/>
        <v>0.96420923533002934</v>
      </c>
      <c r="U333" s="15" t="s">
        <v>585</v>
      </c>
      <c r="V333" s="15" t="s">
        <v>226</v>
      </c>
      <c r="W333" s="15">
        <v>732903</v>
      </c>
      <c r="X333" s="15">
        <v>14067</v>
      </c>
      <c r="Y333" s="15">
        <v>-152</v>
      </c>
      <c r="Z333" s="15">
        <v>804551</v>
      </c>
      <c r="AA333" s="22">
        <v>1.9193535843078823E-2</v>
      </c>
      <c r="AB333" s="22">
        <v>-2.0739443009511492E-4</v>
      </c>
      <c r="AC333" s="22">
        <v>1.0977591850490447</v>
      </c>
      <c r="AD333" s="22">
        <v>-1.1130779454841548</v>
      </c>
      <c r="AE333" s="22">
        <v>-0.94910905222158015</v>
      </c>
      <c r="AF333" s="22">
        <v>-0.69169946084260547</v>
      </c>
      <c r="AG333" s="23">
        <v>-0.92574887769248027</v>
      </c>
      <c r="AH333" s="15">
        <v>332</v>
      </c>
      <c r="AI333" s="15">
        <v>7019</v>
      </c>
    </row>
    <row r="334" spans="1:35" x14ac:dyDescent="0.3">
      <c r="A334" s="15" t="str">
        <f t="shared" si="36"/>
        <v>5415</v>
      </c>
      <c r="B334" s="25" t="s">
        <v>117</v>
      </c>
      <c r="C334" s="33">
        <v>157134</v>
      </c>
      <c r="D334" s="33">
        <v>9703</v>
      </c>
      <c r="E334" s="33">
        <v>-144</v>
      </c>
      <c r="F334" s="33">
        <v>125926</v>
      </c>
      <c r="G334" s="20">
        <f t="shared" si="31"/>
        <v>6.1749844082120996E-2</v>
      </c>
      <c r="H334" s="21">
        <f t="shared" si="32"/>
        <v>-9.1641528886173581E-4</v>
      </c>
      <c r="I334" s="20">
        <f t="shared" si="33"/>
        <v>0.80139244211946492</v>
      </c>
      <c r="J334" s="4">
        <f t="shared" si="34"/>
        <v>-0.73812023454765141</v>
      </c>
      <c r="K334" s="4">
        <f t="shared" si="34"/>
        <v>-0.96695061118197267</v>
      </c>
      <c r="L334" s="4">
        <f t="shared" si="34"/>
        <v>0.3356911435770743</v>
      </c>
      <c r="M334" s="34">
        <f t="shared" si="35"/>
        <v>-0.58408257833363053</v>
      </c>
      <c r="U334" s="15" t="s">
        <v>612</v>
      </c>
      <c r="V334" s="15" t="s">
        <v>322</v>
      </c>
      <c r="W334" s="15">
        <v>306909</v>
      </c>
      <c r="X334" s="15">
        <v>2669</v>
      </c>
      <c r="Y334" s="15">
        <v>3852</v>
      </c>
      <c r="Z334" s="15">
        <v>391929</v>
      </c>
      <c r="AA334" s="22">
        <v>8.6963888318687295E-3</v>
      </c>
      <c r="AB334" s="22">
        <v>1.2550951584997508E-2</v>
      </c>
      <c r="AC334" s="22">
        <v>1.2770202242358484</v>
      </c>
      <c r="AD334" s="22">
        <v>-1.2055668473075589</v>
      </c>
      <c r="AE334" s="22">
        <v>-0.62806238645587198</v>
      </c>
      <c r="AF334" s="22">
        <v>-1.3131291988034244</v>
      </c>
      <c r="AG334" s="23">
        <v>-0.94370520475568176</v>
      </c>
      <c r="AH334" s="15">
        <v>333</v>
      </c>
      <c r="AI334" s="15">
        <v>2720</v>
      </c>
    </row>
    <row r="335" spans="1:35" x14ac:dyDescent="0.3">
      <c r="A335" s="15" t="str">
        <f t="shared" si="36"/>
        <v>5416</v>
      </c>
      <c r="B335" s="25" t="s">
        <v>189</v>
      </c>
      <c r="C335" s="33">
        <v>510313</v>
      </c>
      <c r="D335" s="33">
        <v>6539</v>
      </c>
      <c r="E335" s="33">
        <v>-13138</v>
      </c>
      <c r="F335" s="33">
        <v>793347</v>
      </c>
      <c r="G335" s="20">
        <f t="shared" si="31"/>
        <v>1.281370453035686E-2</v>
      </c>
      <c r="H335" s="21">
        <f t="shared" si="32"/>
        <v>-2.5744983960824044E-2</v>
      </c>
      <c r="I335" s="20">
        <f t="shared" si="33"/>
        <v>1.5546282379637595</v>
      </c>
      <c r="J335" s="4">
        <f t="shared" si="34"/>
        <v>-1.1692897515398462</v>
      </c>
      <c r="K335" s="4">
        <f t="shared" si="34"/>
        <v>-1.5917282413261065</v>
      </c>
      <c r="L335" s="4">
        <f t="shared" si="34"/>
        <v>-2.2754904347381699</v>
      </c>
      <c r="M335" s="34">
        <f t="shared" si="35"/>
        <v>-1.6570591672325574</v>
      </c>
      <c r="U335" s="15" t="s">
        <v>644</v>
      </c>
      <c r="V335" s="15" t="s">
        <v>339</v>
      </c>
      <c r="W335" s="15">
        <v>783107</v>
      </c>
      <c r="X335" s="15">
        <v>10776</v>
      </c>
      <c r="Y335" s="15">
        <v>-14099</v>
      </c>
      <c r="Z335" s="15">
        <v>685229</v>
      </c>
      <c r="AA335" s="22">
        <v>1.3760571671559569E-2</v>
      </c>
      <c r="AB335" s="22">
        <v>-1.800392538950616E-2</v>
      </c>
      <c r="AC335" s="22">
        <v>0.87501324850882445</v>
      </c>
      <c r="AD335" s="22">
        <v>-1.1609470368985269</v>
      </c>
      <c r="AE335" s="22">
        <v>-1.3969348848143199</v>
      </c>
      <c r="AF335" s="22">
        <v>8.0475851785037314E-2</v>
      </c>
      <c r="AG335" s="23">
        <v>-0.96858523868553237</v>
      </c>
      <c r="AH335" s="15">
        <v>334</v>
      </c>
      <c r="AI335" s="15">
        <v>6936</v>
      </c>
    </row>
    <row r="336" spans="1:35" x14ac:dyDescent="0.3">
      <c r="A336" s="15" t="str">
        <f t="shared" si="36"/>
        <v>5417</v>
      </c>
      <c r="B336" s="25" t="s">
        <v>192</v>
      </c>
      <c r="C336" s="33">
        <v>337219</v>
      </c>
      <c r="D336" s="33">
        <v>43149</v>
      </c>
      <c r="E336" s="33">
        <v>-3748</v>
      </c>
      <c r="F336" s="33">
        <v>269348</v>
      </c>
      <c r="G336" s="20">
        <f t="shared" si="31"/>
        <v>0.12795542362678258</v>
      </c>
      <c r="H336" s="21">
        <f t="shared" si="32"/>
        <v>-1.1114438984754714E-2</v>
      </c>
      <c r="I336" s="20">
        <f t="shared" si="33"/>
        <v>0.79873316746683909</v>
      </c>
      <c r="J336" s="4">
        <f t="shared" si="34"/>
        <v>-0.15479208451520815</v>
      </c>
      <c r="K336" s="4">
        <f t="shared" si="34"/>
        <v>-1.2235701997315436</v>
      </c>
      <c r="L336" s="4">
        <f t="shared" si="34"/>
        <v>0.34490983581518542</v>
      </c>
      <c r="M336" s="34">
        <f t="shared" si="35"/>
        <v>-0.56425566204077748</v>
      </c>
      <c r="U336" s="15" t="s">
        <v>725</v>
      </c>
      <c r="V336" s="15" t="s">
        <v>361</v>
      </c>
      <c r="W336" s="15">
        <v>766882</v>
      </c>
      <c r="X336" s="15">
        <v>38287</v>
      </c>
      <c r="Y336" s="15">
        <v>-22344</v>
      </c>
      <c r="Z336" s="15">
        <v>642758</v>
      </c>
      <c r="AA336" s="22">
        <v>4.9925542651933413E-2</v>
      </c>
      <c r="AB336" s="22">
        <v>-2.913616436426986E-2</v>
      </c>
      <c r="AC336" s="22">
        <v>0.83814459069322267</v>
      </c>
      <c r="AD336" s="22">
        <v>-0.84230250930659911</v>
      </c>
      <c r="AE336" s="22">
        <v>-1.6770627478717328</v>
      </c>
      <c r="AF336" s="22">
        <v>0.2082854442611872</v>
      </c>
      <c r="AG336" s="23">
        <v>-0.99703564019721935</v>
      </c>
      <c r="AH336" s="15">
        <v>335</v>
      </c>
      <c r="AI336" s="15">
        <v>6214</v>
      </c>
    </row>
    <row r="337" spans="1:35" x14ac:dyDescent="0.3">
      <c r="A337" s="15" t="str">
        <f t="shared" si="36"/>
        <v>5418</v>
      </c>
      <c r="B337" s="25" t="s">
        <v>321</v>
      </c>
      <c r="C337" s="33">
        <v>758188</v>
      </c>
      <c r="D337" s="33">
        <v>39703</v>
      </c>
      <c r="E337" s="33">
        <v>14026</v>
      </c>
      <c r="F337" s="33">
        <v>684861</v>
      </c>
      <c r="G337" s="20">
        <f t="shared" si="31"/>
        <v>5.2365640184228714E-2</v>
      </c>
      <c r="H337" s="21">
        <f t="shared" si="32"/>
        <v>1.8499369549504874E-2</v>
      </c>
      <c r="I337" s="20">
        <f t="shared" si="33"/>
        <v>0.90328651996602427</v>
      </c>
      <c r="J337" s="4">
        <f t="shared" si="34"/>
        <v>-0.82080314944596455</v>
      </c>
      <c r="K337" s="4">
        <f t="shared" si="34"/>
        <v>-0.47837842649532469</v>
      </c>
      <c r="L337" s="4">
        <f t="shared" si="34"/>
        <v>-1.7536810378734145E-2</v>
      </c>
      <c r="M337" s="34">
        <f t="shared" si="35"/>
        <v>-0.44877420320383699</v>
      </c>
      <c r="U337" s="15" t="s">
        <v>652</v>
      </c>
      <c r="V337" s="15" t="s">
        <v>290</v>
      </c>
      <c r="W337" s="15">
        <v>988816</v>
      </c>
      <c r="X337" s="15">
        <v>12143</v>
      </c>
      <c r="Y337" s="15">
        <v>17113</v>
      </c>
      <c r="Z337" s="15">
        <v>1413058</v>
      </c>
      <c r="AA337" s="22">
        <v>1.2280343360139804E-2</v>
      </c>
      <c r="AB337" s="22">
        <v>1.7306556528211517E-2</v>
      </c>
      <c r="AC337" s="22">
        <v>1.4290403876959921</v>
      </c>
      <c r="AD337" s="22">
        <v>-1.173989122602854</v>
      </c>
      <c r="AE337" s="22">
        <v>-0.50839396635567491</v>
      </c>
      <c r="AF337" s="22">
        <v>-1.8401251973335522</v>
      </c>
      <c r="AG337" s="23">
        <v>-1.0077255631619391</v>
      </c>
      <c r="AH337" s="15">
        <v>336</v>
      </c>
      <c r="AI337" s="15">
        <v>9603</v>
      </c>
    </row>
    <row r="338" spans="1:35" x14ac:dyDescent="0.3">
      <c r="A338" s="15" t="str">
        <f t="shared" si="36"/>
        <v>5419</v>
      </c>
      <c r="B338" s="25" t="s">
        <v>323</v>
      </c>
      <c r="C338" s="33">
        <v>346769</v>
      </c>
      <c r="D338" s="33">
        <v>11730</v>
      </c>
      <c r="E338" s="33">
        <v>8700</v>
      </c>
      <c r="F338" s="33">
        <v>328196</v>
      </c>
      <c r="G338" s="20">
        <f t="shared" si="31"/>
        <v>3.382655312326073E-2</v>
      </c>
      <c r="H338" s="21">
        <f t="shared" si="32"/>
        <v>2.5088747840781616E-2</v>
      </c>
      <c r="I338" s="20">
        <f t="shared" si="33"/>
        <v>0.94643984900611067</v>
      </c>
      <c r="J338" s="4">
        <f t="shared" si="34"/>
        <v>-0.9841484661540465</v>
      </c>
      <c r="K338" s="4">
        <f t="shared" si="34"/>
        <v>-0.31256555957818771</v>
      </c>
      <c r="L338" s="4">
        <f t="shared" si="34"/>
        <v>-0.16713296400569586</v>
      </c>
      <c r="M338" s="34">
        <f t="shared" si="35"/>
        <v>-0.4441031373290294</v>
      </c>
      <c r="U338" s="15" t="s">
        <v>621</v>
      </c>
      <c r="V338" s="15" t="s">
        <v>92</v>
      </c>
      <c r="W338" s="15">
        <v>224300</v>
      </c>
      <c r="X338" s="15">
        <v>18708</v>
      </c>
      <c r="Y338" s="15">
        <v>-3860</v>
      </c>
      <c r="Z338" s="15">
        <v>255707</v>
      </c>
      <c r="AA338" s="22">
        <v>8.3406152474364684E-2</v>
      </c>
      <c r="AB338" s="22">
        <v>-1.7209094962104324E-2</v>
      </c>
      <c r="AC338" s="22">
        <v>1.1400222915737852</v>
      </c>
      <c r="AD338" s="22">
        <v>-0.54730951439592046</v>
      </c>
      <c r="AE338" s="22">
        <v>-1.3769340431484312</v>
      </c>
      <c r="AF338" s="22">
        <v>-0.83820955211632087</v>
      </c>
      <c r="AG338" s="23">
        <v>-1.0348467882022758</v>
      </c>
      <c r="AH338" s="15">
        <v>337</v>
      </c>
      <c r="AI338" s="15">
        <v>1953</v>
      </c>
    </row>
    <row r="339" spans="1:35" x14ac:dyDescent="0.3">
      <c r="A339" s="15" t="str">
        <f t="shared" si="36"/>
        <v>5420</v>
      </c>
      <c r="B339" s="25" t="s">
        <v>95</v>
      </c>
      <c r="C339" s="33">
        <v>154306</v>
      </c>
      <c r="D339" s="33">
        <v>3679</v>
      </c>
      <c r="E339" s="33">
        <v>-985</v>
      </c>
      <c r="F339" s="33">
        <v>186729</v>
      </c>
      <c r="G339" s="20">
        <f t="shared" si="31"/>
        <v>2.3842235557917386E-2</v>
      </c>
      <c r="H339" s="21">
        <f t="shared" si="32"/>
        <v>-6.3834199577462968E-3</v>
      </c>
      <c r="I339" s="20">
        <f t="shared" si="33"/>
        <v>1.2101214469949322</v>
      </c>
      <c r="J339" s="4">
        <f t="shared" si="34"/>
        <v>-1.0721188990810668</v>
      </c>
      <c r="K339" s="4">
        <f t="shared" si="34"/>
        <v>-1.1045204512376239</v>
      </c>
      <c r="L339" s="4">
        <f t="shared" si="34"/>
        <v>-1.0812166214842691</v>
      </c>
      <c r="M339" s="34">
        <f t="shared" si="35"/>
        <v>-1.0905941057601458</v>
      </c>
      <c r="U339" s="15" t="s">
        <v>677</v>
      </c>
      <c r="V339" s="15" t="s">
        <v>95</v>
      </c>
      <c r="W339" s="15">
        <v>154306</v>
      </c>
      <c r="X339" s="15">
        <v>3679</v>
      </c>
      <c r="Y339" s="15">
        <v>-985</v>
      </c>
      <c r="Z339" s="15">
        <v>186729</v>
      </c>
      <c r="AA339" s="22">
        <v>2.3842235557917386E-2</v>
      </c>
      <c r="AB339" s="22">
        <v>-6.3834199577462968E-3</v>
      </c>
      <c r="AC339" s="22">
        <v>1.2101214469949322</v>
      </c>
      <c r="AD339" s="22">
        <v>-1.0721188990810668</v>
      </c>
      <c r="AE339" s="22">
        <v>-1.1045204512376239</v>
      </c>
      <c r="AF339" s="22">
        <v>-1.0812166214842691</v>
      </c>
      <c r="AG339" s="23">
        <v>-1.0905941057601458</v>
      </c>
      <c r="AH339" s="15">
        <v>338</v>
      </c>
      <c r="AI339" s="15">
        <v>1068</v>
      </c>
    </row>
    <row r="340" spans="1:35" x14ac:dyDescent="0.3">
      <c r="A340" s="15" t="str">
        <f t="shared" si="36"/>
        <v>5421</v>
      </c>
      <c r="B340" s="25" t="s">
        <v>299</v>
      </c>
      <c r="C340" s="33">
        <v>1804352</v>
      </c>
      <c r="D340" s="33">
        <v>127688</v>
      </c>
      <c r="E340" s="33">
        <v>42765</v>
      </c>
      <c r="F340" s="33">
        <v>1815781</v>
      </c>
      <c r="G340" s="20">
        <f t="shared" si="31"/>
        <v>7.0766679672259067E-2</v>
      </c>
      <c r="H340" s="21">
        <f t="shared" si="32"/>
        <v>2.3701029510871493E-2</v>
      </c>
      <c r="I340" s="20">
        <f t="shared" si="33"/>
        <v>1.0063341299258681</v>
      </c>
      <c r="J340" s="4">
        <f t="shared" si="34"/>
        <v>-0.65867415069615753</v>
      </c>
      <c r="K340" s="4">
        <f t="shared" si="34"/>
        <v>-0.34748563011966438</v>
      </c>
      <c r="L340" s="4">
        <f t="shared" si="34"/>
        <v>-0.37476362076279734</v>
      </c>
      <c r="M340" s="34">
        <f t="shared" si="35"/>
        <v>-0.43210225792457091</v>
      </c>
      <c r="U340" s="15" t="s">
        <v>599</v>
      </c>
      <c r="V340" s="15" t="s">
        <v>247</v>
      </c>
      <c r="W340" s="15">
        <v>483672</v>
      </c>
      <c r="X340" s="15">
        <v>35575</v>
      </c>
      <c r="Y340" s="15">
        <v>-448</v>
      </c>
      <c r="Z340" s="15">
        <v>716766</v>
      </c>
      <c r="AA340" s="22">
        <v>7.3551911212557275E-2</v>
      </c>
      <c r="AB340" s="22">
        <v>-9.2624753965497278E-4</v>
      </c>
      <c r="AC340" s="22">
        <v>1.4819257678757505</v>
      </c>
      <c r="AD340" s="22">
        <v>-0.63413386311030295</v>
      </c>
      <c r="AE340" s="22">
        <v>-0.96719802658600751</v>
      </c>
      <c r="AF340" s="22">
        <v>-2.0234586650862307</v>
      </c>
      <c r="AG340" s="23">
        <v>-1.1479971453421371</v>
      </c>
      <c r="AH340" s="15">
        <v>339</v>
      </c>
      <c r="AI340" s="15">
        <v>4467</v>
      </c>
    </row>
    <row r="341" spans="1:35" x14ac:dyDescent="0.3">
      <c r="A341" s="15" t="str">
        <f t="shared" si="36"/>
        <v>5422</v>
      </c>
      <c r="B341" s="25" t="s">
        <v>354</v>
      </c>
      <c r="C341" s="33">
        <v>611225</v>
      </c>
      <c r="D341" s="33">
        <v>55524</v>
      </c>
      <c r="E341" s="33">
        <v>20463</v>
      </c>
      <c r="F341" s="33">
        <v>468761</v>
      </c>
      <c r="G341" s="20">
        <f t="shared" si="31"/>
        <v>9.0840525174853776E-2</v>
      </c>
      <c r="H341" s="21">
        <f t="shared" si="32"/>
        <v>3.3478669884248843E-2</v>
      </c>
      <c r="I341" s="20">
        <f t="shared" si="33"/>
        <v>0.76692052844697123</v>
      </c>
      <c r="J341" s="4">
        <f t="shared" si="34"/>
        <v>-0.48180629089339799</v>
      </c>
      <c r="K341" s="4">
        <f t="shared" si="34"/>
        <v>-0.10144442405615377</v>
      </c>
      <c r="L341" s="4">
        <f t="shared" si="34"/>
        <v>0.45519213708734008</v>
      </c>
      <c r="M341" s="34">
        <f t="shared" si="35"/>
        <v>-5.737575047959137E-2</v>
      </c>
      <c r="U341" s="15" t="s">
        <v>519</v>
      </c>
      <c r="V341" s="15" t="s">
        <v>298</v>
      </c>
      <c r="W341" s="15">
        <v>477003</v>
      </c>
      <c r="X341" s="15">
        <v>3814</v>
      </c>
      <c r="Y341" s="15">
        <v>3931</v>
      </c>
      <c r="Z341" s="15">
        <v>700985</v>
      </c>
      <c r="AA341" s="22">
        <v>7.9957568401037311E-3</v>
      </c>
      <c r="AB341" s="22">
        <v>8.241038316320861E-3</v>
      </c>
      <c r="AC341" s="22">
        <v>1.4695609880860288</v>
      </c>
      <c r="AD341" s="22">
        <v>-1.2117400183064491</v>
      </c>
      <c r="AE341" s="22">
        <v>-0.73651557333536077</v>
      </c>
      <c r="AF341" s="22">
        <v>-1.9805946836013146</v>
      </c>
      <c r="AG341" s="23">
        <v>-1.1663414621446213</v>
      </c>
      <c r="AH341" s="15">
        <v>340</v>
      </c>
      <c r="AI341" s="15">
        <v>5126</v>
      </c>
    </row>
    <row r="342" spans="1:35" x14ac:dyDescent="0.3">
      <c r="A342" s="15" t="str">
        <f t="shared" si="36"/>
        <v>5423</v>
      </c>
      <c r="B342" s="25" t="s">
        <v>281</v>
      </c>
      <c r="C342" s="33">
        <v>312601</v>
      </c>
      <c r="D342" s="33">
        <v>76924</v>
      </c>
      <c r="E342" s="33">
        <v>-815</v>
      </c>
      <c r="F342" s="33">
        <v>226066</v>
      </c>
      <c r="G342" s="20">
        <f t="shared" si="31"/>
        <v>0.24607726782703829</v>
      </c>
      <c r="H342" s="21">
        <f t="shared" si="32"/>
        <v>-2.6071573667390698E-3</v>
      </c>
      <c r="I342" s="20">
        <f t="shared" si="33"/>
        <v>0.72317746904200564</v>
      </c>
      <c r="J342" s="4">
        <f t="shared" si="34"/>
        <v>0.88596305016757004</v>
      </c>
      <c r="K342" s="4">
        <f t="shared" si="34"/>
        <v>-1.0094958679205956</v>
      </c>
      <c r="L342" s="4">
        <f t="shared" si="34"/>
        <v>0.60683266124666557</v>
      </c>
      <c r="M342" s="34">
        <f t="shared" si="35"/>
        <v>-0.13154900610673895</v>
      </c>
      <c r="U342" s="15" t="s">
        <v>672</v>
      </c>
      <c r="V342" s="15" t="s">
        <v>272</v>
      </c>
      <c r="W342" s="15">
        <v>346719</v>
      </c>
      <c r="X342" s="15">
        <v>816</v>
      </c>
      <c r="Y342" s="15">
        <v>-6349</v>
      </c>
      <c r="Z342" s="15">
        <v>370951</v>
      </c>
      <c r="AA342" s="22">
        <v>2.3534908672440797E-3</v>
      </c>
      <c r="AB342" s="22">
        <v>-1.8311658720750811E-2</v>
      </c>
      <c r="AC342" s="22">
        <v>1.0698894493811992</v>
      </c>
      <c r="AD342" s="22">
        <v>-1.2614532387717872</v>
      </c>
      <c r="AE342" s="22">
        <v>-1.4046785813580722</v>
      </c>
      <c r="AF342" s="22">
        <v>-0.59508570354390611</v>
      </c>
      <c r="AG342" s="23">
        <v>-1.1664740262579594</v>
      </c>
      <c r="AH342" s="15">
        <v>341</v>
      </c>
      <c r="AI342" s="15">
        <v>2491</v>
      </c>
    </row>
    <row r="343" spans="1:35" x14ac:dyDescent="0.3">
      <c r="A343" s="15" t="str">
        <f t="shared" si="36"/>
        <v>5424</v>
      </c>
      <c r="B343" s="25" t="s">
        <v>115</v>
      </c>
      <c r="C343" s="33">
        <v>366650</v>
      </c>
      <c r="D343" s="33">
        <v>37063</v>
      </c>
      <c r="E343" s="33">
        <v>10795</v>
      </c>
      <c r="F343" s="33">
        <v>568340</v>
      </c>
      <c r="G343" s="20">
        <f t="shared" si="31"/>
        <v>0.10108550388654029</v>
      </c>
      <c r="H343" s="21">
        <f t="shared" si="32"/>
        <v>2.9442247374880676E-2</v>
      </c>
      <c r="I343" s="20">
        <f t="shared" si="33"/>
        <v>1.5500886403927452</v>
      </c>
      <c r="J343" s="4">
        <f t="shared" si="34"/>
        <v>-0.39153920887233673</v>
      </c>
      <c r="K343" s="4">
        <f t="shared" si="34"/>
        <v>-0.20301558278796181</v>
      </c>
      <c r="L343" s="4">
        <f t="shared" si="34"/>
        <v>-2.2597533792028437</v>
      </c>
      <c r="M343" s="34">
        <f t="shared" si="35"/>
        <v>-0.764330938412776</v>
      </c>
      <c r="U343" s="15" t="s">
        <v>714</v>
      </c>
      <c r="V343" s="15" t="s">
        <v>356</v>
      </c>
      <c r="W343" s="15">
        <v>366978</v>
      </c>
      <c r="X343" s="15">
        <v>13419</v>
      </c>
      <c r="Y343" s="15">
        <v>-5059</v>
      </c>
      <c r="Z343" s="15">
        <v>481555</v>
      </c>
      <c r="AA343" s="22">
        <v>3.656622467831859E-2</v>
      </c>
      <c r="AB343" s="22">
        <v>-1.3785567527208716E-2</v>
      </c>
      <c r="AC343" s="22">
        <v>1.3122176261247269</v>
      </c>
      <c r="AD343" s="22">
        <v>-0.96000960125927837</v>
      </c>
      <c r="AE343" s="22">
        <v>-1.2907855669407426</v>
      </c>
      <c r="AF343" s="22">
        <v>-1.435145183603749</v>
      </c>
      <c r="AG343" s="23">
        <v>-1.2441814796861281</v>
      </c>
      <c r="AH343" s="15">
        <v>342</v>
      </c>
      <c r="AI343" s="15">
        <v>2821</v>
      </c>
    </row>
    <row r="344" spans="1:35" x14ac:dyDescent="0.3">
      <c r="A344" s="15" t="str">
        <f t="shared" si="36"/>
        <v>5425</v>
      </c>
      <c r="B344" s="25" t="s">
        <v>270</v>
      </c>
      <c r="C344" s="33">
        <v>266377</v>
      </c>
      <c r="D344" s="33">
        <v>2535</v>
      </c>
      <c r="E344" s="33">
        <v>-5306</v>
      </c>
      <c r="F344" s="33">
        <v>329269</v>
      </c>
      <c r="G344" s="20">
        <f t="shared" si="31"/>
        <v>9.516587393055706E-3</v>
      </c>
      <c r="H344" s="21">
        <f t="shared" si="32"/>
        <v>-1.9919137162743031E-2</v>
      </c>
      <c r="I344" s="20">
        <f t="shared" si="33"/>
        <v>1.2361014652165916</v>
      </c>
      <c r="J344" s="4">
        <f t="shared" si="34"/>
        <v>-1.1983401919010652</v>
      </c>
      <c r="K344" s="4">
        <f t="shared" si="34"/>
        <v>-1.4451286203742082</v>
      </c>
      <c r="L344" s="4">
        <f t="shared" si="34"/>
        <v>-1.1712794482364839</v>
      </c>
      <c r="M344" s="34">
        <f t="shared" si="35"/>
        <v>-1.3149692202214913</v>
      </c>
      <c r="U344" s="15" t="s">
        <v>699</v>
      </c>
      <c r="V344" s="15" t="s">
        <v>336</v>
      </c>
      <c r="W344" s="15">
        <v>480462</v>
      </c>
      <c r="X344" s="15">
        <v>18687</v>
      </c>
      <c r="Y344" s="15">
        <v>-14458</v>
      </c>
      <c r="Z344" s="15">
        <v>546976</v>
      </c>
      <c r="AA344" s="22">
        <v>3.8893814703348024E-2</v>
      </c>
      <c r="AB344" s="22">
        <v>-3.0091869908546356E-2</v>
      </c>
      <c r="AC344" s="22">
        <v>1.138437587155696</v>
      </c>
      <c r="AD344" s="22">
        <v>-0.93950152939173348</v>
      </c>
      <c r="AE344" s="22">
        <v>-1.7011117960854125</v>
      </c>
      <c r="AF344" s="22">
        <v>-0.83271598555135007</v>
      </c>
      <c r="AG344" s="23">
        <v>-1.2936102767784772</v>
      </c>
      <c r="AH344" s="15">
        <v>343</v>
      </c>
      <c r="AI344" s="15">
        <v>4201</v>
      </c>
    </row>
    <row r="345" spans="1:35" x14ac:dyDescent="0.3">
      <c r="A345" s="15" t="str">
        <f t="shared" si="36"/>
        <v>5426</v>
      </c>
      <c r="B345" s="25" t="s">
        <v>198</v>
      </c>
      <c r="C345" s="33">
        <v>265916</v>
      </c>
      <c r="D345" s="33">
        <v>303</v>
      </c>
      <c r="E345" s="33">
        <v>5921</v>
      </c>
      <c r="F345" s="33">
        <v>270658</v>
      </c>
      <c r="G345" s="20">
        <f t="shared" si="31"/>
        <v>1.1394575730681868E-3</v>
      </c>
      <c r="H345" s="21">
        <f t="shared" si="32"/>
        <v>2.2266430000451271E-2</v>
      </c>
      <c r="I345" s="20">
        <f t="shared" si="33"/>
        <v>1.0178326990478197</v>
      </c>
      <c r="J345" s="4">
        <f t="shared" si="34"/>
        <v>-1.2721499172155077</v>
      </c>
      <c r="K345" s="4">
        <f t="shared" si="34"/>
        <v>-0.38358540269086516</v>
      </c>
      <c r="L345" s="4">
        <f t="shared" si="34"/>
        <v>-0.41462477982331419</v>
      </c>
      <c r="M345" s="34">
        <f t="shared" si="35"/>
        <v>-0.61348637560513808</v>
      </c>
      <c r="U345" s="15" t="s">
        <v>713</v>
      </c>
      <c r="V345" s="15" t="s">
        <v>289</v>
      </c>
      <c r="W345" s="15">
        <v>101840</v>
      </c>
      <c r="X345" s="15">
        <v>18867</v>
      </c>
      <c r="Y345" s="15">
        <v>-10528</v>
      </c>
      <c r="Z345" s="15">
        <v>46713</v>
      </c>
      <c r="AA345" s="22">
        <v>0.18526119402985075</v>
      </c>
      <c r="AB345" s="22">
        <v>-0.10337784760408483</v>
      </c>
      <c r="AC345" s="22">
        <v>0.45869010212097405</v>
      </c>
      <c r="AD345" s="22">
        <v>0.35012108542170745</v>
      </c>
      <c r="AE345" s="22">
        <v>-3.5452551324316546</v>
      </c>
      <c r="AF345" s="22">
        <v>1.523709612676182</v>
      </c>
      <c r="AG345" s="23">
        <v>-1.3041698916913549</v>
      </c>
      <c r="AH345" s="15">
        <v>344</v>
      </c>
      <c r="AI345" s="15">
        <v>570</v>
      </c>
    </row>
    <row r="346" spans="1:35" x14ac:dyDescent="0.3">
      <c r="A346" s="15" t="str">
        <f t="shared" si="36"/>
        <v>5427</v>
      </c>
      <c r="B346" s="25" t="s">
        <v>267</v>
      </c>
      <c r="C346" s="33">
        <v>367050</v>
      </c>
      <c r="D346" s="33">
        <v>75264</v>
      </c>
      <c r="E346" s="33">
        <v>12828</v>
      </c>
      <c r="F346" s="33">
        <v>343482</v>
      </c>
      <c r="G346" s="20">
        <f t="shared" si="31"/>
        <v>0.20505108295872496</v>
      </c>
      <c r="H346" s="21">
        <f t="shared" si="32"/>
        <v>3.4948917041275028E-2</v>
      </c>
      <c r="I346" s="20">
        <f t="shared" si="33"/>
        <v>0.93579076420106255</v>
      </c>
      <c r="J346" s="4">
        <f t="shared" si="34"/>
        <v>0.5244870433609512</v>
      </c>
      <c r="K346" s="4">
        <f t="shared" si="34"/>
        <v>-6.4447626269325473E-2</v>
      </c>
      <c r="L346" s="4">
        <f t="shared" si="34"/>
        <v>-0.13021664348259834</v>
      </c>
      <c r="M346" s="34">
        <f t="shared" si="35"/>
        <v>6.6343786834925478E-2</v>
      </c>
      <c r="U346" s="15" t="s">
        <v>731</v>
      </c>
      <c r="V346" s="15" t="s">
        <v>371</v>
      </c>
      <c r="W346" s="15">
        <v>285535</v>
      </c>
      <c r="X346" s="15">
        <v>38141</v>
      </c>
      <c r="Y346" s="15">
        <v>-1575</v>
      </c>
      <c r="Z346" s="15">
        <v>500913</v>
      </c>
      <c r="AA346" s="22">
        <v>0.13357731976815451</v>
      </c>
      <c r="AB346" s="22">
        <v>-5.5159612656942233E-3</v>
      </c>
      <c r="AC346" s="22">
        <v>1.7542963209413907</v>
      </c>
      <c r="AD346" s="22">
        <v>-0.10525833980100679</v>
      </c>
      <c r="AE346" s="22">
        <v>-1.0826920167020382</v>
      </c>
      <c r="AF346" s="22">
        <v>-2.9676636199813275</v>
      </c>
      <c r="AG346" s="23">
        <v>-1.3095764982966027</v>
      </c>
      <c r="AH346" s="15">
        <v>345</v>
      </c>
      <c r="AI346" s="15">
        <v>2165</v>
      </c>
    </row>
    <row r="347" spans="1:35" x14ac:dyDescent="0.3">
      <c r="A347" s="15" t="str">
        <f t="shared" si="36"/>
        <v>5428</v>
      </c>
      <c r="B347" s="25" t="s">
        <v>317</v>
      </c>
      <c r="C347" s="33">
        <v>520226</v>
      </c>
      <c r="D347" s="33">
        <v>29780</v>
      </c>
      <c r="E347" s="33">
        <v>9796</v>
      </c>
      <c r="F347" s="33">
        <v>476036</v>
      </c>
      <c r="G347" s="20">
        <f t="shared" si="31"/>
        <v>5.7244351493389412E-2</v>
      </c>
      <c r="H347" s="21">
        <f t="shared" si="32"/>
        <v>1.8830277610115603E-2</v>
      </c>
      <c r="I347" s="20">
        <f t="shared" si="33"/>
        <v>0.91505614867384555</v>
      </c>
      <c r="J347" s="4">
        <f t="shared" si="34"/>
        <v>-0.77781750288734997</v>
      </c>
      <c r="K347" s="4">
        <f t="shared" si="34"/>
        <v>-0.4700515689694042</v>
      </c>
      <c r="L347" s="4">
        <f t="shared" si="34"/>
        <v>-5.8337629770257166E-2</v>
      </c>
      <c r="M347" s="34">
        <f t="shared" si="35"/>
        <v>-0.44406456764910385</v>
      </c>
      <c r="U347" s="15" t="s">
        <v>721</v>
      </c>
      <c r="V347" s="15" t="s">
        <v>270</v>
      </c>
      <c r="W347" s="15">
        <v>266377</v>
      </c>
      <c r="X347" s="15">
        <v>2535</v>
      </c>
      <c r="Y347" s="15">
        <v>-5306</v>
      </c>
      <c r="Z347" s="15">
        <v>329269</v>
      </c>
      <c r="AA347" s="22">
        <v>9.516587393055706E-3</v>
      </c>
      <c r="AB347" s="22">
        <v>-1.9919137162743031E-2</v>
      </c>
      <c r="AC347" s="22">
        <v>1.2361014652165916</v>
      </c>
      <c r="AD347" s="22">
        <v>-1.1983401919010652</v>
      </c>
      <c r="AE347" s="22">
        <v>-1.4451286203742082</v>
      </c>
      <c r="AF347" s="22">
        <v>-1.1712794482364839</v>
      </c>
      <c r="AG347" s="23">
        <v>-1.3149692202214913</v>
      </c>
      <c r="AH347" s="15">
        <v>346</v>
      </c>
      <c r="AI347" s="15">
        <v>1836</v>
      </c>
    </row>
    <row r="348" spans="1:35" x14ac:dyDescent="0.3">
      <c r="A348" s="15" t="str">
        <f t="shared" si="36"/>
        <v>5429</v>
      </c>
      <c r="B348" s="25" t="s">
        <v>309</v>
      </c>
      <c r="C348" s="33">
        <v>215400</v>
      </c>
      <c r="D348" s="33">
        <v>36909</v>
      </c>
      <c r="E348" s="33">
        <v>7126</v>
      </c>
      <c r="F348" s="33">
        <v>207040</v>
      </c>
      <c r="G348" s="20">
        <f t="shared" si="31"/>
        <v>0.17135097493036211</v>
      </c>
      <c r="H348" s="21">
        <f t="shared" si="32"/>
        <v>3.3082636954503253E-2</v>
      </c>
      <c r="I348" s="20">
        <f t="shared" si="33"/>
        <v>0.96118848653667599</v>
      </c>
      <c r="J348" s="4">
        <f t="shared" si="34"/>
        <v>0.22756008029710309</v>
      </c>
      <c r="K348" s="4">
        <f t="shared" si="34"/>
        <v>-0.11141006156730444</v>
      </c>
      <c r="L348" s="4">
        <f t="shared" si="34"/>
        <v>-0.21826087220859</v>
      </c>
      <c r="M348" s="34">
        <f t="shared" si="35"/>
        <v>-5.338022876152395E-2</v>
      </c>
      <c r="U348" s="15" t="s">
        <v>452</v>
      </c>
      <c r="V348" s="15" t="s">
        <v>63</v>
      </c>
      <c r="W348" s="15">
        <v>784236</v>
      </c>
      <c r="X348" s="15">
        <v>46503</v>
      </c>
      <c r="Y348" s="15">
        <v>6541</v>
      </c>
      <c r="Z348" s="15">
        <v>1444268</v>
      </c>
      <c r="AA348" s="22">
        <v>5.9297201352654046E-2</v>
      </c>
      <c r="AB348" s="22">
        <v>8.3406015536139633E-3</v>
      </c>
      <c r="AC348" s="22">
        <v>1.8416242049587115</v>
      </c>
      <c r="AD348" s="22">
        <v>-0.75973012839512322</v>
      </c>
      <c r="AE348" s="22">
        <v>-0.73401019800473588</v>
      </c>
      <c r="AF348" s="22">
        <v>-3.2703961285494882</v>
      </c>
      <c r="AG348" s="23">
        <v>-1.3745366632385208</v>
      </c>
      <c r="AH348" s="15">
        <v>347</v>
      </c>
      <c r="AI348" s="15">
        <v>8557</v>
      </c>
    </row>
    <row r="349" spans="1:35" x14ac:dyDescent="0.3">
      <c r="A349" s="15" t="str">
        <f t="shared" si="36"/>
        <v>5430</v>
      </c>
      <c r="B349" s="25" t="s">
        <v>340</v>
      </c>
      <c r="C349" s="33">
        <v>390991</v>
      </c>
      <c r="D349" s="33">
        <v>74630</v>
      </c>
      <c r="E349" s="33">
        <v>23198</v>
      </c>
      <c r="F349" s="33">
        <v>323128</v>
      </c>
      <c r="G349" s="20">
        <f t="shared" si="31"/>
        <v>0.19087395873562307</v>
      </c>
      <c r="H349" s="21">
        <f t="shared" si="32"/>
        <v>5.9331288955500251E-2</v>
      </c>
      <c r="I349" s="20">
        <f t="shared" si="33"/>
        <v>0.82643334501305654</v>
      </c>
      <c r="J349" s="4">
        <f t="shared" si="34"/>
        <v>0.39957437432731846</v>
      </c>
      <c r="K349" s="4">
        <f t="shared" si="34"/>
        <v>0.54910206091280489</v>
      </c>
      <c r="L349" s="4">
        <f t="shared" si="34"/>
        <v>0.24888387193534831</v>
      </c>
      <c r="M349" s="34">
        <f t="shared" si="35"/>
        <v>0.43666559202206917</v>
      </c>
      <c r="U349" s="15" t="s">
        <v>710</v>
      </c>
      <c r="V349" s="15" t="s">
        <v>232</v>
      </c>
      <c r="W349" s="15">
        <v>183530</v>
      </c>
      <c r="X349" s="15">
        <v>18079</v>
      </c>
      <c r="Y349" s="15">
        <v>-2367</v>
      </c>
      <c r="Z349" s="15">
        <v>301241</v>
      </c>
      <c r="AA349" s="22">
        <v>9.8507056067127993E-2</v>
      </c>
      <c r="AB349" s="22">
        <v>-1.289707404783959E-2</v>
      </c>
      <c r="AC349" s="22">
        <v>1.6413719827821065</v>
      </c>
      <c r="AD349" s="22">
        <v>-0.41425755386376345</v>
      </c>
      <c r="AE349" s="22">
        <v>-1.2684278201945269</v>
      </c>
      <c r="AF349" s="22">
        <v>-2.5761979552163496</v>
      </c>
      <c r="AG349" s="23">
        <v>-1.3818277873672917</v>
      </c>
      <c r="AH349" s="15">
        <v>348</v>
      </c>
      <c r="AI349" s="15">
        <v>1289</v>
      </c>
    </row>
    <row r="350" spans="1:35" x14ac:dyDescent="0.3">
      <c r="A350" s="15" t="str">
        <f t="shared" si="36"/>
        <v>5432</v>
      </c>
      <c r="B350" s="25" t="s">
        <v>349</v>
      </c>
      <c r="C350" s="33">
        <v>171710</v>
      </c>
      <c r="D350" s="33">
        <v>31483</v>
      </c>
      <c r="E350" s="33">
        <v>-563</v>
      </c>
      <c r="F350" s="33">
        <v>43219</v>
      </c>
      <c r="G350" s="20">
        <f t="shared" si="31"/>
        <v>0.18334983402247976</v>
      </c>
      <c r="H350" s="21">
        <f t="shared" si="32"/>
        <v>-3.2787839962727856E-3</v>
      </c>
      <c r="I350" s="20">
        <f t="shared" si="33"/>
        <v>0.25169762972453558</v>
      </c>
      <c r="J350" s="4">
        <f t="shared" si="34"/>
        <v>0.3332803583287049</v>
      </c>
      <c r="K350" s="4">
        <f t="shared" si="34"/>
        <v>-1.026396451256099</v>
      </c>
      <c r="L350" s="4">
        <f t="shared" si="34"/>
        <v>2.2412736659958616</v>
      </c>
      <c r="M350" s="34">
        <f t="shared" si="35"/>
        <v>0.13044028045309214</v>
      </c>
      <c r="U350" s="15" t="s">
        <v>602</v>
      </c>
      <c r="V350" s="15" t="s">
        <v>231</v>
      </c>
      <c r="W350" s="15">
        <v>883176</v>
      </c>
      <c r="X350" s="15">
        <v>17218</v>
      </c>
      <c r="Y350" s="15">
        <v>-15663</v>
      </c>
      <c r="Z350" s="15">
        <v>1244081</v>
      </c>
      <c r="AA350" s="22">
        <v>1.9495547886265025E-2</v>
      </c>
      <c r="AB350" s="22">
        <v>-1.7734856925459931E-2</v>
      </c>
      <c r="AC350" s="22">
        <v>1.4086444830928377</v>
      </c>
      <c r="AD350" s="22">
        <v>-1.110416959391276</v>
      </c>
      <c r="AE350" s="22">
        <v>-1.3901641377956584</v>
      </c>
      <c r="AF350" s="22">
        <v>-1.7694203653716882</v>
      </c>
      <c r="AG350" s="23">
        <v>-1.4150414000885703</v>
      </c>
      <c r="AH350" s="15">
        <v>349</v>
      </c>
      <c r="AI350" s="15">
        <v>8107</v>
      </c>
    </row>
    <row r="351" spans="1:35" x14ac:dyDescent="0.3">
      <c r="A351" s="15" t="str">
        <f t="shared" si="36"/>
        <v>5433</v>
      </c>
      <c r="B351" s="25" t="s">
        <v>348</v>
      </c>
      <c r="C351" s="33">
        <v>162014</v>
      </c>
      <c r="D351" s="33">
        <v>45316</v>
      </c>
      <c r="E351" s="33">
        <v>6615</v>
      </c>
      <c r="F351" s="33">
        <v>62010</v>
      </c>
      <c r="G351" s="20">
        <f t="shared" si="31"/>
        <v>0.27970422309183157</v>
      </c>
      <c r="H351" s="21">
        <f t="shared" si="32"/>
        <v>4.0829804831681214E-2</v>
      </c>
      <c r="I351" s="20">
        <f t="shared" si="33"/>
        <v>0.38274470107521574</v>
      </c>
      <c r="J351" s="4">
        <f t="shared" si="34"/>
        <v>1.1822454744095201</v>
      </c>
      <c r="K351" s="4">
        <f t="shared" si="34"/>
        <v>8.3537027432548816E-2</v>
      </c>
      <c r="L351" s="4">
        <f t="shared" si="34"/>
        <v>1.7869833886471802</v>
      </c>
      <c r="M351" s="34">
        <f t="shared" si="35"/>
        <v>0.78407572948044946</v>
      </c>
      <c r="U351" s="15" t="s">
        <v>635</v>
      </c>
      <c r="V351" s="15" t="s">
        <v>246</v>
      </c>
      <c r="W351" s="15">
        <v>264713</v>
      </c>
      <c r="X351" s="15">
        <v>4092</v>
      </c>
      <c r="Y351" s="15">
        <v>-12049</v>
      </c>
      <c r="Z351" s="15">
        <v>282407</v>
      </c>
      <c r="AA351" s="22">
        <v>1.5458251011472803E-2</v>
      </c>
      <c r="AB351" s="22">
        <v>-4.5517220536958898E-2</v>
      </c>
      <c r="AC351" s="22">
        <v>1.0668422026874389</v>
      </c>
      <c r="AD351" s="22">
        <v>-1.1459890204366086</v>
      </c>
      <c r="AE351" s="22">
        <v>-2.0892700559147426</v>
      </c>
      <c r="AF351" s="22">
        <v>-0.58452206002719009</v>
      </c>
      <c r="AG351" s="23">
        <v>-1.4772627980733208</v>
      </c>
      <c r="AH351" s="15">
        <v>350</v>
      </c>
      <c r="AI351" s="15">
        <v>1976</v>
      </c>
    </row>
    <row r="352" spans="1:35" x14ac:dyDescent="0.3">
      <c r="A352" s="15" t="str">
        <f t="shared" si="36"/>
        <v>5434</v>
      </c>
      <c r="B352" s="25" t="s">
        <v>360</v>
      </c>
      <c r="C352" s="33">
        <v>195510</v>
      </c>
      <c r="D352" s="33">
        <v>63673</v>
      </c>
      <c r="E352" s="33">
        <v>3806</v>
      </c>
      <c r="F352" s="33">
        <v>135647</v>
      </c>
      <c r="G352" s="20">
        <f t="shared" si="31"/>
        <v>0.325676435987929</v>
      </c>
      <c r="H352" s="21">
        <f t="shared" si="32"/>
        <v>1.9467034934274461E-2</v>
      </c>
      <c r="I352" s="20">
        <f t="shared" si="33"/>
        <v>0.69381105825788958</v>
      </c>
      <c r="J352" s="4">
        <f t="shared" si="34"/>
        <v>1.5873002460166135</v>
      </c>
      <c r="K352" s="4">
        <f t="shared" si="34"/>
        <v>-0.45402842493637169</v>
      </c>
      <c r="L352" s="4">
        <f t="shared" si="34"/>
        <v>0.70863482105343756</v>
      </c>
      <c r="M352" s="34">
        <f t="shared" si="35"/>
        <v>0.34696955429932691</v>
      </c>
      <c r="U352" s="15" t="s">
        <v>723</v>
      </c>
      <c r="V352" s="15" t="s">
        <v>304</v>
      </c>
      <c r="W352" s="15">
        <v>1122144</v>
      </c>
      <c r="X352" s="15">
        <v>29620</v>
      </c>
      <c r="Y352" s="15">
        <v>-47426</v>
      </c>
      <c r="Z352" s="15">
        <v>1438918</v>
      </c>
      <c r="AA352" s="22">
        <v>2.6395899278523968E-2</v>
      </c>
      <c r="AB352" s="22">
        <v>-4.2263737987281488E-2</v>
      </c>
      <c r="AC352" s="22">
        <v>1.2822935380842388</v>
      </c>
      <c r="AD352" s="22">
        <v>-1.0496189233359483</v>
      </c>
      <c r="AE352" s="22">
        <v>-2.0074005311765655</v>
      </c>
      <c r="AF352" s="22">
        <v>-1.3314097691819973</v>
      </c>
      <c r="AG352" s="23">
        <v>-1.5989574387177692</v>
      </c>
      <c r="AH352" s="15">
        <v>351</v>
      </c>
      <c r="AI352" s="15">
        <v>9925</v>
      </c>
    </row>
    <row r="353" spans="1:35" x14ac:dyDescent="0.3">
      <c r="A353" s="15" t="str">
        <f t="shared" si="36"/>
        <v>5435</v>
      </c>
      <c r="B353" s="25" t="s">
        <v>282</v>
      </c>
      <c r="C353" s="33">
        <v>383593</v>
      </c>
      <c r="D353" s="33">
        <v>53218</v>
      </c>
      <c r="E353" s="33">
        <v>9901</v>
      </c>
      <c r="F353" s="33">
        <v>346584</v>
      </c>
      <c r="G353" s="20">
        <f t="shared" si="31"/>
        <v>0.13873558693719645</v>
      </c>
      <c r="H353" s="21">
        <f t="shared" si="32"/>
        <v>2.5811211362042581E-2</v>
      </c>
      <c r="I353" s="20">
        <f t="shared" si="33"/>
        <v>0.90352013722878155</v>
      </c>
      <c r="J353" s="4">
        <f t="shared" si="34"/>
        <v>-5.9809565456232575E-2</v>
      </c>
      <c r="K353" s="4">
        <f t="shared" si="34"/>
        <v>-0.29438573404564577</v>
      </c>
      <c r="L353" s="4">
        <f t="shared" si="34"/>
        <v>-1.8346672438203156E-2</v>
      </c>
      <c r="M353" s="34">
        <f t="shared" si="35"/>
        <v>-0.16673192649643184</v>
      </c>
      <c r="U353" s="15" t="s">
        <v>655</v>
      </c>
      <c r="V353" s="15" t="s">
        <v>279</v>
      </c>
      <c r="W353" s="15">
        <v>1011679</v>
      </c>
      <c r="X353" s="15">
        <v>11400</v>
      </c>
      <c r="Y353" s="15">
        <v>-34087</v>
      </c>
      <c r="Z353" s="15">
        <v>1422688</v>
      </c>
      <c r="AA353" s="22">
        <v>1.1268396398462359E-2</v>
      </c>
      <c r="AB353" s="22">
        <v>-3.3693493687226878E-2</v>
      </c>
      <c r="AC353" s="22">
        <v>1.4062642399417207</v>
      </c>
      <c r="AD353" s="22">
        <v>-1.1829052464876701</v>
      </c>
      <c r="AE353" s="22">
        <v>-1.7917418279186943</v>
      </c>
      <c r="AF353" s="22">
        <v>-1.7611689690594068</v>
      </c>
      <c r="AG353" s="23">
        <v>-1.6318894678461162</v>
      </c>
      <c r="AH353" s="15">
        <v>352</v>
      </c>
      <c r="AI353" s="15">
        <v>9724</v>
      </c>
    </row>
    <row r="354" spans="1:35" x14ac:dyDescent="0.3">
      <c r="A354" s="15" t="str">
        <f t="shared" si="36"/>
        <v>5436</v>
      </c>
      <c r="B354" s="25" t="s">
        <v>359</v>
      </c>
      <c r="C354" s="33">
        <v>441157</v>
      </c>
      <c r="D354" s="33">
        <v>1867</v>
      </c>
      <c r="E354" s="33">
        <v>5056</v>
      </c>
      <c r="F354" s="33">
        <v>264065</v>
      </c>
      <c r="G354" s="20">
        <f t="shared" si="31"/>
        <v>4.2320534412918758E-3</v>
      </c>
      <c r="H354" s="21">
        <f t="shared" si="32"/>
        <v>1.1460772468758288E-2</v>
      </c>
      <c r="I354" s="20">
        <f t="shared" si="33"/>
        <v>0.59857375038818383</v>
      </c>
      <c r="J354" s="4">
        <f t="shared" si="34"/>
        <v>-1.2449014853006122</v>
      </c>
      <c r="K354" s="4">
        <f t="shared" si="34"/>
        <v>-0.65549528174982097</v>
      </c>
      <c r="L354" s="4">
        <f t="shared" si="34"/>
        <v>1.0387862892254567</v>
      </c>
      <c r="M354" s="34">
        <f t="shared" si="35"/>
        <v>-0.37927643989369936</v>
      </c>
      <c r="U354" s="15" t="s">
        <v>669</v>
      </c>
      <c r="V354" s="15" t="s">
        <v>189</v>
      </c>
      <c r="W354" s="15">
        <v>510313</v>
      </c>
      <c r="X354" s="15">
        <v>6539</v>
      </c>
      <c r="Y354" s="15">
        <v>-13138</v>
      </c>
      <c r="Z354" s="15">
        <v>793347</v>
      </c>
      <c r="AA354" s="22">
        <v>1.281370453035686E-2</v>
      </c>
      <c r="AB354" s="22">
        <v>-2.5744983960824044E-2</v>
      </c>
      <c r="AC354" s="22">
        <v>1.5546282379637595</v>
      </c>
      <c r="AD354" s="22">
        <v>-1.1692897515398462</v>
      </c>
      <c r="AE354" s="22">
        <v>-1.5917282413261065</v>
      </c>
      <c r="AF354" s="22">
        <v>-2.2754904347381699</v>
      </c>
      <c r="AG354" s="23">
        <v>-1.6570591672325574</v>
      </c>
      <c r="AH354" s="15">
        <v>353</v>
      </c>
      <c r="AI354" s="15">
        <v>3993</v>
      </c>
    </row>
    <row r="355" spans="1:35" x14ac:dyDescent="0.3">
      <c r="A355" s="15" t="str">
        <f t="shared" si="36"/>
        <v>5437</v>
      </c>
      <c r="B355" s="25" t="s">
        <v>369</v>
      </c>
      <c r="C355" s="33">
        <v>329033</v>
      </c>
      <c r="D355" s="33">
        <v>1136</v>
      </c>
      <c r="E355" s="33">
        <v>9431</v>
      </c>
      <c r="F355" s="33">
        <v>215188</v>
      </c>
      <c r="G355" s="20">
        <f t="shared" si="31"/>
        <v>3.4525412344658438E-3</v>
      </c>
      <c r="H355" s="21">
        <f t="shared" si="32"/>
        <v>2.8662778505499448E-2</v>
      </c>
      <c r="I355" s="20">
        <f t="shared" si="33"/>
        <v>0.65400127038929223</v>
      </c>
      <c r="J355" s="4">
        <f t="shared" si="34"/>
        <v>-1.2517696588996183</v>
      </c>
      <c r="K355" s="4">
        <f t="shared" si="34"/>
        <v>-0.22262987144943711</v>
      </c>
      <c r="L355" s="4">
        <f t="shared" si="34"/>
        <v>0.8466401910751874</v>
      </c>
      <c r="M355" s="34">
        <f t="shared" si="35"/>
        <v>-0.2125973026808263</v>
      </c>
      <c r="U355" s="15" t="s">
        <v>716</v>
      </c>
      <c r="V355" s="15" t="s">
        <v>306</v>
      </c>
      <c r="W355" s="15">
        <v>663554</v>
      </c>
      <c r="X355" s="15">
        <v>31533</v>
      </c>
      <c r="Y355" s="15">
        <v>-21627</v>
      </c>
      <c r="Z355" s="15">
        <v>1097883</v>
      </c>
      <c r="AA355" s="22">
        <v>4.7521377310663485E-2</v>
      </c>
      <c r="AB355" s="22">
        <v>-3.2592675200511186E-2</v>
      </c>
      <c r="AC355" s="22">
        <v>1.6545495920452593</v>
      </c>
      <c r="AD355" s="22">
        <v>-0.86348527563143807</v>
      </c>
      <c r="AE355" s="22">
        <v>-1.7640412071364042</v>
      </c>
      <c r="AF355" s="22">
        <v>-2.6218797068590898</v>
      </c>
      <c r="AG355" s="23">
        <v>-1.753361849190834</v>
      </c>
      <c r="AH355" s="15">
        <v>354</v>
      </c>
      <c r="AI355" s="15">
        <v>5568</v>
      </c>
    </row>
    <row r="356" spans="1:35" x14ac:dyDescent="0.3">
      <c r="A356" s="15" t="str">
        <f t="shared" si="36"/>
        <v>5438</v>
      </c>
      <c r="B356" s="25" t="s">
        <v>372</v>
      </c>
      <c r="C356" s="33">
        <v>230080</v>
      </c>
      <c r="D356" s="33">
        <v>70637</v>
      </c>
      <c r="E356" s="33">
        <v>4381</v>
      </c>
      <c r="F356" s="33">
        <v>232165</v>
      </c>
      <c r="G356" s="20">
        <f t="shared" si="31"/>
        <v>0.3070106050069541</v>
      </c>
      <c r="H356" s="21">
        <f t="shared" si="32"/>
        <v>1.9041203059805285E-2</v>
      </c>
      <c r="I356" s="20">
        <f t="shared" si="33"/>
        <v>1.0090620653685674</v>
      </c>
      <c r="J356" s="4">
        <f t="shared" si="34"/>
        <v>1.4228382062635256</v>
      </c>
      <c r="K356" s="4">
        <f t="shared" si="34"/>
        <v>-0.46474391292465528</v>
      </c>
      <c r="L356" s="4">
        <f t="shared" si="34"/>
        <v>-0.38422033380552417</v>
      </c>
      <c r="M356" s="34">
        <f t="shared" si="35"/>
        <v>2.7282511652172728E-2</v>
      </c>
      <c r="U356" s="15" t="s">
        <v>739</v>
      </c>
      <c r="V356" s="15" t="s">
        <v>335</v>
      </c>
      <c r="W356" s="15">
        <v>172655</v>
      </c>
      <c r="X356" s="15">
        <v>32562</v>
      </c>
      <c r="Y356" s="15">
        <v>-5784</v>
      </c>
      <c r="Z356" s="15">
        <v>381165</v>
      </c>
      <c r="AA356" s="22">
        <v>0.18859575453939939</v>
      </c>
      <c r="AB356" s="22">
        <v>-3.3500333034085318E-2</v>
      </c>
      <c r="AC356" s="22">
        <v>2.2076684718079407</v>
      </c>
      <c r="AD356" s="22">
        <v>0.37950143412621618</v>
      </c>
      <c r="AE356" s="22">
        <v>-1.786881199152641</v>
      </c>
      <c r="AF356" s="22">
        <v>-4.5393321665311417</v>
      </c>
      <c r="AG356" s="23">
        <v>-1.933398282677552</v>
      </c>
      <c r="AH356" s="15">
        <v>355</v>
      </c>
      <c r="AI356" s="15">
        <v>906</v>
      </c>
    </row>
    <row r="357" spans="1:35" x14ac:dyDescent="0.3">
      <c r="A357" s="15" t="str">
        <f t="shared" si="36"/>
        <v>5439</v>
      </c>
      <c r="B357" s="25" t="s">
        <v>352</v>
      </c>
      <c r="C357" s="33">
        <v>162201</v>
      </c>
      <c r="D357" s="33">
        <v>1182</v>
      </c>
      <c r="E357" s="33">
        <v>2193</v>
      </c>
      <c r="F357" s="33">
        <v>152493</v>
      </c>
      <c r="G357" s="20">
        <f t="shared" si="31"/>
        <v>7.2872547024987518E-3</v>
      </c>
      <c r="H357" s="21">
        <f t="shared" si="32"/>
        <v>1.3520261897275603E-2</v>
      </c>
      <c r="I357" s="20">
        <f t="shared" si="33"/>
        <v>0.94014833447389345</v>
      </c>
      <c r="J357" s="4">
        <f t="shared" si="34"/>
        <v>-1.2179825320653439</v>
      </c>
      <c r="K357" s="4">
        <f t="shared" si="34"/>
        <v>-0.60367099250237122</v>
      </c>
      <c r="L357" s="4">
        <f t="shared" si="34"/>
        <v>-0.14532267971375784</v>
      </c>
      <c r="M357" s="34">
        <f t="shared" si="35"/>
        <v>-0.642661799195961</v>
      </c>
      <c r="U357" s="15" t="s">
        <v>729</v>
      </c>
      <c r="V357" s="15" t="s">
        <v>358</v>
      </c>
      <c r="W357" s="15">
        <v>151518</v>
      </c>
      <c r="X357" s="15">
        <v>708</v>
      </c>
      <c r="Y357" s="15">
        <v>-24160</v>
      </c>
      <c r="Z357" s="15">
        <v>119198</v>
      </c>
      <c r="AA357" s="22">
        <v>4.6727121530115235E-3</v>
      </c>
      <c r="AB357" s="22">
        <v>-0.15945300228355708</v>
      </c>
      <c r="AC357" s="22">
        <v>0.7866920101902084</v>
      </c>
      <c r="AD357" s="22">
        <v>-1.2410189027015173</v>
      </c>
      <c r="AE357" s="22">
        <v>-4.9563111910182753</v>
      </c>
      <c r="AF357" s="22">
        <v>0.38665194132291947</v>
      </c>
      <c r="AG357" s="23">
        <v>-2.6917473358537873</v>
      </c>
      <c r="AH357" s="15">
        <v>356</v>
      </c>
      <c r="AI357" s="15">
        <v>982</v>
      </c>
    </row>
    <row r="358" spans="1:35" x14ac:dyDescent="0.3">
      <c r="A358" s="15" t="str">
        <f t="shared" si="36"/>
        <v>5440</v>
      </c>
      <c r="B358" s="25" t="s">
        <v>335</v>
      </c>
      <c r="C358" s="33">
        <v>172655</v>
      </c>
      <c r="D358" s="33">
        <v>32562</v>
      </c>
      <c r="E358" s="33">
        <v>-5784</v>
      </c>
      <c r="F358" s="33">
        <v>381165</v>
      </c>
      <c r="G358" s="20">
        <f t="shared" si="31"/>
        <v>0.18859575453939939</v>
      </c>
      <c r="H358" s="21">
        <f t="shared" si="32"/>
        <v>-3.3500333034085318E-2</v>
      </c>
      <c r="I358" s="20">
        <f t="shared" si="33"/>
        <v>2.2076684718079407</v>
      </c>
      <c r="J358" s="4">
        <f t="shared" si="34"/>
        <v>0.37950143412621618</v>
      </c>
      <c r="K358" s="4">
        <f t="shared" si="34"/>
        <v>-1.786881199152641</v>
      </c>
      <c r="L358" s="4">
        <f t="shared" si="34"/>
        <v>-4.5393321665311417</v>
      </c>
      <c r="M358" s="34">
        <f t="shared" si="35"/>
        <v>-1.933398282677552</v>
      </c>
    </row>
    <row r="359" spans="1:35" x14ac:dyDescent="0.3">
      <c r="A359" s="15" t="str">
        <f t="shared" si="36"/>
        <v>5441</v>
      </c>
      <c r="B359" s="25" t="s">
        <v>356</v>
      </c>
      <c r="C359" s="33">
        <v>366978</v>
      </c>
      <c r="D359" s="33">
        <v>13419</v>
      </c>
      <c r="E359" s="33">
        <v>-5059</v>
      </c>
      <c r="F359" s="33">
        <v>481555</v>
      </c>
      <c r="G359" s="20">
        <f t="shared" si="31"/>
        <v>3.656622467831859E-2</v>
      </c>
      <c r="H359" s="21">
        <f t="shared" si="32"/>
        <v>-1.3785567527208716E-2</v>
      </c>
      <c r="I359" s="20">
        <f t="shared" si="33"/>
        <v>1.3122176261247269</v>
      </c>
      <c r="J359" s="4">
        <f t="shared" si="34"/>
        <v>-0.96000960125927837</v>
      </c>
      <c r="K359" s="4">
        <f t="shared" si="34"/>
        <v>-1.2907855669407426</v>
      </c>
      <c r="L359" s="4">
        <f t="shared" si="34"/>
        <v>-1.435145183603749</v>
      </c>
      <c r="M359" s="34">
        <f t="shared" si="35"/>
        <v>-1.2441814796861281</v>
      </c>
      <c r="V359" s="15" t="s">
        <v>373</v>
      </c>
      <c r="AA359" s="22">
        <v>0.14552375058594891</v>
      </c>
      <c r="AB359" s="22">
        <v>3.7510055976745178E-2</v>
      </c>
      <c r="AC359" s="22">
        <v>0.89822775521680331</v>
      </c>
    </row>
    <row r="360" spans="1:35" x14ac:dyDescent="0.3">
      <c r="A360" s="15" t="str">
        <f t="shared" si="36"/>
        <v>5442</v>
      </c>
      <c r="B360" s="25" t="s">
        <v>313</v>
      </c>
      <c r="C360" s="33">
        <v>162137</v>
      </c>
      <c r="D360" s="33">
        <v>23329</v>
      </c>
      <c r="E360" s="33">
        <v>1124</v>
      </c>
      <c r="F360" s="33">
        <v>140541</v>
      </c>
      <c r="G360" s="20">
        <f t="shared" si="31"/>
        <v>0.14388449274379075</v>
      </c>
      <c r="H360" s="21">
        <f t="shared" si="32"/>
        <v>6.9324090121317154E-3</v>
      </c>
      <c r="I360" s="20">
        <f t="shared" si="33"/>
        <v>0.86680399908719175</v>
      </c>
      <c r="J360" s="4">
        <f t="shared" si="34"/>
        <v>-1.4443272773516489E-2</v>
      </c>
      <c r="K360" s="4">
        <f t="shared" si="34"/>
        <v>-0.76944547462007473</v>
      </c>
      <c r="L360" s="4">
        <f t="shared" si="34"/>
        <v>0.10893419242660914</v>
      </c>
      <c r="M360" s="34">
        <f t="shared" si="35"/>
        <v>-0.36110000739676418</v>
      </c>
      <c r="V360" s="15" t="s">
        <v>374</v>
      </c>
      <c r="AA360" s="22">
        <v>0.11349628770869259</v>
      </c>
      <c r="AB360" s="22">
        <v>3.9739848986325682E-2</v>
      </c>
      <c r="AC360" s="22">
        <v>0.28846549856953591</v>
      </c>
    </row>
    <row r="361" spans="1:35" x14ac:dyDescent="0.3">
      <c r="A361" s="15" t="str">
        <f t="shared" si="36"/>
        <v>5443</v>
      </c>
      <c r="B361" s="25" t="s">
        <v>371</v>
      </c>
      <c r="C361" s="33">
        <v>285535</v>
      </c>
      <c r="D361" s="33">
        <v>38141</v>
      </c>
      <c r="E361" s="33">
        <v>-1575</v>
      </c>
      <c r="F361" s="33">
        <v>500913</v>
      </c>
      <c r="G361" s="20">
        <f t="shared" si="31"/>
        <v>0.13357731976815451</v>
      </c>
      <c r="H361" s="21">
        <f t="shared" si="32"/>
        <v>-5.5159612656942233E-3</v>
      </c>
      <c r="I361" s="20">
        <f t="shared" si="33"/>
        <v>1.7542963209413907</v>
      </c>
      <c r="J361" s="4">
        <f t="shared" si="34"/>
        <v>-0.10525833980100679</v>
      </c>
      <c r="K361" s="4">
        <f t="shared" si="34"/>
        <v>-1.0826920167020382</v>
      </c>
      <c r="L361" s="4">
        <f t="shared" si="34"/>
        <v>-2.9676636199813275</v>
      </c>
      <c r="M361" s="34">
        <f t="shared" si="35"/>
        <v>-1.3095764982966027</v>
      </c>
    </row>
    <row r="362" spans="1:35" x14ac:dyDescent="0.3">
      <c r="A362" s="15" t="str">
        <f t="shared" si="36"/>
        <v>5444</v>
      </c>
      <c r="B362" s="25" t="s">
        <v>304</v>
      </c>
      <c r="C362" s="33">
        <v>1122144</v>
      </c>
      <c r="D362" s="33">
        <v>29620</v>
      </c>
      <c r="E362" s="33">
        <v>-47426</v>
      </c>
      <c r="F362" s="33">
        <v>1438918</v>
      </c>
      <c r="G362" s="20">
        <f t="shared" si="31"/>
        <v>2.6395899278523968E-2</v>
      </c>
      <c r="H362" s="21">
        <f t="shared" si="32"/>
        <v>-4.2263737987281488E-2</v>
      </c>
      <c r="I362" s="20">
        <f t="shared" si="33"/>
        <v>1.2822935380842388</v>
      </c>
      <c r="J362" s="4">
        <f t="shared" si="34"/>
        <v>-1.0496189233359483</v>
      </c>
      <c r="K362" s="4">
        <f t="shared" si="34"/>
        <v>-2.0074005311765655</v>
      </c>
      <c r="L362" s="4">
        <f t="shared" si="34"/>
        <v>-1.3314097691819973</v>
      </c>
      <c r="M362" s="34">
        <f t="shared" si="35"/>
        <v>-1.5989574387177692</v>
      </c>
    </row>
    <row r="364" spans="1:35" x14ac:dyDescent="0.3">
      <c r="B364" s="25" t="s">
        <v>373</v>
      </c>
      <c r="G364" s="20">
        <f>AVERAGE(G7:G362)</f>
        <v>0.14552375058594891</v>
      </c>
      <c r="H364" s="21">
        <f>AVERAGE(H7:H362)</f>
        <v>3.7510055976745178E-2</v>
      </c>
      <c r="I364" s="20">
        <f>AVERAGE(I7:I362)</f>
        <v>0.89822775521680331</v>
      </c>
    </row>
    <row r="365" spans="1:35" x14ac:dyDescent="0.3">
      <c r="B365" s="25" t="s">
        <v>374</v>
      </c>
      <c r="G365" s="20">
        <f>_xlfn.STDEV.P(G8:G362)</f>
        <v>0.11349628770869259</v>
      </c>
      <c r="H365" s="21">
        <f>_xlfn.STDEV.P(H8:H362)</f>
        <v>3.9739848986325682E-2</v>
      </c>
      <c r="I365" s="20">
        <f>_xlfn.STDEV.P(I8:I362)</f>
        <v>0.28846549856953591</v>
      </c>
    </row>
  </sheetData>
  <pageMargins left="0.75" right="0.75" top="0.75" bottom="0.5" header="0.5" footer="0.75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66880-63DF-4B69-B2EB-20DFC412D87D}">
  <dimension ref="A1:EI363"/>
  <sheetViews>
    <sheetView tabSelected="1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13" sqref="D13"/>
    </sheetView>
  </sheetViews>
  <sheetFormatPr baseColWidth="10" defaultRowHeight="14.4" x14ac:dyDescent="0.3"/>
  <cols>
    <col min="2" max="2" width="19.88671875" customWidth="1"/>
    <col min="3" max="4" width="11.5546875" style="43" customWidth="1"/>
    <col min="5" max="6" width="11.5546875" style="5" customWidth="1"/>
    <col min="7" max="7" width="11.5546875" style="43" customWidth="1"/>
    <col min="8" max="8" width="11.5546875" style="20" customWidth="1"/>
    <col min="9" max="18" width="11.5546875" style="43" customWidth="1"/>
    <col min="19" max="20" width="11.5546875" style="20" customWidth="1"/>
    <col min="21" max="22" width="11.5546875" style="5" customWidth="1"/>
    <col min="23" max="23" width="11.5546875" style="20" customWidth="1"/>
    <col min="24" max="24" width="11.5546875" style="43" customWidth="1"/>
    <col min="25" max="25" width="11.5546875" style="20" customWidth="1"/>
    <col min="26" max="27" width="11.5546875" style="5" customWidth="1"/>
    <col min="28" max="28" width="11.5546875" style="43" customWidth="1"/>
    <col min="29" max="34" width="11.5546875" style="5" customWidth="1"/>
    <col min="35" max="59" width="11.5546875" style="4" customWidth="1"/>
    <col min="60" max="61" width="11.5546875" style="21" customWidth="1"/>
    <col min="62" max="63" width="11.5546875" style="20" customWidth="1"/>
    <col min="64" max="66" width="11.5546875" style="5" customWidth="1"/>
    <col min="67" max="67" width="11.5546875" style="43" customWidth="1"/>
    <col min="68" max="78" width="11.5546875" style="5" customWidth="1"/>
    <col min="79" max="80" width="11.5546875" style="43" customWidth="1"/>
    <col min="81" max="82" width="11.5546875" style="5" customWidth="1"/>
    <col min="83" max="83" width="11.5546875" style="43" customWidth="1"/>
    <col min="84" max="84" width="11.5546875" style="20" customWidth="1"/>
    <col min="85" max="87" width="11.5546875" style="5" customWidth="1"/>
    <col min="88" max="88" width="10.5546875" style="4" bestFit="1" customWidth="1"/>
    <col min="89" max="89" width="11.44140625" style="4" bestFit="1" customWidth="1"/>
    <col min="90" max="90" width="10.33203125" style="4" bestFit="1" customWidth="1"/>
    <col min="91" max="91" width="9" style="4" bestFit="1" customWidth="1"/>
    <col min="92" max="92" width="8.109375" style="4" bestFit="1" customWidth="1"/>
    <col min="93" max="96" width="9" style="4" bestFit="1" customWidth="1"/>
    <col min="97" max="97" width="11.109375" style="4" bestFit="1" customWidth="1"/>
    <col min="98" max="99" width="9" style="4" bestFit="1" customWidth="1"/>
    <col min="100" max="100" width="11.44140625" style="4" bestFit="1" customWidth="1"/>
    <col min="101" max="101" width="8.77734375" style="4" bestFit="1" customWidth="1"/>
    <col min="102" max="119" width="11.5546875" hidden="1" customWidth="1"/>
    <col min="120" max="120" width="11.5546875" style="4" hidden="1" customWidth="1"/>
    <col min="121" max="137" width="11.5546875" hidden="1" customWidth="1"/>
    <col min="138" max="138" width="0" hidden="1" customWidth="1"/>
    <col min="139" max="139" width="7.6640625" bestFit="1" customWidth="1"/>
  </cols>
  <sheetData>
    <row r="1" spans="1:139" s="1" customFormat="1" ht="29.4" customHeight="1" x14ac:dyDescent="0.3">
      <c r="B1" s="35"/>
      <c r="C1" s="36" t="s">
        <v>0</v>
      </c>
      <c r="D1" s="36"/>
      <c r="E1" s="37"/>
      <c r="F1" s="37"/>
      <c r="G1" s="36"/>
      <c r="H1" s="38"/>
      <c r="I1" s="36" t="s">
        <v>1</v>
      </c>
      <c r="J1" s="36"/>
      <c r="K1" s="36"/>
      <c r="L1" s="36"/>
      <c r="M1" s="36"/>
      <c r="N1" s="36"/>
      <c r="O1" s="36"/>
      <c r="P1" s="36"/>
      <c r="Q1" s="36"/>
      <c r="R1" s="36"/>
      <c r="S1" s="38"/>
      <c r="T1" s="38"/>
      <c r="U1" s="37"/>
      <c r="V1" s="37"/>
      <c r="W1" s="38"/>
      <c r="X1" s="36" t="s">
        <v>2</v>
      </c>
      <c r="Y1" s="38"/>
      <c r="Z1" s="37"/>
      <c r="AA1" s="37"/>
      <c r="AB1" s="36"/>
      <c r="AC1" s="37"/>
      <c r="AD1" s="37" t="s">
        <v>3</v>
      </c>
      <c r="AE1" s="37"/>
      <c r="AF1" s="37"/>
      <c r="AG1" s="37"/>
      <c r="AH1" s="37"/>
      <c r="AI1" s="39" t="s">
        <v>4</v>
      </c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 t="s">
        <v>5</v>
      </c>
      <c r="BD1" s="39"/>
      <c r="BE1" s="39"/>
      <c r="BF1" s="39"/>
      <c r="BG1" s="39"/>
      <c r="BH1" s="40" t="s">
        <v>6</v>
      </c>
      <c r="BI1" s="40"/>
      <c r="BJ1" s="38"/>
      <c r="BK1" s="38"/>
      <c r="BL1" s="37"/>
      <c r="BM1" s="37" t="s">
        <v>7</v>
      </c>
      <c r="BN1" s="37"/>
      <c r="BO1" s="36"/>
      <c r="BP1" s="37" t="s">
        <v>8</v>
      </c>
      <c r="BQ1" s="37"/>
      <c r="BR1" s="37"/>
      <c r="BS1" s="37"/>
      <c r="BT1" s="37" t="s">
        <v>9</v>
      </c>
      <c r="BU1" s="37"/>
      <c r="BV1" s="37"/>
      <c r="BW1" s="37" t="s">
        <v>746</v>
      </c>
      <c r="BX1" s="37"/>
      <c r="BY1" s="37" t="s">
        <v>11</v>
      </c>
      <c r="BZ1" s="37"/>
      <c r="CA1" s="36"/>
      <c r="CB1" s="36"/>
      <c r="CC1" s="37"/>
      <c r="CD1" s="37"/>
      <c r="CE1" s="36" t="s">
        <v>12</v>
      </c>
      <c r="CF1" s="38"/>
      <c r="CG1" s="37"/>
      <c r="CH1" s="37"/>
      <c r="CI1" s="37"/>
      <c r="CJ1" s="39" t="s">
        <v>378</v>
      </c>
      <c r="CK1" s="39" t="s">
        <v>378</v>
      </c>
      <c r="CL1" s="39" t="s">
        <v>378</v>
      </c>
      <c r="CM1" s="39" t="s">
        <v>378</v>
      </c>
      <c r="CN1" s="39" t="s">
        <v>378</v>
      </c>
      <c r="CO1" s="39" t="s">
        <v>378</v>
      </c>
      <c r="CP1" s="39" t="s">
        <v>378</v>
      </c>
      <c r="CQ1" s="39" t="s">
        <v>378</v>
      </c>
      <c r="CR1" s="39" t="s">
        <v>378</v>
      </c>
      <c r="CS1" s="39" t="s">
        <v>378</v>
      </c>
      <c r="CT1" s="39" t="s">
        <v>378</v>
      </c>
      <c r="CU1" s="39" t="s">
        <v>378</v>
      </c>
      <c r="CV1" s="39" t="s">
        <v>378</v>
      </c>
      <c r="CW1" s="39" t="s">
        <v>378</v>
      </c>
      <c r="CX1" s="35"/>
      <c r="CY1" s="39" t="s">
        <v>769</v>
      </c>
      <c r="CZ1" s="39" t="s">
        <v>769</v>
      </c>
      <c r="DA1" s="39" t="s">
        <v>769</v>
      </c>
      <c r="DB1" s="39" t="s">
        <v>769</v>
      </c>
      <c r="DC1" s="39" t="s">
        <v>769</v>
      </c>
      <c r="DD1" s="39" t="s">
        <v>769</v>
      </c>
      <c r="DE1" s="39" t="s">
        <v>769</v>
      </c>
      <c r="DF1" s="39" t="s">
        <v>769</v>
      </c>
      <c r="DG1" s="39" t="s">
        <v>769</v>
      </c>
      <c r="DH1" s="39" t="s">
        <v>769</v>
      </c>
      <c r="DI1" s="39" t="s">
        <v>769</v>
      </c>
      <c r="DJ1" s="39" t="s">
        <v>769</v>
      </c>
      <c r="DK1" s="39" t="s">
        <v>769</v>
      </c>
      <c r="DL1" s="39" t="s">
        <v>769</v>
      </c>
      <c r="DM1" s="39" t="s">
        <v>769</v>
      </c>
      <c r="DN1" s="39" t="s">
        <v>769</v>
      </c>
      <c r="DO1" s="39" t="s">
        <v>769</v>
      </c>
      <c r="DP1" s="39" t="s">
        <v>770</v>
      </c>
      <c r="DQ1" s="35"/>
      <c r="DR1" s="35"/>
      <c r="DS1" s="35"/>
      <c r="DT1" s="35"/>
      <c r="DU1" s="35"/>
      <c r="DV1" s="35"/>
      <c r="DW1" s="35" t="s">
        <v>771</v>
      </c>
      <c r="DX1" s="35"/>
      <c r="DY1" s="35"/>
      <c r="DZ1" s="35"/>
      <c r="EA1" s="35"/>
      <c r="EB1" s="35"/>
      <c r="EC1" s="35"/>
      <c r="ED1" s="35"/>
      <c r="EE1" s="35"/>
      <c r="EF1" s="35"/>
      <c r="EG1" s="35" t="s">
        <v>382</v>
      </c>
      <c r="EH1" s="35" t="s">
        <v>14</v>
      </c>
    </row>
    <row r="2" spans="1:139" s="1" customFormat="1" ht="90" customHeight="1" x14ac:dyDescent="0.3">
      <c r="A2" s="1" t="s">
        <v>376</v>
      </c>
      <c r="B2" s="1" t="s">
        <v>377</v>
      </c>
      <c r="C2" s="41" t="s">
        <v>772</v>
      </c>
      <c r="D2" s="41" t="s">
        <v>773</v>
      </c>
      <c r="E2" s="3" t="s">
        <v>774</v>
      </c>
      <c r="F2" s="3" t="s">
        <v>775</v>
      </c>
      <c r="G2" s="41" t="s">
        <v>776</v>
      </c>
      <c r="H2" s="31" t="s">
        <v>777</v>
      </c>
      <c r="I2" s="41" t="s">
        <v>778</v>
      </c>
      <c r="J2" s="41" t="s">
        <v>779</v>
      </c>
      <c r="K2" s="41" t="s">
        <v>780</v>
      </c>
      <c r="L2" s="41" t="s">
        <v>781</v>
      </c>
      <c r="M2" s="41" t="s">
        <v>782</v>
      </c>
      <c r="N2" s="41" t="s">
        <v>783</v>
      </c>
      <c r="O2" s="41" t="s">
        <v>784</v>
      </c>
      <c r="P2" s="41" t="s">
        <v>785</v>
      </c>
      <c r="Q2" s="41" t="s">
        <v>786</v>
      </c>
      <c r="R2" s="41" t="s">
        <v>787</v>
      </c>
      <c r="S2" s="31" t="s">
        <v>788</v>
      </c>
      <c r="T2" s="31" t="s">
        <v>789</v>
      </c>
      <c r="U2" s="3" t="s">
        <v>790</v>
      </c>
      <c r="V2" s="3" t="s">
        <v>791</v>
      </c>
      <c r="W2" s="31" t="s">
        <v>792</v>
      </c>
      <c r="X2" s="41" t="s">
        <v>793</v>
      </c>
      <c r="Y2" s="31" t="s">
        <v>794</v>
      </c>
      <c r="Z2" s="3" t="s">
        <v>795</v>
      </c>
      <c r="AA2" s="3" t="s">
        <v>796</v>
      </c>
      <c r="AB2" s="41" t="s">
        <v>797</v>
      </c>
      <c r="AC2" s="3" t="s">
        <v>798</v>
      </c>
      <c r="AD2" s="3" t="s">
        <v>799</v>
      </c>
      <c r="AE2" s="3" t="s">
        <v>800</v>
      </c>
      <c r="AF2" s="3" t="s">
        <v>801</v>
      </c>
      <c r="AG2" s="3" t="s">
        <v>802</v>
      </c>
      <c r="AH2" s="3" t="s">
        <v>803</v>
      </c>
      <c r="AI2" s="2" t="s">
        <v>804</v>
      </c>
      <c r="AJ2" s="2" t="s">
        <v>805</v>
      </c>
      <c r="AK2" s="2" t="s">
        <v>806</v>
      </c>
      <c r="AL2" s="2" t="s">
        <v>807</v>
      </c>
      <c r="AM2" s="2" t="s">
        <v>808</v>
      </c>
      <c r="AN2" s="2" t="s">
        <v>809</v>
      </c>
      <c r="AO2" s="2" t="s">
        <v>810</v>
      </c>
      <c r="AP2" s="2" t="s">
        <v>811</v>
      </c>
      <c r="AQ2" s="2" t="s">
        <v>812</v>
      </c>
      <c r="AR2" s="2" t="s">
        <v>813</v>
      </c>
      <c r="AS2" s="2" t="s">
        <v>814</v>
      </c>
      <c r="AT2" s="2" t="s">
        <v>815</v>
      </c>
      <c r="AU2" s="2" t="s">
        <v>816</v>
      </c>
      <c r="AV2" s="2" t="s">
        <v>817</v>
      </c>
      <c r="AW2" s="2" t="s">
        <v>818</v>
      </c>
      <c r="AX2" s="2" t="s">
        <v>819</v>
      </c>
      <c r="AY2" s="2" t="s">
        <v>820</v>
      </c>
      <c r="AZ2" s="2" t="s">
        <v>821</v>
      </c>
      <c r="BA2" s="2" t="s">
        <v>822</v>
      </c>
      <c r="BB2" s="2" t="s">
        <v>823</v>
      </c>
      <c r="BC2" s="2" t="s">
        <v>824</v>
      </c>
      <c r="BD2" s="2" t="s">
        <v>825</v>
      </c>
      <c r="BE2" s="2" t="s">
        <v>826</v>
      </c>
      <c r="BF2" s="2" t="s">
        <v>827</v>
      </c>
      <c r="BG2" s="2" t="s">
        <v>828</v>
      </c>
      <c r="BH2" s="32" t="s">
        <v>829</v>
      </c>
      <c r="BI2" s="32" t="s">
        <v>830</v>
      </c>
      <c r="BJ2" s="31" t="s">
        <v>831</v>
      </c>
      <c r="BK2" s="31" t="s">
        <v>832</v>
      </c>
      <c r="BL2" s="3" t="s">
        <v>833</v>
      </c>
      <c r="BM2" s="3" t="s">
        <v>834</v>
      </c>
      <c r="BN2" s="3" t="s">
        <v>835</v>
      </c>
      <c r="BO2" s="41" t="s">
        <v>836</v>
      </c>
      <c r="BP2" s="3" t="s">
        <v>837</v>
      </c>
      <c r="BQ2" s="3" t="s">
        <v>838</v>
      </c>
      <c r="BR2" s="3" t="s">
        <v>839</v>
      </c>
      <c r="BS2" s="3" t="s">
        <v>840</v>
      </c>
      <c r="BT2" s="3" t="s">
        <v>841</v>
      </c>
      <c r="BU2" s="3" t="s">
        <v>842</v>
      </c>
      <c r="BV2" s="3" t="s">
        <v>843</v>
      </c>
      <c r="BW2" s="3" t="s">
        <v>844</v>
      </c>
      <c r="BX2" s="3" t="s">
        <v>845</v>
      </c>
      <c r="BY2" s="3" t="s">
        <v>846</v>
      </c>
      <c r="BZ2" s="3" t="s">
        <v>847</v>
      </c>
      <c r="CA2" s="41" t="s">
        <v>848</v>
      </c>
      <c r="CB2" s="41" t="s">
        <v>849</v>
      </c>
      <c r="CC2" s="3" t="s">
        <v>850</v>
      </c>
      <c r="CD2" s="3" t="s">
        <v>851</v>
      </c>
      <c r="CE2" s="41" t="s">
        <v>852</v>
      </c>
      <c r="CF2" s="31" t="s">
        <v>853</v>
      </c>
      <c r="CG2" s="3" t="s">
        <v>854</v>
      </c>
      <c r="CH2" s="3" t="s">
        <v>855</v>
      </c>
      <c r="CI2" s="3" t="s">
        <v>856</v>
      </c>
      <c r="CJ2" s="2" t="s">
        <v>0</v>
      </c>
      <c r="CK2" s="2" t="s">
        <v>1</v>
      </c>
      <c r="CL2" s="2" t="s">
        <v>2</v>
      </c>
      <c r="CM2" s="2" t="s">
        <v>3</v>
      </c>
      <c r="CN2" s="2" t="s">
        <v>4</v>
      </c>
      <c r="CO2" s="2" t="s">
        <v>5</v>
      </c>
      <c r="CP2" s="2" t="s">
        <v>6</v>
      </c>
      <c r="CQ2" s="2" t="s">
        <v>7</v>
      </c>
      <c r="CR2" s="2" t="s">
        <v>8</v>
      </c>
      <c r="CS2" s="2" t="s">
        <v>9</v>
      </c>
      <c r="CT2" s="2" t="s">
        <v>10</v>
      </c>
      <c r="CU2" s="2" t="s">
        <v>11</v>
      </c>
      <c r="CV2" s="2" t="s">
        <v>12</v>
      </c>
      <c r="CW2" s="2" t="s">
        <v>13</v>
      </c>
      <c r="CX2" s="1" t="s">
        <v>857</v>
      </c>
      <c r="CY2" s="42" t="s">
        <v>0</v>
      </c>
      <c r="CZ2" s="42" t="s">
        <v>1</v>
      </c>
      <c r="DA2" s="42" t="s">
        <v>3</v>
      </c>
      <c r="DB2" s="42" t="s">
        <v>742</v>
      </c>
      <c r="DC2" s="42" t="s">
        <v>743</v>
      </c>
      <c r="DD2" s="42" t="s">
        <v>5</v>
      </c>
      <c r="DE2" s="42" t="s">
        <v>6</v>
      </c>
      <c r="DF2" s="42" t="s">
        <v>2</v>
      </c>
      <c r="DG2" s="42" t="s">
        <v>12</v>
      </c>
      <c r="DH2" s="42" t="s">
        <v>744</v>
      </c>
      <c r="DI2" s="42" t="s">
        <v>745</v>
      </c>
      <c r="DJ2" s="42" t="s">
        <v>9</v>
      </c>
      <c r="DK2" s="42" t="s">
        <v>746</v>
      </c>
      <c r="DL2" s="42" t="s">
        <v>747</v>
      </c>
      <c r="DM2" s="42" t="s">
        <v>748</v>
      </c>
      <c r="DN2" s="42" t="s">
        <v>749</v>
      </c>
      <c r="DO2" s="42" t="s">
        <v>750</v>
      </c>
      <c r="DP2" s="2" t="str">
        <f>CY2</f>
        <v>Barnehage</v>
      </c>
      <c r="DQ2" s="42" t="str">
        <f t="shared" ref="DQ2:EF2" si="0">CZ2</f>
        <v>Grunnskole</v>
      </c>
      <c r="DR2" s="42" t="str">
        <f t="shared" si="0"/>
        <v>Kultur</v>
      </c>
      <c r="DS2" s="42" t="str">
        <f t="shared" si="0"/>
        <v>Kirke</v>
      </c>
      <c r="DT2" s="42" t="str">
        <f t="shared" si="0"/>
        <v>Pleie og omsorg</v>
      </c>
      <c r="DU2" s="42" t="str">
        <f t="shared" si="0"/>
        <v>Helse</v>
      </c>
      <c r="DV2" s="42" t="str">
        <f t="shared" si="0"/>
        <v>Sosial</v>
      </c>
      <c r="DW2" s="42" t="str">
        <f t="shared" si="0"/>
        <v>Barnevern</v>
      </c>
      <c r="DX2" s="42" t="str">
        <f t="shared" si="0"/>
        <v>Administrasjon</v>
      </c>
      <c r="DY2" s="42" t="str">
        <f t="shared" si="0"/>
        <v>Brann og redning</v>
      </c>
      <c r="DZ2" s="42" t="str">
        <f t="shared" si="0"/>
        <v>Plan mm</v>
      </c>
      <c r="EA2" s="42" t="str">
        <f t="shared" si="0"/>
        <v>Samferdsel</v>
      </c>
      <c r="EB2" s="42" t="str">
        <f t="shared" si="0"/>
        <v>Bolig</v>
      </c>
      <c r="EC2" s="42" t="str">
        <f t="shared" si="0"/>
        <v>Næring</v>
      </c>
      <c r="ED2" s="42" t="str">
        <f t="shared" si="0"/>
        <v>Utenom</v>
      </c>
      <c r="EE2" s="42" t="str">
        <f t="shared" si="0"/>
        <v>Landbruk</v>
      </c>
      <c r="EF2" s="42" t="str">
        <f t="shared" si="0"/>
        <v>Sum funksjon 100-393 uten næring</v>
      </c>
      <c r="EG2" s="42" t="str">
        <f>DW2</f>
        <v>Barnevern</v>
      </c>
      <c r="EH2" s="1" t="s">
        <v>2</v>
      </c>
      <c r="EI2" s="1" t="s">
        <v>858</v>
      </c>
    </row>
    <row r="3" spans="1:139" x14ac:dyDescent="0.3">
      <c r="A3" t="s">
        <v>740</v>
      </c>
      <c r="B3" t="s">
        <v>16</v>
      </c>
      <c r="C3" s="43">
        <v>4.7103448275862076</v>
      </c>
      <c r="D3" s="43">
        <v>3.1</v>
      </c>
      <c r="E3" s="5">
        <v>69</v>
      </c>
      <c r="F3" s="5" t="s">
        <v>859</v>
      </c>
      <c r="G3" s="43">
        <v>15</v>
      </c>
      <c r="H3" s="20">
        <v>0</v>
      </c>
      <c r="I3" s="43">
        <v>48.3</v>
      </c>
      <c r="J3" s="43">
        <v>1.4</v>
      </c>
      <c r="K3" s="43" t="s">
        <v>859</v>
      </c>
      <c r="L3" s="43">
        <v>3.5195652173913059</v>
      </c>
      <c r="M3" s="43">
        <v>48.333333333333336</v>
      </c>
      <c r="N3" s="43" t="s">
        <v>859</v>
      </c>
      <c r="O3" s="43" t="s">
        <v>859</v>
      </c>
      <c r="P3" s="43" t="s">
        <v>859</v>
      </c>
      <c r="Q3" s="43" t="s">
        <v>859</v>
      </c>
      <c r="R3" s="43">
        <v>0</v>
      </c>
      <c r="S3" s="20">
        <v>0.80769230769230771</v>
      </c>
      <c r="T3" s="20">
        <v>1</v>
      </c>
      <c r="U3" s="5">
        <v>100</v>
      </c>
      <c r="V3" s="5" t="s">
        <v>859</v>
      </c>
      <c r="W3" s="20" t="s">
        <v>859</v>
      </c>
      <c r="X3" s="43">
        <v>2.0708242571147775</v>
      </c>
      <c r="Y3" s="20" t="s">
        <v>859</v>
      </c>
      <c r="Z3" s="5">
        <v>71</v>
      </c>
      <c r="AA3" s="5">
        <v>100</v>
      </c>
      <c r="AB3" s="43">
        <v>0</v>
      </c>
      <c r="AC3" s="5">
        <v>83.35</v>
      </c>
      <c r="AD3" s="5">
        <v>7.5</v>
      </c>
      <c r="AE3" s="5">
        <v>33.1</v>
      </c>
      <c r="AF3" s="5">
        <v>15.3</v>
      </c>
      <c r="AG3" s="5">
        <v>46.3</v>
      </c>
      <c r="AH3" s="5">
        <v>15101</v>
      </c>
      <c r="AI3" s="4">
        <v>82.5</v>
      </c>
      <c r="AJ3" s="4">
        <v>0.358433734939759</v>
      </c>
      <c r="AK3" s="4">
        <v>28</v>
      </c>
      <c r="AL3" s="4">
        <v>68</v>
      </c>
      <c r="AM3" s="4">
        <v>0.72</v>
      </c>
      <c r="AN3" s="4">
        <v>88.9</v>
      </c>
      <c r="AO3" s="4">
        <v>32</v>
      </c>
      <c r="AP3" s="4">
        <v>0</v>
      </c>
      <c r="AQ3" s="4">
        <v>0.21354451119606771</v>
      </c>
      <c r="AR3" s="4">
        <v>0</v>
      </c>
      <c r="AS3" s="4" t="s">
        <v>859</v>
      </c>
      <c r="AT3" s="4" t="s">
        <v>859</v>
      </c>
      <c r="AU3" s="4">
        <v>0</v>
      </c>
      <c r="AV3" s="4" t="s">
        <v>859</v>
      </c>
      <c r="AW3" s="4" t="s">
        <v>859</v>
      </c>
      <c r="AX3" s="4">
        <v>83.332999999999998</v>
      </c>
      <c r="AY3" s="4">
        <v>0.48</v>
      </c>
      <c r="AZ3" s="4">
        <v>2.76</v>
      </c>
      <c r="BA3" s="4">
        <v>0</v>
      </c>
      <c r="BB3" s="4">
        <v>88.9</v>
      </c>
      <c r="BC3" s="4">
        <v>88.9</v>
      </c>
      <c r="BD3" s="4">
        <v>0.5</v>
      </c>
      <c r="BE3" s="4">
        <v>72.3</v>
      </c>
      <c r="BF3" s="4">
        <v>100</v>
      </c>
      <c r="BG3" s="4">
        <v>100</v>
      </c>
      <c r="BH3" s="21" t="s">
        <v>859</v>
      </c>
      <c r="BI3" s="21">
        <v>9.5628546596731208E-3</v>
      </c>
      <c r="BJ3" s="20" t="s">
        <v>859</v>
      </c>
      <c r="BK3" s="20" t="s">
        <v>859</v>
      </c>
      <c r="BL3" s="5" t="s">
        <v>859</v>
      </c>
      <c r="BM3" s="5">
        <v>80.849999999999994</v>
      </c>
      <c r="BN3" s="5">
        <v>7.6</v>
      </c>
      <c r="BO3" s="43">
        <v>1.6500000000000001</v>
      </c>
      <c r="BP3" s="5">
        <v>28</v>
      </c>
      <c r="BQ3" s="5">
        <v>200</v>
      </c>
      <c r="BR3" s="5">
        <v>7725</v>
      </c>
      <c r="BS3" s="5">
        <v>10.309278350515463</v>
      </c>
      <c r="BT3" s="5">
        <v>100</v>
      </c>
      <c r="BU3" s="5">
        <v>9.1</v>
      </c>
      <c r="BV3" s="5">
        <v>72.7</v>
      </c>
      <c r="BW3" s="5">
        <v>2</v>
      </c>
      <c r="BX3" s="5" t="s">
        <v>859</v>
      </c>
      <c r="BY3" s="5">
        <v>100</v>
      </c>
      <c r="BZ3" s="5">
        <v>10406</v>
      </c>
      <c r="CA3" s="43">
        <v>3.95</v>
      </c>
      <c r="CB3" s="43">
        <v>0</v>
      </c>
      <c r="CC3" s="5">
        <v>55.9</v>
      </c>
      <c r="CD3" s="5">
        <v>52.2</v>
      </c>
      <c r="CE3" s="43">
        <v>6.9</v>
      </c>
      <c r="CF3" s="20">
        <v>0.82259615384615381</v>
      </c>
      <c r="CG3" s="5">
        <v>2017</v>
      </c>
      <c r="CH3" s="5">
        <v>2019</v>
      </c>
      <c r="CI3" s="5">
        <v>2020</v>
      </c>
      <c r="CJ3" s="4">
        <v>2.1129896658279512</v>
      </c>
      <c r="CK3" s="4">
        <v>0.25268186891290234</v>
      </c>
      <c r="CL3" s="4">
        <v>0.26142913424861985</v>
      </c>
      <c r="CM3" s="4">
        <v>3.0210387253316648</v>
      </c>
      <c r="CN3" s="4">
        <v>-0.33428108044714666</v>
      </c>
      <c r="CO3" s="4">
        <v>2.3620294952313551E-2</v>
      </c>
      <c r="CP3" s="4" t="s">
        <v>17</v>
      </c>
      <c r="CQ3" s="4">
        <v>-0.54054976820054335</v>
      </c>
      <c r="CR3" s="4">
        <v>0.17721593874368921</v>
      </c>
      <c r="CS3" s="4">
        <v>0.76068891183227083</v>
      </c>
      <c r="CT3" s="4" t="s">
        <v>17</v>
      </c>
      <c r="CU3" s="4">
        <v>0.78835096352748402</v>
      </c>
      <c r="CV3" s="4">
        <v>1.3255016557377757</v>
      </c>
      <c r="CW3" s="4">
        <v>0.50821092627731557</v>
      </c>
      <c r="CX3">
        <v>2</v>
      </c>
      <c r="CY3" s="5">
        <v>17351.006768332329</v>
      </c>
      <c r="CZ3" s="5">
        <v>24874.880039734122</v>
      </c>
      <c r="DA3" s="5">
        <v>22494.117647058822</v>
      </c>
      <c r="DB3" s="5">
        <v>2224.5989304812838</v>
      </c>
      <c r="DC3" s="5">
        <v>32091.745581071569</v>
      </c>
      <c r="DD3" s="5">
        <v>7223.1549799127451</v>
      </c>
      <c r="DE3" s="5">
        <v>2672.0866002576031</v>
      </c>
      <c r="DF3" s="5">
        <v>1894.7488256274785</v>
      </c>
      <c r="DG3" s="5">
        <v>14790.628931328463</v>
      </c>
      <c r="DH3" s="5">
        <v>4406.4171122994649</v>
      </c>
      <c r="DI3" s="5">
        <v>9470.5882352941171</v>
      </c>
      <c r="DJ3" s="5">
        <v>8764.7058823529424</v>
      </c>
      <c r="DK3" s="5">
        <v>4886.6310160427811</v>
      </c>
      <c r="DL3" s="5">
        <v>-61560.427807486638</v>
      </c>
      <c r="DM3" s="5">
        <v>0</v>
      </c>
      <c r="DN3" s="5">
        <v>206.5597215264757</v>
      </c>
      <c r="DO3" s="5">
        <v>153351.87027132019</v>
      </c>
      <c r="DP3" s="4">
        <f t="shared" ref="DP3:EE66" si="1">(CY$360-CY3)/CY$361</f>
        <v>-5.0274315259580566</v>
      </c>
      <c r="DQ3" s="4">
        <f t="shared" si="1"/>
        <v>-3.6212550968260619</v>
      </c>
      <c r="DR3" s="4">
        <f t="shared" si="1"/>
        <v>-9.5779976606460853</v>
      </c>
      <c r="DS3" s="4">
        <f t="shared" si="1"/>
        <v>-2.3594411401308264</v>
      </c>
      <c r="DT3" s="4">
        <f t="shared" si="1"/>
        <v>-3.4646616563700925</v>
      </c>
      <c r="DU3" s="4">
        <f t="shared" si="1"/>
        <v>-3.3502325158473596</v>
      </c>
      <c r="DV3" s="4">
        <f t="shared" si="1"/>
        <v>-3.4608471075055561E-2</v>
      </c>
      <c r="DW3" s="4">
        <f t="shared" si="1"/>
        <v>0.59163954157765608</v>
      </c>
      <c r="DX3" s="4">
        <f t="shared" si="1"/>
        <v>-3.9628668507310265</v>
      </c>
      <c r="DY3" s="4">
        <f t="shared" si="1"/>
        <v>-4.4525175196459807</v>
      </c>
      <c r="DZ3" s="4">
        <f t="shared" si="1"/>
        <v>-9.0688684389037562</v>
      </c>
      <c r="EA3" s="4">
        <f t="shared" si="1"/>
        <v>-4.2382695200148159</v>
      </c>
      <c r="EB3" s="4">
        <f t="shared" si="1"/>
        <v>-5.8544646898665542</v>
      </c>
      <c r="EC3" s="4">
        <f t="shared" si="1"/>
        <v>10.407076765850041</v>
      </c>
      <c r="ED3" s="4" t="e">
        <f t="shared" si="1"/>
        <v>#DIV/0!</v>
      </c>
      <c r="EE3" s="4">
        <f t="shared" si="1"/>
        <v>-1.2740867507061091</v>
      </c>
      <c r="EF3" s="4">
        <f t="shared" ref="EF3:EF66" si="2">(DO$360-DO3)/DO$361</f>
        <v>-6.6338273636638689</v>
      </c>
      <c r="EG3" s="6">
        <f t="shared" ref="EG3:EG13" si="3">(CL3+DW3)/2</f>
        <v>0.426534337913138</v>
      </c>
      <c r="EI3">
        <v>1</v>
      </c>
    </row>
    <row r="4" spans="1:139" x14ac:dyDescent="0.3">
      <c r="A4" t="s">
        <v>631</v>
      </c>
      <c r="B4" t="s">
        <v>18</v>
      </c>
      <c r="C4" s="43" t="s">
        <v>859</v>
      </c>
      <c r="D4" s="43">
        <v>5.2</v>
      </c>
      <c r="E4" s="5">
        <v>48</v>
      </c>
      <c r="F4" s="5">
        <v>77.8</v>
      </c>
      <c r="G4" s="43">
        <v>8.8000000000000007</v>
      </c>
      <c r="H4" s="20">
        <v>0</v>
      </c>
      <c r="I4" s="43">
        <v>43.8</v>
      </c>
      <c r="J4" s="43">
        <v>0</v>
      </c>
      <c r="K4" s="43">
        <v>3.9027777777777768</v>
      </c>
      <c r="L4" s="43">
        <v>3.9956521739130419</v>
      </c>
      <c r="M4" s="43">
        <v>47.333333333333336</v>
      </c>
      <c r="N4" s="43">
        <v>50.666666666666664</v>
      </c>
      <c r="O4" s="43">
        <v>55</v>
      </c>
      <c r="P4" s="43">
        <v>1.7</v>
      </c>
      <c r="Q4" s="43">
        <v>0.5</v>
      </c>
      <c r="R4" s="43">
        <v>1.2</v>
      </c>
      <c r="S4" s="20">
        <v>0.73333333333333328</v>
      </c>
      <c r="T4" s="20">
        <v>1</v>
      </c>
      <c r="U4" s="5">
        <v>97.8</v>
      </c>
      <c r="V4" s="5">
        <v>81</v>
      </c>
      <c r="W4" s="20">
        <v>0.1702127659574468</v>
      </c>
      <c r="X4" s="43">
        <v>3.4053566010212837</v>
      </c>
      <c r="Y4" s="20">
        <v>0.5</v>
      </c>
      <c r="Z4" s="5">
        <v>95</v>
      </c>
      <c r="AA4" s="5">
        <v>100</v>
      </c>
      <c r="AB4" s="43">
        <v>0</v>
      </c>
      <c r="AC4" s="5">
        <v>90</v>
      </c>
      <c r="AD4" s="5">
        <v>3.6</v>
      </c>
      <c r="AE4" s="5">
        <v>2</v>
      </c>
      <c r="AF4" s="5">
        <v>20.8</v>
      </c>
      <c r="AG4" s="5">
        <v>30.400000000000002</v>
      </c>
      <c r="AH4" s="5">
        <v>6937</v>
      </c>
      <c r="AI4" s="4">
        <v>68.2</v>
      </c>
      <c r="AJ4" s="4">
        <v>0.29348189415041787</v>
      </c>
      <c r="AK4" s="4" t="s">
        <v>859</v>
      </c>
      <c r="AL4" s="4" t="s">
        <v>859</v>
      </c>
      <c r="AM4" s="4">
        <v>6.6</v>
      </c>
      <c r="AN4" s="4" t="s">
        <v>859</v>
      </c>
      <c r="AO4" s="4">
        <v>19.35483870967742</v>
      </c>
      <c r="AP4" s="4">
        <v>0</v>
      </c>
      <c r="AQ4" s="4">
        <v>1</v>
      </c>
      <c r="AR4" s="4">
        <v>0</v>
      </c>
      <c r="AS4" s="4">
        <v>0</v>
      </c>
      <c r="AT4" s="4">
        <v>74.510000000000005</v>
      </c>
      <c r="AU4" s="4">
        <v>8.5470000000000006</v>
      </c>
      <c r="AV4" s="4">
        <v>35.293999999999997</v>
      </c>
      <c r="AW4" s="4">
        <v>69.564999999999998</v>
      </c>
      <c r="AX4" s="4">
        <v>64.063000000000002</v>
      </c>
      <c r="AY4" s="4">
        <v>0.71</v>
      </c>
      <c r="AZ4" s="4">
        <v>4.78</v>
      </c>
      <c r="BA4" s="4">
        <v>0</v>
      </c>
      <c r="BB4" s="4">
        <v>90</v>
      </c>
      <c r="BC4" s="4">
        <v>90</v>
      </c>
      <c r="BD4" s="4">
        <v>0.4</v>
      </c>
      <c r="BE4" s="4">
        <v>100</v>
      </c>
      <c r="BF4" s="4">
        <v>100</v>
      </c>
      <c r="BG4" s="4">
        <v>80</v>
      </c>
      <c r="BH4" s="21" t="s">
        <v>859</v>
      </c>
      <c r="BI4" s="21">
        <v>2.2486085736839502E-2</v>
      </c>
      <c r="BJ4" s="20">
        <v>0.33333333333333331</v>
      </c>
      <c r="BK4" s="20">
        <v>0.30769230769230771</v>
      </c>
      <c r="BL4" s="5" t="s">
        <v>859</v>
      </c>
      <c r="BM4" s="5">
        <v>0</v>
      </c>
      <c r="BN4" s="5">
        <v>11.899999999999999</v>
      </c>
      <c r="BO4" s="43">
        <v>0.75</v>
      </c>
      <c r="BP4" s="5">
        <v>21</v>
      </c>
      <c r="BQ4" s="5">
        <v>106</v>
      </c>
      <c r="BR4" s="5">
        <v>11620</v>
      </c>
      <c r="BS4" s="5" t="s">
        <v>859</v>
      </c>
      <c r="BT4" s="5">
        <v>71.2</v>
      </c>
      <c r="BU4" s="5">
        <v>27.1</v>
      </c>
      <c r="BV4" s="5">
        <v>42.4</v>
      </c>
      <c r="BW4" s="5">
        <v>76</v>
      </c>
      <c r="BX4" s="5">
        <v>9.1999999999999993</v>
      </c>
      <c r="BY4" s="5">
        <v>100</v>
      </c>
      <c r="BZ4" s="5">
        <v>10289</v>
      </c>
      <c r="CA4" s="43">
        <v>0.6</v>
      </c>
      <c r="CB4" s="43" t="s">
        <v>859</v>
      </c>
      <c r="CC4" s="5" t="s">
        <v>859</v>
      </c>
      <c r="CD4" s="5">
        <v>24.3</v>
      </c>
      <c r="CE4" s="43">
        <v>6.6</v>
      </c>
      <c r="CF4" s="20">
        <v>0.73949903660886318</v>
      </c>
      <c r="CG4" s="5">
        <v>2018</v>
      </c>
      <c r="CH4" s="5">
        <v>2018</v>
      </c>
      <c r="CI4" s="5">
        <v>2017</v>
      </c>
      <c r="CJ4" s="4">
        <v>0.14255879041163802</v>
      </c>
      <c r="CK4" s="4">
        <v>0.66693289544594225</v>
      </c>
      <c r="CL4" s="4">
        <v>-0.21899715409950879</v>
      </c>
      <c r="CM4" s="4">
        <v>0.19207396968840895</v>
      </c>
      <c r="CN4" s="4">
        <v>0.9735082277661945</v>
      </c>
      <c r="CO4" s="4">
        <v>0.39052757175189451</v>
      </c>
      <c r="CP4" s="4" t="s">
        <v>17</v>
      </c>
      <c r="CQ4" s="4">
        <v>-0.82805253730693384</v>
      </c>
      <c r="CR4" s="4">
        <v>0.56289646668589377</v>
      </c>
      <c r="CS4" s="4">
        <v>0.14692140737064605</v>
      </c>
      <c r="CT4" s="4">
        <v>-0.12041322623847972</v>
      </c>
      <c r="CU4" s="4">
        <v>-9.3213282792262972E-2</v>
      </c>
      <c r="CV4" s="4">
        <v>0.42791549430816217</v>
      </c>
      <c r="CW4" s="4">
        <v>0.48941073053996786</v>
      </c>
      <c r="CX4">
        <v>1</v>
      </c>
      <c r="CY4" s="5">
        <v>9563.2550777735596</v>
      </c>
      <c r="CZ4" s="5">
        <v>17752.494916136358</v>
      </c>
      <c r="DA4" s="5">
        <v>3238.0079437824625</v>
      </c>
      <c r="DB4" s="5">
        <v>803.84967919340056</v>
      </c>
      <c r="DC4" s="5">
        <v>25028.470531553143</v>
      </c>
      <c r="DD4" s="5">
        <v>4427.6451209348961</v>
      </c>
      <c r="DE4" s="5">
        <v>1273.0925672068506</v>
      </c>
      <c r="DF4" s="5">
        <v>4007.6907047437253</v>
      </c>
      <c r="DG4" s="5">
        <v>6854.6685784789233</v>
      </c>
      <c r="DH4" s="5">
        <v>1470.8218759547813</v>
      </c>
      <c r="DI4" s="5">
        <v>366.02505346776655</v>
      </c>
      <c r="DJ4" s="5">
        <v>2079.4378246257256</v>
      </c>
      <c r="DK4" s="5">
        <v>-720.43996333638859</v>
      </c>
      <c r="DL4" s="5">
        <v>-2233.1194622670337</v>
      </c>
      <c r="DM4" s="5">
        <v>0</v>
      </c>
      <c r="DN4" s="5">
        <v>3.5943737322197191</v>
      </c>
      <c r="DO4" s="5">
        <v>76148.614284247422</v>
      </c>
      <c r="DP4" s="4">
        <f t="shared" si="1"/>
        <v>0.1774548197839767</v>
      </c>
      <c r="DQ4" s="4">
        <f t="shared" si="1"/>
        <v>-0.73493985624374814</v>
      </c>
      <c r="DR4" s="4">
        <f t="shared" si="1"/>
        <v>-0.10713071523052706</v>
      </c>
      <c r="DS4" s="4">
        <f t="shared" si="1"/>
        <v>0.42054292699202211</v>
      </c>
      <c r="DT4" s="4">
        <f t="shared" si="1"/>
        <v>-1.3544434544842614</v>
      </c>
      <c r="DU4" s="4">
        <f t="shared" si="1"/>
        <v>-0.45396465813398246</v>
      </c>
      <c r="DV4" s="4">
        <f t="shared" si="1"/>
        <v>1.4895442473537523</v>
      </c>
      <c r="DW4" s="4">
        <f t="shared" si="1"/>
        <v>-1.2696836640536229</v>
      </c>
      <c r="DX4" s="4">
        <f t="shared" si="1"/>
        <v>-0.36287597148837886</v>
      </c>
      <c r="DY4" s="4">
        <f t="shared" si="1"/>
        <v>-0.20779259351081625</v>
      </c>
      <c r="DZ4" s="4">
        <f t="shared" si="1"/>
        <v>0.62834453797322998</v>
      </c>
      <c r="EA4" s="4">
        <f t="shared" si="1"/>
        <v>9.1952689265207225E-3</v>
      </c>
      <c r="EB4" s="4">
        <f t="shared" si="1"/>
        <v>1.2525213966711715</v>
      </c>
      <c r="EC4" s="4">
        <f t="shared" si="1"/>
        <v>0.13501300588041157</v>
      </c>
      <c r="ED4" s="4" t="e">
        <f t="shared" si="1"/>
        <v>#DIV/0!</v>
      </c>
      <c r="EE4" s="4">
        <f t="shared" si="1"/>
        <v>1.5462795899958597</v>
      </c>
      <c r="EF4" s="4">
        <f t="shared" si="2"/>
        <v>-0.46626615039092167</v>
      </c>
      <c r="EG4" s="6">
        <f t="shared" si="3"/>
        <v>-0.74434040907656585</v>
      </c>
      <c r="EI4">
        <v>2</v>
      </c>
    </row>
    <row r="5" spans="1:139" x14ac:dyDescent="0.3">
      <c r="A5" t="s">
        <v>613</v>
      </c>
      <c r="B5" t="s">
        <v>19</v>
      </c>
      <c r="C5" s="43">
        <v>4.6413793103448286</v>
      </c>
      <c r="D5" s="43">
        <v>4.5999999999999996</v>
      </c>
      <c r="E5" s="5">
        <v>41.5</v>
      </c>
      <c r="F5" s="5">
        <v>83.3</v>
      </c>
      <c r="G5" s="43">
        <v>10.199999999999999</v>
      </c>
      <c r="H5" s="20">
        <v>0</v>
      </c>
      <c r="I5" s="43">
        <v>45.3</v>
      </c>
      <c r="J5" s="43">
        <v>15.36086956521739</v>
      </c>
      <c r="K5" s="43">
        <v>3.9805555555555552</v>
      </c>
      <c r="L5" s="43">
        <v>4.0652173913043468</v>
      </c>
      <c r="M5" s="43">
        <v>46</v>
      </c>
      <c r="N5" s="43">
        <v>53.333333333333336</v>
      </c>
      <c r="O5" s="43">
        <v>52</v>
      </c>
      <c r="P5" s="43">
        <v>-1.9</v>
      </c>
      <c r="Q5" s="43">
        <v>-0.3</v>
      </c>
      <c r="R5" s="43">
        <v>3.1</v>
      </c>
      <c r="S5" s="20">
        <v>0.92592592592592593</v>
      </c>
      <c r="T5" s="20">
        <v>0.8571428571428571</v>
      </c>
      <c r="U5" s="5">
        <v>97.2</v>
      </c>
      <c r="V5" s="5">
        <v>83</v>
      </c>
      <c r="W5" s="20">
        <v>0.5</v>
      </c>
      <c r="X5" s="43">
        <v>2.7661106842335279</v>
      </c>
      <c r="Y5" s="20" t="s">
        <v>859</v>
      </c>
      <c r="Z5" s="5">
        <v>100</v>
      </c>
      <c r="AA5" s="5">
        <v>88</v>
      </c>
      <c r="AB5" s="43">
        <v>0</v>
      </c>
      <c r="AC5" s="5">
        <v>80</v>
      </c>
      <c r="AD5" s="5">
        <v>6.4</v>
      </c>
      <c r="AE5" s="5">
        <v>11.2</v>
      </c>
      <c r="AF5" s="5" t="s">
        <v>859</v>
      </c>
      <c r="AG5" s="5">
        <v>34.099999999999994</v>
      </c>
      <c r="AH5" s="5">
        <v>8462</v>
      </c>
      <c r="AI5" s="4">
        <v>76.8</v>
      </c>
      <c r="AJ5" s="4">
        <v>0.38352414136386265</v>
      </c>
      <c r="AK5" s="4">
        <v>46.900000000000006</v>
      </c>
      <c r="AL5" s="4">
        <v>89.9</v>
      </c>
      <c r="AM5" s="4">
        <v>0.9</v>
      </c>
      <c r="AN5" s="4" t="s">
        <v>859</v>
      </c>
      <c r="AO5" s="4">
        <v>0</v>
      </c>
      <c r="AP5" s="4">
        <v>4.4303797468354427</v>
      </c>
      <c r="AQ5" s="4">
        <v>0.19722274347907676</v>
      </c>
      <c r="AR5" s="4">
        <v>100</v>
      </c>
      <c r="AS5" s="4">
        <v>93.75</v>
      </c>
      <c r="AT5" s="4" t="s">
        <v>859</v>
      </c>
      <c r="AU5" s="4">
        <v>73.683999999999997</v>
      </c>
      <c r="AV5" s="4" t="s">
        <v>859</v>
      </c>
      <c r="AW5" s="4">
        <v>100</v>
      </c>
      <c r="AX5" s="4">
        <v>88</v>
      </c>
      <c r="AY5" s="4">
        <v>2.2200000000000002</v>
      </c>
      <c r="AZ5" s="4">
        <v>2.5499999999999998</v>
      </c>
      <c r="BA5" s="4">
        <v>0</v>
      </c>
      <c r="BB5" s="4">
        <v>100</v>
      </c>
      <c r="BC5" s="4">
        <v>100</v>
      </c>
      <c r="BD5" s="4">
        <v>0.5</v>
      </c>
      <c r="BE5" s="4">
        <v>100</v>
      </c>
      <c r="BF5" s="4">
        <v>92.3</v>
      </c>
      <c r="BG5" s="4">
        <v>100</v>
      </c>
      <c r="BH5" s="21">
        <v>6.7295049320107561E-2</v>
      </c>
      <c r="BI5" s="21">
        <v>4.7096068731023948E-2</v>
      </c>
      <c r="BJ5" s="20">
        <v>0.16666666666666666</v>
      </c>
      <c r="BK5" s="20">
        <v>0.27777777777777779</v>
      </c>
      <c r="BL5" s="5" t="s">
        <v>859</v>
      </c>
      <c r="BM5" s="5">
        <v>50</v>
      </c>
      <c r="BN5" s="5">
        <v>39.25</v>
      </c>
      <c r="BO5" s="43">
        <v>0.4</v>
      </c>
      <c r="BP5" s="5">
        <v>59</v>
      </c>
      <c r="BQ5" s="5" t="s">
        <v>859</v>
      </c>
      <c r="BR5" s="5">
        <v>10170</v>
      </c>
      <c r="BS5" s="5" t="s">
        <v>859</v>
      </c>
      <c r="BT5" s="5">
        <v>18.5</v>
      </c>
      <c r="BU5" s="5">
        <v>3.7</v>
      </c>
      <c r="BV5" s="5">
        <v>7.4</v>
      </c>
      <c r="BW5" s="5">
        <v>84</v>
      </c>
      <c r="BX5" s="5">
        <v>11.7</v>
      </c>
      <c r="BY5" s="5">
        <v>100</v>
      </c>
      <c r="BZ5" s="5">
        <v>15565</v>
      </c>
      <c r="CA5" s="43">
        <v>0</v>
      </c>
      <c r="CB5" s="43">
        <v>0.4</v>
      </c>
      <c r="CC5" s="5" t="s">
        <v>859</v>
      </c>
      <c r="CD5" s="5">
        <v>40.5</v>
      </c>
      <c r="CE5" s="43">
        <v>7.8</v>
      </c>
      <c r="CF5" s="20">
        <v>0.77376237623762378</v>
      </c>
      <c r="CG5" s="5">
        <v>2015</v>
      </c>
      <c r="CH5" s="5">
        <v>2016</v>
      </c>
      <c r="CI5" s="5">
        <v>2017</v>
      </c>
      <c r="CJ5" s="4">
        <v>0.31826478118693213</v>
      </c>
      <c r="CK5" s="4">
        <v>0.5929210597248179</v>
      </c>
      <c r="CL5" s="4">
        <v>-0.36995439348938375</v>
      </c>
      <c r="CM5" s="4">
        <v>1.5029223673223073</v>
      </c>
      <c r="CN5" s="4">
        <v>0.75967919638845138</v>
      </c>
      <c r="CO5" s="4">
        <v>0.51215534501937554</v>
      </c>
      <c r="CP5" s="4">
        <v>-0.23557812228222516</v>
      </c>
      <c r="CQ5" s="4">
        <v>0.75877618432804961</v>
      </c>
      <c r="CR5" s="4">
        <v>-4.6417944491244922E-4</v>
      </c>
      <c r="CS5" s="4">
        <v>-1.5763287893255737</v>
      </c>
      <c r="CT5" s="4">
        <v>0.36909952550503472</v>
      </c>
      <c r="CU5" s="4">
        <v>-0.38826273419475832</v>
      </c>
      <c r="CV5" s="4">
        <v>0.32546356246191882</v>
      </c>
      <c r="CW5" s="4">
        <v>0.45071090077215836</v>
      </c>
      <c r="CX5">
        <v>0</v>
      </c>
      <c r="CY5" s="5">
        <v>11486.112298565053</v>
      </c>
      <c r="CZ5" s="5">
        <v>16398.05841823767</v>
      </c>
      <c r="DA5" s="5">
        <v>5799.6647108130765</v>
      </c>
      <c r="DB5" s="5">
        <v>1250.6286672254821</v>
      </c>
      <c r="DC5" s="5">
        <v>16811.513038407498</v>
      </c>
      <c r="DD5" s="5">
        <v>4852.3580322538846</v>
      </c>
      <c r="DE5" s="5">
        <v>3439.4934051077603</v>
      </c>
      <c r="DF5" s="5">
        <v>2749.6075831639432</v>
      </c>
      <c r="DG5" s="5">
        <v>6841.2332114649262</v>
      </c>
      <c r="DH5" s="5">
        <v>1766.1357921207041</v>
      </c>
      <c r="DI5" s="5">
        <v>1027.6613579212071</v>
      </c>
      <c r="DJ5" s="5">
        <v>2065.3813914501256</v>
      </c>
      <c r="DK5" s="5">
        <v>-64.543168482816441</v>
      </c>
      <c r="DL5" s="5">
        <v>2131.6010058675611</v>
      </c>
      <c r="DM5" s="5">
        <v>0</v>
      </c>
      <c r="DN5" s="5">
        <v>123.38106856569446</v>
      </c>
      <c r="DO5" s="5">
        <v>74546.685806814203</v>
      </c>
      <c r="DP5" s="4">
        <f t="shared" si="1"/>
        <v>-1.1076726073580958</v>
      </c>
      <c r="DQ5" s="4">
        <f t="shared" si="1"/>
        <v>-0.18606042351922542</v>
      </c>
      <c r="DR5" s="4">
        <f t="shared" si="1"/>
        <v>-1.3670482569467743</v>
      </c>
      <c r="DS5" s="4">
        <f t="shared" si="1"/>
        <v>-0.45367077900048236</v>
      </c>
      <c r="DT5" s="4">
        <f t="shared" si="1"/>
        <v>1.1004479584361964</v>
      </c>
      <c r="DU5" s="4">
        <f t="shared" si="1"/>
        <v>-0.89398541136388732</v>
      </c>
      <c r="DV5" s="4">
        <f t="shared" si="1"/>
        <v>-0.87067005541399356</v>
      </c>
      <c r="DW5" s="4">
        <f t="shared" si="1"/>
        <v>-0.1614187695223456</v>
      </c>
      <c r="DX5" s="4">
        <f t="shared" si="1"/>
        <v>-0.35678128394469671</v>
      </c>
      <c r="DY5" s="4">
        <f t="shared" si="1"/>
        <v>-0.63480185059931615</v>
      </c>
      <c r="DZ5" s="4">
        <f t="shared" si="1"/>
        <v>-7.6360128179879985E-2</v>
      </c>
      <c r="EA5" s="4">
        <f t="shared" si="1"/>
        <v>1.8125981121742005E-2</v>
      </c>
      <c r="EB5" s="4">
        <f t="shared" si="1"/>
        <v>0.42116944618361857</v>
      </c>
      <c r="EC5" s="4">
        <f t="shared" si="1"/>
        <v>-0.62070452443858659</v>
      </c>
      <c r="ED5" s="4" t="e">
        <f t="shared" si="1"/>
        <v>#DIV/0!</v>
      </c>
      <c r="EE5" s="4">
        <f t="shared" si="1"/>
        <v>-0.11825263604076476</v>
      </c>
      <c r="EF5" s="4">
        <f t="shared" si="2"/>
        <v>-0.33829237755537112</v>
      </c>
      <c r="EG5" s="6">
        <f t="shared" si="3"/>
        <v>-0.26568658150586466</v>
      </c>
      <c r="EI5">
        <v>3</v>
      </c>
    </row>
    <row r="6" spans="1:139" x14ac:dyDescent="0.3">
      <c r="A6" t="s">
        <v>561</v>
      </c>
      <c r="B6" t="s">
        <v>20</v>
      </c>
      <c r="C6" s="43">
        <v>4.3793103448275863</v>
      </c>
      <c r="D6" s="43">
        <v>3.9</v>
      </c>
      <c r="E6" s="5">
        <v>34.9</v>
      </c>
      <c r="F6" s="5">
        <v>100</v>
      </c>
      <c r="G6" s="43">
        <v>9.5</v>
      </c>
      <c r="H6" s="20">
        <v>0</v>
      </c>
      <c r="I6" s="43">
        <v>43.9</v>
      </c>
      <c r="J6" s="43">
        <v>2.5043478260869567</v>
      </c>
      <c r="K6" s="43">
        <v>3.8611111111111112</v>
      </c>
      <c r="L6" s="43">
        <v>3.8347826086956536</v>
      </c>
      <c r="M6" s="43" t="s">
        <v>859</v>
      </c>
      <c r="N6" s="43" t="s">
        <v>859</v>
      </c>
      <c r="O6" s="43" t="s">
        <v>859</v>
      </c>
      <c r="P6" s="43" t="s">
        <v>859</v>
      </c>
      <c r="Q6" s="43" t="s">
        <v>859</v>
      </c>
      <c r="R6" s="43">
        <v>-1.8</v>
      </c>
      <c r="S6" s="20">
        <v>0.8666666666666667</v>
      </c>
      <c r="T6" s="20">
        <v>1</v>
      </c>
      <c r="U6" s="5">
        <v>96.3</v>
      </c>
      <c r="V6" s="5">
        <v>73</v>
      </c>
      <c r="W6" s="20">
        <v>0.26923076923076922</v>
      </c>
      <c r="X6" s="43">
        <v>2.7556370246651429</v>
      </c>
      <c r="Y6" s="20" t="s">
        <v>859</v>
      </c>
      <c r="Z6" s="5">
        <v>89</v>
      </c>
      <c r="AA6" s="5">
        <v>100</v>
      </c>
      <c r="AB6" s="43">
        <v>0</v>
      </c>
      <c r="AC6" s="5">
        <v>100</v>
      </c>
      <c r="AD6" s="5">
        <v>1.3</v>
      </c>
      <c r="AE6" s="5" t="s">
        <v>859</v>
      </c>
      <c r="AF6" s="5">
        <v>11.8</v>
      </c>
      <c r="AG6" s="5">
        <v>3.8</v>
      </c>
      <c r="AH6" s="5" t="s">
        <v>859</v>
      </c>
      <c r="AI6" s="4">
        <v>82</v>
      </c>
      <c r="AJ6" s="4">
        <v>0.41839110191412315</v>
      </c>
      <c r="AK6" s="4">
        <v>62.4</v>
      </c>
      <c r="AL6" s="4">
        <v>90.8</v>
      </c>
      <c r="AM6" s="4">
        <v>0.54</v>
      </c>
      <c r="AN6" s="4">
        <v>93.8</v>
      </c>
      <c r="AO6" s="4">
        <v>31.743119266055047</v>
      </c>
      <c r="AP6" s="4">
        <v>9.1743119266055047</v>
      </c>
      <c r="AQ6" s="4">
        <v>0.13536735051727161</v>
      </c>
      <c r="AR6" s="4">
        <v>73.332999999999998</v>
      </c>
      <c r="AS6" s="4" t="s">
        <v>859</v>
      </c>
      <c r="AT6" s="4">
        <v>71.429000000000002</v>
      </c>
      <c r="AU6" s="4">
        <v>14.894</v>
      </c>
      <c r="AV6" s="4">
        <v>71.429000000000002</v>
      </c>
      <c r="AW6" s="4">
        <v>89.474000000000004</v>
      </c>
      <c r="AX6" s="4">
        <v>59.091000000000001</v>
      </c>
      <c r="AY6" s="4">
        <v>1.43</v>
      </c>
      <c r="AZ6" s="4">
        <v>10.74</v>
      </c>
      <c r="BA6" s="4">
        <v>0</v>
      </c>
      <c r="BB6" s="4">
        <v>300</v>
      </c>
      <c r="BC6" s="4">
        <v>100</v>
      </c>
      <c r="BD6" s="4">
        <v>0</v>
      </c>
      <c r="BE6" s="4">
        <v>74</v>
      </c>
      <c r="BF6" s="4">
        <v>92.3</v>
      </c>
      <c r="BG6" s="4" t="s">
        <v>859</v>
      </c>
      <c r="BH6" s="21">
        <v>4.9583762868704306E-2</v>
      </c>
      <c r="BI6" s="21">
        <v>4.6295714933113838E-2</v>
      </c>
      <c r="BJ6" s="20" t="s">
        <v>859</v>
      </c>
      <c r="BK6" s="20">
        <v>0.31818181818181818</v>
      </c>
      <c r="BL6" s="5">
        <v>100</v>
      </c>
      <c r="BM6" s="5">
        <v>100</v>
      </c>
      <c r="BN6" s="5">
        <v>65.25</v>
      </c>
      <c r="BO6" s="43">
        <v>0.35</v>
      </c>
      <c r="BP6" s="5">
        <v>43</v>
      </c>
      <c r="BQ6" s="5" t="s">
        <v>859</v>
      </c>
      <c r="BR6" s="5">
        <v>4200</v>
      </c>
      <c r="BS6" s="5">
        <v>4.3478260869565215</v>
      </c>
      <c r="BT6" s="5">
        <v>25.900000000000006</v>
      </c>
      <c r="BU6" s="5">
        <v>0</v>
      </c>
      <c r="BV6" s="5">
        <v>25.9</v>
      </c>
      <c r="BW6" s="5">
        <v>60</v>
      </c>
      <c r="BX6" s="5">
        <v>5.7</v>
      </c>
      <c r="BY6" s="5">
        <v>31.8</v>
      </c>
      <c r="BZ6" s="5">
        <v>10408</v>
      </c>
      <c r="CA6" s="43">
        <v>0.25</v>
      </c>
      <c r="CB6" s="43" t="s">
        <v>859</v>
      </c>
      <c r="CC6" s="5">
        <v>100</v>
      </c>
      <c r="CD6" s="5">
        <v>40.299999999999997</v>
      </c>
      <c r="CE6" s="43">
        <v>5.2</v>
      </c>
      <c r="CF6" s="20">
        <v>0.7377118644067796</v>
      </c>
      <c r="CG6" s="5">
        <v>2014</v>
      </c>
      <c r="CH6" s="5">
        <v>2004</v>
      </c>
      <c r="CI6" s="5">
        <v>2017</v>
      </c>
      <c r="CJ6" s="4">
        <v>-0.28775820927566653</v>
      </c>
      <c r="CK6" s="4">
        <v>0.14384334421608744</v>
      </c>
      <c r="CL6" s="4">
        <v>0.22416464488685348</v>
      </c>
      <c r="CM6" s="4">
        <v>-0.91773316728310816</v>
      </c>
      <c r="CN6" s="4">
        <v>1.4141286445484984</v>
      </c>
      <c r="CO6" s="4">
        <v>-0.59175482528050527</v>
      </c>
      <c r="CP6" s="4">
        <v>0.50375439529489019</v>
      </c>
      <c r="CQ6" s="4">
        <v>2.0815373781128432</v>
      </c>
      <c r="CR6" s="4">
        <v>0.34319257347092263</v>
      </c>
      <c r="CS6" s="4">
        <v>-1.3328249841606761</v>
      </c>
      <c r="CT6" s="4">
        <v>-0.85969747612424918</v>
      </c>
      <c r="CU6" s="4">
        <v>-0.27691534059321177</v>
      </c>
      <c r="CV6" s="4">
        <v>0.45992730550678967</v>
      </c>
      <c r="CW6" s="4">
        <v>0.40376930944184131</v>
      </c>
      <c r="CX6">
        <v>0</v>
      </c>
      <c r="CY6" s="5">
        <v>12147.384473500784</v>
      </c>
      <c r="CZ6" s="5">
        <v>20696.339951197911</v>
      </c>
      <c r="DA6" s="5">
        <v>2349.2176386913229</v>
      </c>
      <c r="DB6" s="5">
        <v>1537.6955903271692</v>
      </c>
      <c r="DC6" s="5">
        <v>24256.466413603681</v>
      </c>
      <c r="DD6" s="5">
        <v>4756.2598065842913</v>
      </c>
      <c r="DE6" s="5">
        <v>1493.0143561944992</v>
      </c>
      <c r="DF6" s="5">
        <v>2036.5272980681871</v>
      </c>
      <c r="DG6" s="5">
        <v>7401.5730784342813</v>
      </c>
      <c r="DH6" s="5">
        <v>1962.3044096728306</v>
      </c>
      <c r="DI6" s="5">
        <v>-83.926031294452329</v>
      </c>
      <c r="DJ6" s="5">
        <v>1992.8876244665721</v>
      </c>
      <c r="DK6" s="5">
        <v>165.00711237553341</v>
      </c>
      <c r="DL6" s="5">
        <v>-4098.8620199146517</v>
      </c>
      <c r="DM6" s="5">
        <v>0</v>
      </c>
      <c r="DN6" s="5">
        <v>155.79940859137292</v>
      </c>
      <c r="DO6" s="5">
        <v>80866.551130413965</v>
      </c>
      <c r="DP6" s="4">
        <f t="shared" si="1"/>
        <v>-1.5496289833317594</v>
      </c>
      <c r="DQ6" s="4">
        <f t="shared" si="1"/>
        <v>-1.9279201069829381</v>
      </c>
      <c r="DR6" s="4">
        <f t="shared" si="1"/>
        <v>0.33000922900552265</v>
      </c>
      <c r="DS6" s="4">
        <f t="shared" si="1"/>
        <v>-1.0153754370865309</v>
      </c>
      <c r="DT6" s="4">
        <f t="shared" si="1"/>
        <v>-1.1238001438094434</v>
      </c>
      <c r="DU6" s="4">
        <f t="shared" si="1"/>
        <v>-0.79442353670396493</v>
      </c>
      <c r="DV6" s="4">
        <f t="shared" si="1"/>
        <v>1.2499475195562069</v>
      </c>
      <c r="DW6" s="4">
        <f t="shared" si="1"/>
        <v>0.46674469074379321</v>
      </c>
      <c r="DX6" s="4">
        <f t="shared" si="1"/>
        <v>-0.61096834142431233</v>
      </c>
      <c r="DY6" s="4">
        <f t="shared" si="1"/>
        <v>-0.91845192958153254</v>
      </c>
      <c r="DZ6" s="4">
        <f t="shared" si="1"/>
        <v>1.1075846081421763</v>
      </c>
      <c r="EA6" s="4">
        <f t="shared" si="1"/>
        <v>6.4184676154090958E-2</v>
      </c>
      <c r="EB6" s="4">
        <f t="shared" si="1"/>
        <v>0.1302134981992123</v>
      </c>
      <c r="EC6" s="4">
        <f t="shared" si="1"/>
        <v>0.45805187358574873</v>
      </c>
      <c r="ED6" s="4" t="e">
        <f t="shared" si="1"/>
        <v>#DIV/0!</v>
      </c>
      <c r="EE6" s="4">
        <f t="shared" si="1"/>
        <v>-0.56873147897378729</v>
      </c>
      <c r="EF6" s="4">
        <f t="shared" si="2"/>
        <v>-0.84316948078880516</v>
      </c>
      <c r="EG6" s="6">
        <f t="shared" si="3"/>
        <v>0.34545466781532336</v>
      </c>
      <c r="EI6">
        <v>4</v>
      </c>
    </row>
    <row r="7" spans="1:139" x14ac:dyDescent="0.3">
      <c r="A7" t="s">
        <v>614</v>
      </c>
      <c r="B7" t="s">
        <v>21</v>
      </c>
      <c r="C7" s="43" t="s">
        <v>859</v>
      </c>
      <c r="D7" s="43">
        <v>4.0999999999999996</v>
      </c>
      <c r="E7" s="5">
        <v>55.7</v>
      </c>
      <c r="F7" s="5" t="s">
        <v>859</v>
      </c>
      <c r="G7" s="43">
        <v>8.6</v>
      </c>
      <c r="H7" s="20">
        <v>0</v>
      </c>
      <c r="I7" s="43">
        <v>43.4</v>
      </c>
      <c r="J7" s="43">
        <v>3.0434782608695654</v>
      </c>
      <c r="K7" s="43" t="s">
        <v>859</v>
      </c>
      <c r="L7" s="43">
        <v>3.8956521739130427</v>
      </c>
      <c r="M7" s="43" t="s">
        <v>859</v>
      </c>
      <c r="N7" s="43">
        <v>47.333333333333336</v>
      </c>
      <c r="O7" s="43">
        <v>53</v>
      </c>
      <c r="P7" s="43">
        <v>0</v>
      </c>
      <c r="Q7" s="43">
        <v>1.8</v>
      </c>
      <c r="R7" s="43">
        <v>2.2999999999999998</v>
      </c>
      <c r="S7" s="20">
        <v>0.625</v>
      </c>
      <c r="T7" s="20">
        <v>0.66666666666666663</v>
      </c>
      <c r="U7" s="5">
        <v>100</v>
      </c>
      <c r="V7" s="5">
        <v>78</v>
      </c>
      <c r="W7" s="20" t="s">
        <v>859</v>
      </c>
      <c r="X7" s="43">
        <v>8.6895409323993231</v>
      </c>
      <c r="Y7" s="20">
        <v>0.62857142857142867</v>
      </c>
      <c r="Z7" s="5">
        <v>50</v>
      </c>
      <c r="AA7" s="5">
        <v>78.599999999999994</v>
      </c>
      <c r="AB7" s="43">
        <v>0</v>
      </c>
      <c r="AC7" s="5">
        <v>90</v>
      </c>
      <c r="AD7" s="5">
        <v>2.1</v>
      </c>
      <c r="AE7" s="5">
        <v>1.2</v>
      </c>
      <c r="AF7" s="5">
        <v>86</v>
      </c>
      <c r="AG7" s="5">
        <v>25.3</v>
      </c>
      <c r="AH7" s="5">
        <v>4871</v>
      </c>
      <c r="AI7" s="4">
        <v>72.400000000000006</v>
      </c>
      <c r="AJ7" s="4">
        <v>0.33470225872689929</v>
      </c>
      <c r="AK7" s="4">
        <v>59.3</v>
      </c>
      <c r="AL7" s="4">
        <v>84.5</v>
      </c>
      <c r="AM7" s="4">
        <v>0.21</v>
      </c>
      <c r="AN7" s="4">
        <v>100</v>
      </c>
      <c r="AO7" s="4">
        <v>9.7087378640776691</v>
      </c>
      <c r="AP7" s="4">
        <v>9.7087378640776691</v>
      </c>
      <c r="AQ7" s="4">
        <v>0.18890314304041053</v>
      </c>
      <c r="AR7" s="4" t="s">
        <v>859</v>
      </c>
      <c r="AS7" s="4">
        <v>58.332999999999998</v>
      </c>
      <c r="AT7" s="4">
        <v>62.5</v>
      </c>
      <c r="AU7" s="4">
        <v>79.545000000000002</v>
      </c>
      <c r="AV7" s="4" t="s">
        <v>859</v>
      </c>
      <c r="AW7" s="4">
        <v>90.909000000000006</v>
      </c>
      <c r="AX7" s="4">
        <v>85.713999999999999</v>
      </c>
      <c r="AY7" s="4">
        <v>1.2</v>
      </c>
      <c r="AZ7" s="4">
        <v>1.84</v>
      </c>
      <c r="BA7" s="4">
        <v>0.32923540609137059</v>
      </c>
      <c r="BB7" s="4">
        <v>133.30000000000001</v>
      </c>
      <c r="BC7" s="4">
        <v>100</v>
      </c>
      <c r="BD7" s="4">
        <v>1</v>
      </c>
      <c r="BE7" s="4">
        <v>100</v>
      </c>
      <c r="BF7" s="4">
        <v>70</v>
      </c>
      <c r="BG7" s="4" t="s">
        <v>859</v>
      </c>
      <c r="BH7" s="21">
        <v>6.9263267819739113E-2</v>
      </c>
      <c r="BI7" s="21">
        <v>5.4110161064073736E-2</v>
      </c>
      <c r="BJ7" s="20">
        <v>0.34482758620689657</v>
      </c>
      <c r="BK7" s="20">
        <v>0.2413793103448276</v>
      </c>
      <c r="BL7" s="5">
        <v>0</v>
      </c>
      <c r="BM7" s="5">
        <v>10.7</v>
      </c>
      <c r="BN7" s="5">
        <v>7.95</v>
      </c>
      <c r="BO7" s="43">
        <v>1.2000000000000002</v>
      </c>
      <c r="BP7" s="5">
        <v>61</v>
      </c>
      <c r="BQ7" s="5" t="s">
        <v>859</v>
      </c>
      <c r="BR7" s="5">
        <v>9300</v>
      </c>
      <c r="BS7" s="5" t="s">
        <v>859</v>
      </c>
      <c r="BT7" s="5">
        <v>55.3</v>
      </c>
      <c r="BU7" s="5">
        <v>7.9</v>
      </c>
      <c r="BV7" s="5">
        <v>44.7</v>
      </c>
      <c r="BW7" s="5">
        <v>59</v>
      </c>
      <c r="BX7" s="5">
        <v>4.8</v>
      </c>
      <c r="BY7" s="5">
        <v>100</v>
      </c>
      <c r="BZ7" s="5">
        <v>19535</v>
      </c>
      <c r="CA7" s="43">
        <v>0</v>
      </c>
      <c r="CB7" s="43">
        <v>3.45</v>
      </c>
      <c r="CC7" s="5">
        <v>63.4</v>
      </c>
      <c r="CD7" s="5">
        <v>43.9</v>
      </c>
      <c r="CE7" s="43">
        <v>7.8</v>
      </c>
      <c r="CF7" s="20">
        <v>0.76</v>
      </c>
      <c r="CG7" s="5">
        <v>2018</v>
      </c>
      <c r="CH7" s="5">
        <v>2014</v>
      </c>
      <c r="CI7" s="5">
        <v>2018</v>
      </c>
      <c r="CJ7" s="4">
        <v>0.83867087176610311</v>
      </c>
      <c r="CK7" s="4">
        <v>0.3844978961247556</v>
      </c>
      <c r="CL7" s="4">
        <v>-2.1629870267366096</v>
      </c>
      <c r="CM7" s="4">
        <v>0.804539105267563</v>
      </c>
      <c r="CN7" s="4">
        <v>0.88112906838850746</v>
      </c>
      <c r="CO7" s="4">
        <v>0.57845165181175562</v>
      </c>
      <c r="CP7" s="4">
        <v>-0.84938419717743241</v>
      </c>
      <c r="CQ7" s="4">
        <v>-1.1258442367676831</v>
      </c>
      <c r="CR7" s="4">
        <v>1.1415182904366272E-2</v>
      </c>
      <c r="CS7" s="4">
        <v>-0.44421593337796228</v>
      </c>
      <c r="CT7" s="4">
        <v>-1.0147852277526819</v>
      </c>
      <c r="CU7" s="4">
        <v>-8.4831622183873329E-2</v>
      </c>
      <c r="CV7" s="4">
        <v>0.29801512141662828</v>
      </c>
      <c r="CW7" s="4">
        <v>0.38063570548744885</v>
      </c>
      <c r="CX7">
        <v>0</v>
      </c>
      <c r="CY7" s="5">
        <v>9648.8722277739416</v>
      </c>
      <c r="CZ7" s="5">
        <v>17056.310672112668</v>
      </c>
      <c r="DA7" s="5">
        <v>2573.8228252194731</v>
      </c>
      <c r="DB7" s="5">
        <v>1327.2146847565841</v>
      </c>
      <c r="DC7" s="5">
        <v>21001.686819686511</v>
      </c>
      <c r="DD7" s="5">
        <v>3905.9944287127337</v>
      </c>
      <c r="DE7" s="5">
        <v>2292.9845270794876</v>
      </c>
      <c r="DF7" s="5">
        <v>7022.1714888663082</v>
      </c>
      <c r="DG7" s="5">
        <v>5493.9265581176769</v>
      </c>
      <c r="DH7" s="5">
        <v>1677.5738228252194</v>
      </c>
      <c r="DI7" s="5">
        <v>1282.5219473264167</v>
      </c>
      <c r="DJ7" s="5">
        <v>2431.7637669592978</v>
      </c>
      <c r="DK7" s="5">
        <v>-158.8188347964884</v>
      </c>
      <c r="DL7" s="5">
        <v>4399.0422984836396</v>
      </c>
      <c r="DM7" s="5">
        <v>0</v>
      </c>
      <c r="DN7" s="5">
        <v>143.20626667100959</v>
      </c>
      <c r="DO7" s="5">
        <v>75699.231201310831</v>
      </c>
      <c r="DP7" s="4">
        <f t="shared" si="1"/>
        <v>0.12023322968903594</v>
      </c>
      <c r="DQ7" s="4">
        <f t="shared" si="1"/>
        <v>-0.45281425380737872</v>
      </c>
      <c r="DR7" s="4">
        <f t="shared" si="1"/>
        <v>0.21954009117669024</v>
      </c>
      <c r="DS7" s="4">
        <f t="shared" si="1"/>
        <v>-0.60352685550930862</v>
      </c>
      <c r="DT7" s="4">
        <f t="shared" si="1"/>
        <v>-0.15140488890869214</v>
      </c>
      <c r="DU7" s="4">
        <f t="shared" si="1"/>
        <v>8.6487784909594079E-2</v>
      </c>
      <c r="DV7" s="4">
        <f t="shared" si="1"/>
        <v>0.37840934154306288</v>
      </c>
      <c r="DW7" s="4">
        <f t="shared" si="1"/>
        <v>-3.9251864452109286</v>
      </c>
      <c r="DX7" s="4">
        <f t="shared" si="1"/>
        <v>0.25439763428811096</v>
      </c>
      <c r="DY7" s="4">
        <f t="shared" si="1"/>
        <v>-0.50674564110490139</v>
      </c>
      <c r="DZ7" s="4">
        <f t="shared" si="1"/>
        <v>-0.34781053887151647</v>
      </c>
      <c r="EA7" s="4">
        <f t="shared" si="1"/>
        <v>-0.21465395018784106</v>
      </c>
      <c r="EB7" s="4">
        <f t="shared" si="1"/>
        <v>0.54066425037896804</v>
      </c>
      <c r="EC7" s="4">
        <f t="shared" si="1"/>
        <v>-1.0132944156605275</v>
      </c>
      <c r="ED7" s="4" t="e">
        <f t="shared" si="1"/>
        <v>#DIV/0!</v>
      </c>
      <c r="EE7" s="4">
        <f t="shared" si="1"/>
        <v>-0.39373966888471129</v>
      </c>
      <c r="EF7" s="4">
        <f t="shared" si="2"/>
        <v>-0.43036614025812592</v>
      </c>
      <c r="EG7" s="6">
        <f t="shared" si="3"/>
        <v>-3.0440867359737691</v>
      </c>
      <c r="EI7">
        <v>5</v>
      </c>
    </row>
    <row r="8" spans="1:139" x14ac:dyDescent="0.3">
      <c r="A8" t="s">
        <v>449</v>
      </c>
      <c r="B8" t="s">
        <v>22</v>
      </c>
      <c r="C8" s="43" t="s">
        <v>859</v>
      </c>
      <c r="D8" s="43">
        <v>5</v>
      </c>
      <c r="E8" s="5">
        <v>55.5</v>
      </c>
      <c r="F8" s="5">
        <v>90</v>
      </c>
      <c r="G8" s="43">
        <v>8.5</v>
      </c>
      <c r="H8" s="20">
        <v>1</v>
      </c>
      <c r="I8" s="43">
        <v>45.3</v>
      </c>
      <c r="J8" s="43">
        <v>2.7739130434782613</v>
      </c>
      <c r="K8" s="43">
        <v>4.3138888888888882</v>
      </c>
      <c r="L8" s="43">
        <v>3.795652173913044</v>
      </c>
      <c r="M8" s="43">
        <v>48.333333333333336</v>
      </c>
      <c r="N8" s="43">
        <v>50</v>
      </c>
      <c r="O8" s="43">
        <v>51.5</v>
      </c>
      <c r="P8" s="43">
        <v>-0.5</v>
      </c>
      <c r="Q8" s="43">
        <v>-2.2000000000000002</v>
      </c>
      <c r="R8" s="43">
        <v>3.1</v>
      </c>
      <c r="S8" s="20">
        <v>0.68181818181818177</v>
      </c>
      <c r="T8" s="20">
        <v>0.75</v>
      </c>
      <c r="U8" s="5">
        <v>97.5</v>
      </c>
      <c r="V8" s="5">
        <v>85</v>
      </c>
      <c r="W8" s="20" t="s">
        <v>859</v>
      </c>
      <c r="X8" s="43">
        <v>4.1380117240933192</v>
      </c>
      <c r="Y8" s="20">
        <v>0.66666666666666663</v>
      </c>
      <c r="Z8" s="5">
        <v>92</v>
      </c>
      <c r="AA8" s="5">
        <v>100</v>
      </c>
      <c r="AB8" s="43">
        <v>0</v>
      </c>
      <c r="AC8" s="5">
        <v>100</v>
      </c>
      <c r="AD8" s="5">
        <v>3.9</v>
      </c>
      <c r="AE8" s="5">
        <v>3.4</v>
      </c>
      <c r="AF8" s="5">
        <v>15.4</v>
      </c>
      <c r="AG8" s="5">
        <v>24.1</v>
      </c>
      <c r="AH8" s="5" t="s">
        <v>859</v>
      </c>
      <c r="AI8" s="4">
        <v>82.3</v>
      </c>
      <c r="AJ8" s="4">
        <v>0.35059008654602675</v>
      </c>
      <c r="AK8" s="4">
        <v>60.4</v>
      </c>
      <c r="AL8" s="4">
        <v>88</v>
      </c>
      <c r="AM8" s="4">
        <v>2.12</v>
      </c>
      <c r="AN8" s="4">
        <v>90.3</v>
      </c>
      <c r="AO8" s="4">
        <v>0.36458333333333337</v>
      </c>
      <c r="AP8" s="4">
        <v>0</v>
      </c>
      <c r="AQ8" s="4">
        <v>0.16127171797274889</v>
      </c>
      <c r="AR8" s="4">
        <v>40.625</v>
      </c>
      <c r="AS8" s="4">
        <v>67.742000000000004</v>
      </c>
      <c r="AT8" s="4" t="s">
        <v>859</v>
      </c>
      <c r="AU8" s="4">
        <v>7.0590000000000002</v>
      </c>
      <c r="AV8" s="4" t="s">
        <v>859</v>
      </c>
      <c r="AW8" s="4">
        <v>68.965999999999994</v>
      </c>
      <c r="AX8" s="4">
        <v>61.667000000000002</v>
      </c>
      <c r="AY8" s="4">
        <v>1.23</v>
      </c>
      <c r="AZ8" s="4">
        <v>4.6399999999999997</v>
      </c>
      <c r="BA8" s="4">
        <v>5.2659074286908372E-2</v>
      </c>
      <c r="BB8" s="4">
        <v>70</v>
      </c>
      <c r="BC8" s="4">
        <v>70</v>
      </c>
      <c r="BD8" s="4">
        <v>0.66666666666666663</v>
      </c>
      <c r="BE8" s="4">
        <v>100</v>
      </c>
      <c r="BF8" s="4">
        <v>100</v>
      </c>
      <c r="BG8" s="4">
        <v>100</v>
      </c>
      <c r="BH8" s="21">
        <v>7.0296403339615315E-2</v>
      </c>
      <c r="BI8" s="21">
        <v>5.1707223852770788E-2</v>
      </c>
      <c r="BJ8" s="20">
        <v>0.17241379310344829</v>
      </c>
      <c r="BK8" s="20">
        <v>0.17241379310344829</v>
      </c>
      <c r="BL8" s="5" t="s">
        <v>859</v>
      </c>
      <c r="BM8" s="5">
        <v>22.75</v>
      </c>
      <c r="BN8" s="5">
        <v>74.599999999999994</v>
      </c>
      <c r="BO8" s="43">
        <v>1</v>
      </c>
      <c r="BP8" s="5">
        <v>44</v>
      </c>
      <c r="BQ8" s="5">
        <v>80</v>
      </c>
      <c r="BR8" s="5">
        <v>18130</v>
      </c>
      <c r="BS8" s="5" t="s">
        <v>859</v>
      </c>
      <c r="BT8" s="5">
        <v>30.5</v>
      </c>
      <c r="BU8" s="5">
        <v>33.9</v>
      </c>
      <c r="BV8" s="5">
        <v>39</v>
      </c>
      <c r="BW8" s="5">
        <v>56</v>
      </c>
      <c r="BX8" s="5">
        <v>8</v>
      </c>
      <c r="BY8" s="5">
        <v>100</v>
      </c>
      <c r="BZ8" s="5">
        <v>16104</v>
      </c>
      <c r="CA8" s="43">
        <v>0.22</v>
      </c>
      <c r="CB8" s="43" t="s">
        <v>859</v>
      </c>
      <c r="CC8" s="5">
        <v>71.3</v>
      </c>
      <c r="CD8" s="5">
        <v>26.5</v>
      </c>
      <c r="CE8" s="43">
        <v>6.2</v>
      </c>
      <c r="CF8" s="20">
        <v>0.72759562841530057</v>
      </c>
      <c r="CG8" s="5">
        <v>2012</v>
      </c>
      <c r="CH8" s="5">
        <v>2019</v>
      </c>
      <c r="CI8" s="5">
        <v>2017</v>
      </c>
      <c r="CJ8" s="4">
        <v>1.3579945053060674</v>
      </c>
      <c r="CK8" s="4">
        <v>0.61995581165853508</v>
      </c>
      <c r="CL8" s="4">
        <v>2.1072317153698606E-2</v>
      </c>
      <c r="CM8" s="4">
        <v>0.10840406614257773</v>
      </c>
      <c r="CN8" s="4">
        <v>0.22318879652343193</v>
      </c>
      <c r="CO8" s="4">
        <v>0.57962295135943298</v>
      </c>
      <c r="CP8" s="4">
        <v>-0.36715633384503832</v>
      </c>
      <c r="CQ8" s="4">
        <v>0.76139190342483543</v>
      </c>
      <c r="CR8" s="4">
        <v>0.1323477899687022</v>
      </c>
      <c r="CS8" s="4">
        <v>-0.69455001065588751</v>
      </c>
      <c r="CT8" s="4">
        <v>-0.53706621847302616</v>
      </c>
      <c r="CU8" s="4">
        <v>-0.53248314376835804</v>
      </c>
      <c r="CV8" s="4">
        <v>0.29702206620125143</v>
      </c>
      <c r="CW8" s="4">
        <v>0.37713039074598437</v>
      </c>
      <c r="CX8">
        <v>0</v>
      </c>
      <c r="CY8" s="5">
        <v>8592.7755417466688</v>
      </c>
      <c r="CZ8" s="5">
        <v>18458.22962764612</v>
      </c>
      <c r="DA8" s="5">
        <v>2330.2642113690954</v>
      </c>
      <c r="DB8" s="5">
        <v>1401.1208967173739</v>
      </c>
      <c r="DC8" s="5">
        <v>15133.69719997951</v>
      </c>
      <c r="DD8" s="5">
        <v>4440.4240890218716</v>
      </c>
      <c r="DE8" s="5">
        <v>2791.0880208285535</v>
      </c>
      <c r="DF8" s="5">
        <v>3097.1587617346445</v>
      </c>
      <c r="DG8" s="5">
        <v>5507.4493043809853</v>
      </c>
      <c r="DH8" s="5">
        <v>1512.8102481985586</v>
      </c>
      <c r="DI8" s="5">
        <v>668.13450760608487</v>
      </c>
      <c r="DJ8" s="5">
        <v>1523.618895116093</v>
      </c>
      <c r="DK8" s="5">
        <v>188.15052041633305</v>
      </c>
      <c r="DL8" s="5">
        <v>1839.4715772618094</v>
      </c>
      <c r="DM8" s="5">
        <v>0</v>
      </c>
      <c r="DN8" s="5">
        <v>99.44507571238411</v>
      </c>
      <c r="DO8" s="5">
        <v>65744.36690047427</v>
      </c>
      <c r="DP8" s="4">
        <f t="shared" si="1"/>
        <v>0.82606765267798532</v>
      </c>
      <c r="DQ8" s="4">
        <f t="shared" si="1"/>
        <v>-1.0209357436171682</v>
      </c>
      <c r="DR8" s="4">
        <f t="shared" si="1"/>
        <v>0.33933122556113421</v>
      </c>
      <c r="DS8" s="4">
        <f t="shared" si="1"/>
        <v>-0.74813934890049327</v>
      </c>
      <c r="DT8" s="4">
        <f t="shared" si="1"/>
        <v>1.6017108282581034</v>
      </c>
      <c r="DU8" s="4">
        <f t="shared" si="1"/>
        <v>-0.46720421599359413</v>
      </c>
      <c r="DV8" s="4">
        <f t="shared" si="1"/>
        <v>-0.16425615675144178</v>
      </c>
      <c r="DW8" s="4">
        <f t="shared" si="1"/>
        <v>-0.46758198215587032</v>
      </c>
      <c r="DX8" s="4">
        <f t="shared" si="1"/>
        <v>0.24826330888252313</v>
      </c>
      <c r="DY8" s="4">
        <f t="shared" si="1"/>
        <v>-0.26850569457611473</v>
      </c>
      <c r="DZ8" s="4">
        <f t="shared" si="1"/>
        <v>0.30656965865171065</v>
      </c>
      <c r="EA8" s="4">
        <f t="shared" si="1"/>
        <v>0.36233314039757697</v>
      </c>
      <c r="EB8" s="4">
        <f t="shared" si="1"/>
        <v>0.10087913101429037</v>
      </c>
      <c r="EC8" s="4">
        <f t="shared" si="1"/>
        <v>-0.57012457735350075</v>
      </c>
      <c r="ED8" s="4" t="e">
        <f t="shared" si="1"/>
        <v>#DIV/0!</v>
      </c>
      <c r="EE8" s="4">
        <f t="shared" si="1"/>
        <v>0.21435718779572521</v>
      </c>
      <c r="EF8" s="4">
        <f t="shared" si="2"/>
        <v>0.36490128933727478</v>
      </c>
      <c r="EG8" s="6">
        <f t="shared" si="3"/>
        <v>-0.22325483250108585</v>
      </c>
      <c r="EI8">
        <v>6</v>
      </c>
    </row>
    <row r="9" spans="1:139" x14ac:dyDescent="0.3">
      <c r="A9" t="s">
        <v>487</v>
      </c>
      <c r="B9" t="s">
        <v>23</v>
      </c>
      <c r="C9" s="43">
        <v>4.3758620689655165</v>
      </c>
      <c r="D9" s="43">
        <v>5.6</v>
      </c>
      <c r="E9" s="5">
        <v>50.8</v>
      </c>
      <c r="F9" s="5">
        <v>96.6</v>
      </c>
      <c r="G9" s="43">
        <v>7.2</v>
      </c>
      <c r="H9" s="20">
        <v>1</v>
      </c>
      <c r="I9" s="43">
        <v>42.5</v>
      </c>
      <c r="J9" s="43">
        <v>1.7826086956521741</v>
      </c>
      <c r="K9" s="43">
        <v>4.3138888888888882</v>
      </c>
      <c r="L9" s="43">
        <v>3.7260869565217378</v>
      </c>
      <c r="M9" s="43">
        <v>49.333333333333336</v>
      </c>
      <c r="N9" s="43">
        <v>48.333333333333336</v>
      </c>
      <c r="O9" s="43">
        <v>53</v>
      </c>
      <c r="P9" s="43">
        <v>-1</v>
      </c>
      <c r="Q9" s="43">
        <v>-0.5</v>
      </c>
      <c r="R9" s="43">
        <v>0.7</v>
      </c>
      <c r="S9" s="20">
        <v>0.72131147540983609</v>
      </c>
      <c r="T9" s="20">
        <v>1</v>
      </c>
      <c r="U9" s="5">
        <v>100</v>
      </c>
      <c r="V9" s="5">
        <v>75</v>
      </c>
      <c r="W9" s="20">
        <v>0.26190476190476192</v>
      </c>
      <c r="X9" s="43">
        <v>2.5132475256080196</v>
      </c>
      <c r="Y9" s="20">
        <v>0.5</v>
      </c>
      <c r="Z9" s="5">
        <v>87</v>
      </c>
      <c r="AA9" s="5">
        <v>100</v>
      </c>
      <c r="AB9" s="43" t="s">
        <v>859</v>
      </c>
      <c r="AC9" s="5">
        <v>88.550000000000011</v>
      </c>
      <c r="AD9" s="5">
        <v>3.1</v>
      </c>
      <c r="AE9" s="5">
        <v>2.2999999999999998</v>
      </c>
      <c r="AF9" s="5">
        <v>37.5</v>
      </c>
      <c r="AG9" s="5">
        <v>16.399999999999999</v>
      </c>
      <c r="AH9" s="5">
        <v>2123</v>
      </c>
      <c r="AI9" s="4">
        <v>82.1</v>
      </c>
      <c r="AJ9" s="4">
        <v>0.35245444403123838</v>
      </c>
      <c r="AK9" s="4">
        <v>60.099999999999994</v>
      </c>
      <c r="AL9" s="4">
        <v>91.1</v>
      </c>
      <c r="AM9" s="4">
        <v>0.42</v>
      </c>
      <c r="AN9" s="4">
        <v>37.5</v>
      </c>
      <c r="AO9" s="4">
        <v>7.083333333333333</v>
      </c>
      <c r="AP9" s="4">
        <v>0</v>
      </c>
      <c r="AQ9" s="4">
        <v>0.22905856189770199</v>
      </c>
      <c r="AR9" s="4" t="s">
        <v>859</v>
      </c>
      <c r="AS9" s="4">
        <v>90.475999999999999</v>
      </c>
      <c r="AT9" s="4" t="s">
        <v>859</v>
      </c>
      <c r="AU9" s="4">
        <v>39.130000000000003</v>
      </c>
      <c r="AV9" s="4">
        <v>46.154000000000003</v>
      </c>
      <c r="AW9" s="4">
        <v>81.69</v>
      </c>
      <c r="AX9" s="4">
        <v>76.19</v>
      </c>
      <c r="AY9" s="4">
        <v>1.33</v>
      </c>
      <c r="AZ9" s="4">
        <v>2.74</v>
      </c>
      <c r="BA9" s="4">
        <v>2.4173334618721683E-2</v>
      </c>
      <c r="BB9" s="4">
        <v>100</v>
      </c>
      <c r="BC9" s="4">
        <v>100</v>
      </c>
      <c r="BD9" s="4">
        <v>0.5</v>
      </c>
      <c r="BE9" s="4">
        <v>100</v>
      </c>
      <c r="BF9" s="4">
        <v>88.9</v>
      </c>
      <c r="BG9" s="4">
        <v>78.8</v>
      </c>
      <c r="BH9" s="21">
        <v>5.8958416462241127E-2</v>
      </c>
      <c r="BI9" s="21">
        <v>4.7465494963920156E-2</v>
      </c>
      <c r="BJ9" s="20">
        <v>0.26126126126126126</v>
      </c>
      <c r="BK9" s="20">
        <v>0.36036036036036034</v>
      </c>
      <c r="BL9" s="5">
        <v>0</v>
      </c>
      <c r="BM9" s="5">
        <v>79.05</v>
      </c>
      <c r="BN9" s="5">
        <v>18.850000000000001</v>
      </c>
      <c r="BO9" s="43">
        <v>0.55000000000000004</v>
      </c>
      <c r="BP9" s="5">
        <v>31</v>
      </c>
      <c r="BQ9" s="5">
        <v>55</v>
      </c>
      <c r="BR9" s="5">
        <v>9229</v>
      </c>
      <c r="BS9" s="5">
        <v>4.7337278106508878</v>
      </c>
      <c r="BT9" s="5">
        <v>65.3</v>
      </c>
      <c r="BU9" s="5">
        <v>22.4</v>
      </c>
      <c r="BV9" s="5">
        <v>40.799999999999997</v>
      </c>
      <c r="BW9" s="5">
        <v>41</v>
      </c>
      <c r="BX9" s="5">
        <v>17</v>
      </c>
      <c r="BY9" s="5">
        <v>100</v>
      </c>
      <c r="BZ9" s="5">
        <v>12520</v>
      </c>
      <c r="CA9" s="43">
        <v>1.46</v>
      </c>
      <c r="CB9" s="43" t="s">
        <v>859</v>
      </c>
      <c r="CC9" s="5">
        <v>95.9</v>
      </c>
      <c r="CD9" s="5">
        <v>52.3</v>
      </c>
      <c r="CE9" s="43">
        <v>6.4</v>
      </c>
      <c r="CF9" s="20">
        <v>0.72521739130434792</v>
      </c>
      <c r="CG9" s="5">
        <v>2018</v>
      </c>
      <c r="CH9" s="5">
        <v>2020</v>
      </c>
      <c r="CI9" s="5" t="s">
        <v>859</v>
      </c>
      <c r="CJ9" s="4">
        <v>0.75281897734195069</v>
      </c>
      <c r="CK9" s="4">
        <v>0.42285137063465289</v>
      </c>
      <c r="CL9" s="4">
        <v>-0.13935287932829041</v>
      </c>
      <c r="CM9" s="4">
        <v>9.5824949948251553E-2</v>
      </c>
      <c r="CN9" s="4">
        <v>0.28216274095449206</v>
      </c>
      <c r="CO9" s="4">
        <v>0.38377163646484053</v>
      </c>
      <c r="CP9" s="4">
        <v>-0.58847275592568971</v>
      </c>
      <c r="CQ9" s="4">
        <v>0.55198758507157697</v>
      </c>
      <c r="CR9" s="4">
        <v>0.51130048885079826</v>
      </c>
      <c r="CS9" s="4">
        <v>-5.7418921630242398E-2</v>
      </c>
      <c r="CT9" s="4">
        <v>0.73273631111937532</v>
      </c>
      <c r="CU9" s="4">
        <v>0.56928189119665551</v>
      </c>
      <c r="CV9" s="4">
        <v>0.55049512046439464</v>
      </c>
      <c r="CW9" s="4">
        <v>0.36966346013724211</v>
      </c>
      <c r="CX9">
        <v>0</v>
      </c>
      <c r="CY9" s="5">
        <v>8538.5191491104906</v>
      </c>
      <c r="CZ9" s="5">
        <v>15416.242186034067</v>
      </c>
      <c r="DA9" s="5">
        <v>2436.627429509992</v>
      </c>
      <c r="DB9" s="5">
        <v>952.91541199014512</v>
      </c>
      <c r="DC9" s="5">
        <v>19493.057359078408</v>
      </c>
      <c r="DD9" s="5">
        <v>4110.1171075721904</v>
      </c>
      <c r="DE9" s="5">
        <v>2999.4405251368507</v>
      </c>
      <c r="DF9" s="5">
        <v>3405.34834453449</v>
      </c>
      <c r="DG9" s="5">
        <v>4581.5417377981894</v>
      </c>
      <c r="DH9" s="5">
        <v>894.05967697782648</v>
      </c>
      <c r="DI9" s="5">
        <v>102.10785655625513</v>
      </c>
      <c r="DJ9" s="5">
        <v>1502.6006022447302</v>
      </c>
      <c r="DK9" s="5">
        <v>-231.59047358335613</v>
      </c>
      <c r="DL9" s="5">
        <v>-572.67998905009586</v>
      </c>
      <c r="DM9" s="5">
        <v>0</v>
      </c>
      <c r="DN9" s="5">
        <v>151.87240399684154</v>
      </c>
      <c r="DO9" s="5">
        <v>64352.859316957132</v>
      </c>
      <c r="DP9" s="4">
        <f t="shared" si="1"/>
        <v>0.86232951212371189</v>
      </c>
      <c r="DQ9" s="4">
        <f t="shared" si="1"/>
        <v>0.21181628565666019</v>
      </c>
      <c r="DR9" s="4">
        <f t="shared" si="1"/>
        <v>0.2870178610019759</v>
      </c>
      <c r="DS9" s="4">
        <f t="shared" si="1"/>
        <v>0.1288655871987438</v>
      </c>
      <c r="DT9" s="4">
        <f t="shared" si="1"/>
        <v>0.29931199884629839</v>
      </c>
      <c r="DU9" s="4">
        <f t="shared" si="1"/>
        <v>-0.12499204654668231</v>
      </c>
      <c r="DV9" s="4">
        <f t="shared" si="1"/>
        <v>-0.39124857296671578</v>
      </c>
      <c r="DW9" s="4">
        <f t="shared" si="1"/>
        <v>-0.73907095583228033</v>
      </c>
      <c r="DX9" s="4">
        <f t="shared" si="1"/>
        <v>0.66828289649588068</v>
      </c>
      <c r="DY9" s="4">
        <f t="shared" si="1"/>
        <v>0.62617690342106713</v>
      </c>
      <c r="DZ9" s="4">
        <f t="shared" si="1"/>
        <v>0.90944108435338566</v>
      </c>
      <c r="EA9" s="4">
        <f t="shared" si="1"/>
        <v>0.37568704904026501</v>
      </c>
      <c r="EB9" s="4">
        <f t="shared" si="1"/>
        <v>0.63290260909688856</v>
      </c>
      <c r="EC9" s="4">
        <f t="shared" si="1"/>
        <v>-0.15247922348564721</v>
      </c>
      <c r="ED9" s="4" t="e">
        <f t="shared" si="1"/>
        <v>#DIV/0!</v>
      </c>
      <c r="EE9" s="4">
        <f t="shared" si="1"/>
        <v>-0.51416259961303301</v>
      </c>
      <c r="EF9" s="4">
        <f t="shared" si="2"/>
        <v>0.47606510089351928</v>
      </c>
      <c r="EG9" s="6">
        <f t="shared" si="3"/>
        <v>-0.43921191758028538</v>
      </c>
      <c r="EI9">
        <v>7</v>
      </c>
    </row>
    <row r="10" spans="1:139" x14ac:dyDescent="0.3">
      <c r="A10" t="s">
        <v>465</v>
      </c>
      <c r="B10" t="s">
        <v>24</v>
      </c>
      <c r="C10" s="43">
        <v>4.5275862068965518</v>
      </c>
      <c r="D10" s="43">
        <v>4.7</v>
      </c>
      <c r="E10" s="5">
        <v>49.2</v>
      </c>
      <c r="F10" s="5">
        <v>100</v>
      </c>
      <c r="G10" s="43">
        <v>8.4</v>
      </c>
      <c r="H10" s="20">
        <v>0</v>
      </c>
      <c r="I10" s="43">
        <v>43.6</v>
      </c>
      <c r="J10" s="43">
        <v>2.1782608695652175</v>
      </c>
      <c r="K10" s="43">
        <v>3.9638888888888886</v>
      </c>
      <c r="L10" s="43">
        <v>4.1000000000000014</v>
      </c>
      <c r="M10" s="43">
        <v>46.333333333333336</v>
      </c>
      <c r="N10" s="43">
        <v>52</v>
      </c>
      <c r="O10" s="43">
        <v>55.5</v>
      </c>
      <c r="P10" s="43">
        <v>0.2</v>
      </c>
      <c r="Q10" s="43">
        <v>-1.3</v>
      </c>
      <c r="R10" s="43">
        <v>-1.9</v>
      </c>
      <c r="S10" s="20">
        <v>0.7</v>
      </c>
      <c r="T10" s="20">
        <v>1</v>
      </c>
      <c r="U10" s="5">
        <v>100</v>
      </c>
      <c r="V10" s="5">
        <v>86</v>
      </c>
      <c r="W10" s="20" t="s">
        <v>859</v>
      </c>
      <c r="X10" s="43">
        <v>2.5203240361660093</v>
      </c>
      <c r="Y10" s="20" t="s">
        <v>859</v>
      </c>
      <c r="Z10" s="5">
        <v>90</v>
      </c>
      <c r="AA10" s="5">
        <v>100</v>
      </c>
      <c r="AB10" s="43">
        <v>0</v>
      </c>
      <c r="AC10" s="5">
        <v>100</v>
      </c>
      <c r="AD10" s="5">
        <v>7.4</v>
      </c>
      <c r="AE10" s="5">
        <v>5</v>
      </c>
      <c r="AF10" s="5">
        <v>17.399999999999999</v>
      </c>
      <c r="AG10" s="5">
        <v>0</v>
      </c>
      <c r="AH10" s="5" t="s">
        <v>859</v>
      </c>
      <c r="AI10" s="4">
        <v>88.8</v>
      </c>
      <c r="AJ10" s="4">
        <v>0.41401489505754901</v>
      </c>
      <c r="AK10" s="4">
        <v>50.7</v>
      </c>
      <c r="AL10" s="4">
        <v>86.4</v>
      </c>
      <c r="AM10" s="4">
        <v>0.36</v>
      </c>
      <c r="AN10" s="4">
        <v>100</v>
      </c>
      <c r="AO10" s="4">
        <v>5.1948051948051948</v>
      </c>
      <c r="AP10" s="4">
        <v>0</v>
      </c>
      <c r="AQ10" s="4">
        <v>0.11109239450854881</v>
      </c>
      <c r="AR10" s="4">
        <v>92.308000000000007</v>
      </c>
      <c r="AS10" s="4">
        <v>40</v>
      </c>
      <c r="AT10" s="4">
        <v>58.332999999999998</v>
      </c>
      <c r="AU10" s="4">
        <v>32.856999999999999</v>
      </c>
      <c r="AV10" s="4" t="s">
        <v>859</v>
      </c>
      <c r="AW10" s="4">
        <v>83.784000000000006</v>
      </c>
      <c r="AX10" s="4">
        <v>66.667000000000002</v>
      </c>
      <c r="AY10" s="4">
        <v>1.63</v>
      </c>
      <c r="AZ10" s="4">
        <v>7.09</v>
      </c>
      <c r="BA10" s="4">
        <v>5.3833092258348529E-2</v>
      </c>
      <c r="BB10" s="4">
        <v>95.7</v>
      </c>
      <c r="BC10" s="4">
        <v>95.7</v>
      </c>
      <c r="BD10" s="4">
        <v>0.33333333333333331</v>
      </c>
      <c r="BE10" s="4">
        <v>100</v>
      </c>
      <c r="BF10" s="4">
        <v>98</v>
      </c>
      <c r="BG10" s="4">
        <v>69.599999999999994</v>
      </c>
      <c r="BH10" s="21">
        <v>6.85064238207196E-2</v>
      </c>
      <c r="BI10" s="21">
        <v>2.9624224023307767E-2</v>
      </c>
      <c r="BJ10" s="20">
        <v>0.33333333333333331</v>
      </c>
      <c r="BK10" s="20">
        <v>0.37037037037037035</v>
      </c>
      <c r="BL10" s="5">
        <v>0</v>
      </c>
      <c r="BM10" s="5">
        <v>64.900000000000006</v>
      </c>
      <c r="BN10" s="5">
        <v>23.3</v>
      </c>
      <c r="BO10" s="43">
        <v>0.25</v>
      </c>
      <c r="BP10" s="5">
        <v>15</v>
      </c>
      <c r="BQ10" s="5" t="s">
        <v>859</v>
      </c>
      <c r="BR10" s="5">
        <v>15390</v>
      </c>
      <c r="BS10" s="5">
        <v>2.7777777777777777</v>
      </c>
      <c r="BT10" s="5">
        <v>65.599999999999994</v>
      </c>
      <c r="BU10" s="5">
        <v>3.1</v>
      </c>
      <c r="BV10" s="5">
        <v>40.6</v>
      </c>
      <c r="BW10" s="5">
        <v>42</v>
      </c>
      <c r="BX10" s="5">
        <v>5.4</v>
      </c>
      <c r="BY10" s="5">
        <v>94.6</v>
      </c>
      <c r="BZ10" s="5">
        <v>10529</v>
      </c>
      <c r="CA10" s="43">
        <v>0</v>
      </c>
      <c r="CB10" s="43" t="s">
        <v>859</v>
      </c>
      <c r="CC10" s="5">
        <v>82.4</v>
      </c>
      <c r="CD10" s="5">
        <v>26.5</v>
      </c>
      <c r="CE10" s="43">
        <v>9.1999999999999993</v>
      </c>
      <c r="CF10" s="20">
        <v>0.74936708860759493</v>
      </c>
      <c r="CG10" s="5">
        <v>2016</v>
      </c>
      <c r="CH10" s="5">
        <v>2003</v>
      </c>
      <c r="CI10" s="5">
        <v>2017</v>
      </c>
      <c r="CJ10" s="4">
        <v>0.53909153209115002</v>
      </c>
      <c r="CK10" s="4">
        <v>0.68001208434933824</v>
      </c>
      <c r="CL10" s="4">
        <v>0.30371438655386535</v>
      </c>
      <c r="CM10" s="4">
        <v>0.35488393449190003</v>
      </c>
      <c r="CN10" s="4">
        <v>0.54598383212450219</v>
      </c>
      <c r="CO10" s="4">
        <v>0.29972372179656165</v>
      </c>
      <c r="CP10" s="4">
        <v>-0.34443590695469828</v>
      </c>
      <c r="CQ10" s="4">
        <v>0.69911012120658178</v>
      </c>
      <c r="CR10" s="4">
        <v>0.2283270496165036</v>
      </c>
      <c r="CS10" s="4">
        <v>-0.30583599093504477</v>
      </c>
      <c r="CT10" s="4">
        <v>-1.1100197172626864</v>
      </c>
      <c r="CU10" s="4">
        <v>-0.14597542873360422</v>
      </c>
      <c r="CV10" s="4">
        <v>-0.47645432985415043</v>
      </c>
      <c r="CW10" s="4">
        <v>0.33921151589449472</v>
      </c>
      <c r="CX10">
        <v>0</v>
      </c>
      <c r="CY10" s="5">
        <v>9325.2172789763135</v>
      </c>
      <c r="CZ10" s="5">
        <v>15119.100635422861</v>
      </c>
      <c r="DA10" s="5">
        <v>6433.7403889642701</v>
      </c>
      <c r="DB10" s="5">
        <v>864.76707372229748</v>
      </c>
      <c r="DC10" s="5">
        <v>21092.741889164943</v>
      </c>
      <c r="DD10" s="5">
        <v>4682.1179635731041</v>
      </c>
      <c r="DE10" s="5">
        <v>1805.2341223250255</v>
      </c>
      <c r="DF10" s="5">
        <v>1512.9612650805366</v>
      </c>
      <c r="DG10" s="5">
        <v>5192.5731300819853</v>
      </c>
      <c r="DH10" s="5">
        <v>1122.1166892808683</v>
      </c>
      <c r="DI10" s="5">
        <v>762.0985979194935</v>
      </c>
      <c r="DJ10" s="5">
        <v>823.15694255992764</v>
      </c>
      <c r="DK10" s="5">
        <v>122.56897331524198</v>
      </c>
      <c r="DL10" s="5">
        <v>-7464.0434192673001</v>
      </c>
      <c r="DM10" s="5">
        <v>0</v>
      </c>
      <c r="DN10" s="5">
        <v>126.23366873033076</v>
      </c>
      <c r="DO10" s="5">
        <v>68984.628619117197</v>
      </c>
      <c r="DP10" s="4">
        <f t="shared" si="1"/>
        <v>0.33654562518706738</v>
      </c>
      <c r="DQ10" s="4">
        <f t="shared" si="1"/>
        <v>0.3322315919418895</v>
      </c>
      <c r="DR10" s="4">
        <f t="shared" si="1"/>
        <v>-1.6789101269522366</v>
      </c>
      <c r="DS10" s="4">
        <f t="shared" si="1"/>
        <v>0.30134568930390937</v>
      </c>
      <c r="DT10" s="4">
        <f t="shared" si="1"/>
        <v>-0.178608426027138</v>
      </c>
      <c r="DU10" s="4">
        <f t="shared" si="1"/>
        <v>-0.71760941417983692</v>
      </c>
      <c r="DV10" s="4">
        <f t="shared" si="1"/>
        <v>0.90979552887378157</v>
      </c>
      <c r="DW10" s="4">
        <f t="shared" si="1"/>
        <v>0.92796211300806675</v>
      </c>
      <c r="DX10" s="4">
        <f t="shared" si="1"/>
        <v>0.39110063482256485</v>
      </c>
      <c r="DY10" s="4">
        <f t="shared" si="1"/>
        <v>0.29641778924972478</v>
      </c>
      <c r="DZ10" s="4">
        <f t="shared" si="1"/>
        <v>0.20648909709698871</v>
      </c>
      <c r="EA10" s="4">
        <f t="shared" si="1"/>
        <v>0.80736951796459411</v>
      </c>
      <c r="EB10" s="4">
        <f t="shared" si="1"/>
        <v>0.1840040182317301</v>
      </c>
      <c r="EC10" s="4">
        <f t="shared" si="1"/>
        <v>1.0407069587763706</v>
      </c>
      <c r="ED10" s="4" t="e">
        <f t="shared" si="1"/>
        <v>#DIV/0!</v>
      </c>
      <c r="EE10" s="4">
        <f t="shared" si="1"/>
        <v>-0.1578918038852021</v>
      </c>
      <c r="EF10" s="4">
        <f t="shared" si="2"/>
        <v>0.10604546465416111</v>
      </c>
      <c r="EG10" s="6">
        <f t="shared" si="3"/>
        <v>0.61583824978096602</v>
      </c>
      <c r="EI10">
        <v>8</v>
      </c>
    </row>
    <row r="11" spans="1:139" x14ac:dyDescent="0.3">
      <c r="A11" t="s">
        <v>610</v>
      </c>
      <c r="B11" t="s">
        <v>25</v>
      </c>
      <c r="C11" s="43">
        <v>4.5206896551724132</v>
      </c>
      <c r="D11" s="43">
        <v>5.7</v>
      </c>
      <c r="E11" s="5">
        <v>45.7</v>
      </c>
      <c r="F11" s="5">
        <v>96.4</v>
      </c>
      <c r="G11" s="43">
        <v>8</v>
      </c>
      <c r="H11" s="20">
        <v>0</v>
      </c>
      <c r="I11" s="43">
        <v>41.7</v>
      </c>
      <c r="J11" s="43">
        <v>6.0695652173913048</v>
      </c>
      <c r="K11" s="43">
        <v>4.1888888888888882</v>
      </c>
      <c r="L11" s="43">
        <v>4.0173913043478251</v>
      </c>
      <c r="M11" s="43">
        <v>51.666666666666664</v>
      </c>
      <c r="N11" s="43">
        <v>56</v>
      </c>
      <c r="O11" s="43">
        <v>54</v>
      </c>
      <c r="P11" s="43">
        <v>1.2</v>
      </c>
      <c r="Q11" s="43">
        <v>1.9</v>
      </c>
      <c r="R11" s="43">
        <v>0.2</v>
      </c>
      <c r="S11" s="20">
        <v>0.5714285714285714</v>
      </c>
      <c r="T11" s="20">
        <v>0.46938775510204084</v>
      </c>
      <c r="U11" s="5">
        <v>99</v>
      </c>
      <c r="V11" s="5">
        <v>85</v>
      </c>
      <c r="W11" s="20">
        <v>0.20588235294117646</v>
      </c>
      <c r="X11" s="43">
        <v>4.8726716839005002</v>
      </c>
      <c r="Y11" s="20">
        <v>0.73529411764705888</v>
      </c>
      <c r="Z11" s="5">
        <v>88</v>
      </c>
      <c r="AA11" s="5">
        <v>100</v>
      </c>
      <c r="AB11" s="43" t="s">
        <v>859</v>
      </c>
      <c r="AC11" s="5">
        <v>100</v>
      </c>
      <c r="AD11" s="5">
        <v>2.2999999999999998</v>
      </c>
      <c r="AE11" s="5">
        <v>7.3</v>
      </c>
      <c r="AF11" s="5">
        <v>38.200000000000003</v>
      </c>
      <c r="AG11" s="5">
        <v>42.8</v>
      </c>
      <c r="AH11" s="5">
        <v>2875</v>
      </c>
      <c r="AI11" s="4">
        <v>80.3</v>
      </c>
      <c r="AJ11" s="4">
        <v>0.35456333029590914</v>
      </c>
      <c r="AK11" s="4">
        <v>55</v>
      </c>
      <c r="AL11" s="4">
        <v>88.2</v>
      </c>
      <c r="AM11" s="4">
        <v>0.49</v>
      </c>
      <c r="AN11" s="4">
        <v>44</v>
      </c>
      <c r="AO11" s="4">
        <v>0</v>
      </c>
      <c r="AP11" s="4">
        <v>0.96858638743455494</v>
      </c>
      <c r="AQ11" s="4">
        <v>0.17790128492759535</v>
      </c>
      <c r="AR11" s="4">
        <v>12.244999999999999</v>
      </c>
      <c r="AS11" s="4" t="s">
        <v>859</v>
      </c>
      <c r="AT11" s="4" t="s">
        <v>859</v>
      </c>
      <c r="AU11" s="4">
        <v>5.3689999999999998</v>
      </c>
      <c r="AV11" s="4" t="s">
        <v>859</v>
      </c>
      <c r="AW11" s="4">
        <v>91.837000000000003</v>
      </c>
      <c r="AX11" s="4">
        <v>71.233000000000004</v>
      </c>
      <c r="AY11" s="4">
        <v>1.41</v>
      </c>
      <c r="AZ11" s="4">
        <v>2.19</v>
      </c>
      <c r="BA11" s="4">
        <v>3.4786500174641986E-2</v>
      </c>
      <c r="BB11" s="4">
        <v>107.3</v>
      </c>
      <c r="BC11" s="4">
        <v>100</v>
      </c>
      <c r="BD11" s="4">
        <v>0</v>
      </c>
      <c r="BE11" s="4">
        <v>64.400000000000006</v>
      </c>
      <c r="BF11" s="4">
        <v>72.400000000000006</v>
      </c>
      <c r="BG11" s="4" t="s">
        <v>859</v>
      </c>
      <c r="BH11" s="21">
        <v>3.184541387793495E-2</v>
      </c>
      <c r="BI11" s="21">
        <v>3.6945915512636762E-2</v>
      </c>
      <c r="BJ11" s="20">
        <v>0.34090909090909088</v>
      </c>
      <c r="BK11" s="20">
        <v>0.13636363636363635</v>
      </c>
      <c r="BL11" s="5" t="s">
        <v>859</v>
      </c>
      <c r="BM11" s="5">
        <v>17.05</v>
      </c>
      <c r="BN11" s="5">
        <v>48.3</v>
      </c>
      <c r="BO11" s="43">
        <v>0.3</v>
      </c>
      <c r="BP11" s="5">
        <v>33</v>
      </c>
      <c r="BQ11" s="5" t="s">
        <v>859</v>
      </c>
      <c r="BR11" s="5">
        <v>11300</v>
      </c>
      <c r="BS11" s="5" t="s">
        <v>859</v>
      </c>
      <c r="BT11" s="5">
        <v>90.9</v>
      </c>
      <c r="BU11" s="5">
        <v>9.1</v>
      </c>
      <c r="BV11" s="5">
        <v>75.8</v>
      </c>
      <c r="BW11" s="5">
        <v>40</v>
      </c>
      <c r="BX11" s="5">
        <v>6.5</v>
      </c>
      <c r="BY11" s="5">
        <v>100</v>
      </c>
      <c r="BZ11" s="5">
        <v>5354</v>
      </c>
      <c r="CA11" s="43">
        <v>2.84</v>
      </c>
      <c r="CB11" s="43">
        <v>0.41</v>
      </c>
      <c r="CC11" s="5">
        <v>71.2</v>
      </c>
      <c r="CD11" s="5">
        <v>0.7</v>
      </c>
      <c r="CE11" s="43">
        <v>6.2</v>
      </c>
      <c r="CF11" s="20">
        <v>0.83456790123456781</v>
      </c>
      <c r="CG11" s="5">
        <v>2019</v>
      </c>
      <c r="CH11" s="5">
        <v>2012</v>
      </c>
      <c r="CI11" s="5">
        <v>2021</v>
      </c>
      <c r="CJ11" s="4">
        <v>0.25542737326139897</v>
      </c>
      <c r="CK11" s="4">
        <v>0.83917088329179967</v>
      </c>
      <c r="CL11" s="4">
        <v>-3.267426783261914E-2</v>
      </c>
      <c r="CM11" s="4">
        <v>0.73042067350230055</v>
      </c>
      <c r="CN11" s="4">
        <v>-7.5529046822452289E-2</v>
      </c>
      <c r="CO11" s="4">
        <v>-1.0852424038466792</v>
      </c>
      <c r="CP11" s="4">
        <v>0.68111290852522199</v>
      </c>
      <c r="CQ11" s="4">
        <v>0.60702756398629254</v>
      </c>
      <c r="CR11" s="4">
        <v>0.44267190356004887</v>
      </c>
      <c r="CS11" s="4">
        <v>0.5790887382125488</v>
      </c>
      <c r="CT11" s="4">
        <v>-0.95669546355711677</v>
      </c>
      <c r="CU11" s="4">
        <v>0.32488430298951265</v>
      </c>
      <c r="CV11" s="4">
        <v>1.6239944823157959</v>
      </c>
      <c r="CW11" s="4">
        <v>0.33920564476816928</v>
      </c>
      <c r="CX11">
        <v>0</v>
      </c>
      <c r="CY11" s="5">
        <v>9346.2032401138295</v>
      </c>
      <c r="CZ11" s="5">
        <v>17222.921510648284</v>
      </c>
      <c r="DA11" s="5">
        <v>2731.3604919292857</v>
      </c>
      <c r="DB11" s="5">
        <v>897.96310530361279</v>
      </c>
      <c r="DC11" s="5">
        <v>25170.359049962874</v>
      </c>
      <c r="DD11" s="5">
        <v>3859.1828186918528</v>
      </c>
      <c r="DE11" s="5">
        <v>1473.1508549254763</v>
      </c>
      <c r="DF11" s="5">
        <v>2856.6387494404694</v>
      </c>
      <c r="DG11" s="5">
        <v>4353.3237734230825</v>
      </c>
      <c r="DH11" s="5">
        <v>1158.531898539585</v>
      </c>
      <c r="DI11" s="5">
        <v>1221.7524980784015</v>
      </c>
      <c r="DJ11" s="5">
        <v>1729.8232129131438</v>
      </c>
      <c r="DK11" s="5">
        <v>415.64181398923898</v>
      </c>
      <c r="DL11" s="5">
        <v>1702.9208301306689</v>
      </c>
      <c r="DM11" s="5">
        <v>0</v>
      </c>
      <c r="DN11" s="5">
        <v>263.29222580540761</v>
      </c>
      <c r="DO11" s="5">
        <v>72700.145243764549</v>
      </c>
      <c r="DP11" s="4">
        <f t="shared" si="1"/>
        <v>0.32251981299927629</v>
      </c>
      <c r="DQ11" s="4">
        <f t="shared" si="1"/>
        <v>-0.52033256321727961</v>
      </c>
      <c r="DR11" s="4">
        <f t="shared" si="1"/>
        <v>0.14205724010807613</v>
      </c>
      <c r="DS11" s="4">
        <f t="shared" si="1"/>
        <v>0.23639092068157205</v>
      </c>
      <c r="DT11" s="4">
        <f t="shared" si="1"/>
        <v>-1.3968339506900183</v>
      </c>
      <c r="DU11" s="4">
        <f t="shared" si="1"/>
        <v>0.13498661636099296</v>
      </c>
      <c r="DV11" s="4">
        <f t="shared" si="1"/>
        <v>1.2715880760857265</v>
      </c>
      <c r="DW11" s="4">
        <f t="shared" si="1"/>
        <v>-0.25570418053403093</v>
      </c>
      <c r="DX11" s="4">
        <f t="shared" si="1"/>
        <v>0.77180944573509225</v>
      </c>
      <c r="DY11" s="4">
        <f t="shared" si="1"/>
        <v>0.24376320509003258</v>
      </c>
      <c r="DZ11" s="4">
        <f t="shared" si="1"/>
        <v>-0.28308538071985323</v>
      </c>
      <c r="EA11" s="4">
        <f t="shared" si="1"/>
        <v>0.23132185235232194</v>
      </c>
      <c r="EB11" s="4">
        <f t="shared" si="1"/>
        <v>-0.18746704191218927</v>
      </c>
      <c r="EC11" s="4">
        <f t="shared" si="1"/>
        <v>-0.54648187351059863</v>
      </c>
      <c r="ED11" s="4" t="e">
        <f t="shared" si="1"/>
        <v>#DIV/0!</v>
      </c>
      <c r="EE11" s="4">
        <f t="shared" si="1"/>
        <v>-2.06243041247357</v>
      </c>
      <c r="EF11" s="4">
        <f t="shared" si="2"/>
        <v>-0.19077720076921076</v>
      </c>
      <c r="EG11" s="6">
        <f t="shared" si="3"/>
        <v>-0.14418922418332503</v>
      </c>
      <c r="EI11">
        <v>9</v>
      </c>
    </row>
    <row r="12" spans="1:139" x14ac:dyDescent="0.3">
      <c r="A12" t="s">
        <v>552</v>
      </c>
      <c r="B12" t="s">
        <v>26</v>
      </c>
      <c r="C12" s="43">
        <v>4.4068965517241372</v>
      </c>
      <c r="D12" s="43">
        <v>5.8</v>
      </c>
      <c r="E12" s="5">
        <v>37.200000000000003</v>
      </c>
      <c r="F12" s="5">
        <v>92.6</v>
      </c>
      <c r="G12" s="43">
        <v>5.6</v>
      </c>
      <c r="H12" s="20">
        <v>0.4826086956521739</v>
      </c>
      <c r="I12" s="43">
        <v>44.9</v>
      </c>
      <c r="J12" s="43">
        <v>3.8913043478260869</v>
      </c>
      <c r="K12" s="43">
        <v>3.9694444444444446</v>
      </c>
      <c r="L12" s="43">
        <v>3.8000000000000007</v>
      </c>
      <c r="M12" s="43">
        <v>52</v>
      </c>
      <c r="N12" s="43">
        <v>52.333333333333336</v>
      </c>
      <c r="O12" s="43">
        <v>55.5</v>
      </c>
      <c r="P12" s="43">
        <v>1.5</v>
      </c>
      <c r="Q12" s="43">
        <v>0.6</v>
      </c>
      <c r="R12" s="43">
        <v>-0.2</v>
      </c>
      <c r="S12" s="20">
        <v>0.69296535173241336</v>
      </c>
      <c r="T12" s="20">
        <v>0.87491683300066536</v>
      </c>
      <c r="U12" s="5">
        <v>94.5</v>
      </c>
      <c r="V12" s="5">
        <v>79</v>
      </c>
      <c r="W12" s="20">
        <v>0.22802436901653611</v>
      </c>
      <c r="X12" s="43">
        <v>1.5753767194423354</v>
      </c>
      <c r="Y12" s="20">
        <v>0.61111111111111116</v>
      </c>
      <c r="Z12" s="5">
        <v>96</v>
      </c>
      <c r="AA12" s="5">
        <v>99.6</v>
      </c>
      <c r="AB12" s="43">
        <v>8.6999999999999993</v>
      </c>
      <c r="AC12" s="5">
        <v>81.5</v>
      </c>
      <c r="AD12" s="5">
        <v>2.1</v>
      </c>
      <c r="AE12" s="5">
        <v>3.8</v>
      </c>
      <c r="AF12" s="5">
        <v>31.3</v>
      </c>
      <c r="AG12" s="5">
        <v>11.4</v>
      </c>
      <c r="AH12" s="5">
        <v>1876</v>
      </c>
      <c r="AI12" s="4">
        <v>73.3</v>
      </c>
      <c r="AJ12" s="4">
        <v>0.36529284005153689</v>
      </c>
      <c r="AK12" s="4">
        <v>61.599999999999994</v>
      </c>
      <c r="AL12" s="4">
        <v>87.3</v>
      </c>
      <c r="AM12" s="4">
        <v>0.66</v>
      </c>
      <c r="AN12" s="4">
        <v>76.5</v>
      </c>
      <c r="AO12" s="4">
        <v>2.6761408203755828</v>
      </c>
      <c r="AP12" s="4">
        <v>12.18843722604162</v>
      </c>
      <c r="AQ12" s="4">
        <v>0.14914468921780616</v>
      </c>
      <c r="AR12" s="4">
        <v>48.57</v>
      </c>
      <c r="AS12" s="4">
        <v>74.447000000000003</v>
      </c>
      <c r="AT12" s="4">
        <v>35.752000000000002</v>
      </c>
      <c r="AU12" s="4">
        <v>30.66</v>
      </c>
      <c r="AV12" s="4">
        <v>32.667000000000002</v>
      </c>
      <c r="AW12" s="4">
        <v>78.908000000000001</v>
      </c>
      <c r="AX12" s="4">
        <v>70.537000000000006</v>
      </c>
      <c r="AY12" s="4">
        <v>0.91</v>
      </c>
      <c r="AZ12" s="4">
        <v>2.83</v>
      </c>
      <c r="BA12" s="4">
        <v>0.19767755569711384</v>
      </c>
      <c r="BB12" s="4">
        <v>66.8</v>
      </c>
      <c r="BC12" s="4">
        <v>66.8</v>
      </c>
      <c r="BD12" s="4">
        <v>0.24368231046931407</v>
      </c>
      <c r="BE12" s="4">
        <v>99.9</v>
      </c>
      <c r="BF12" s="4">
        <v>90.8</v>
      </c>
      <c r="BG12" s="4">
        <v>44.1</v>
      </c>
      <c r="BH12" s="21">
        <v>2.8123580132854542E-2</v>
      </c>
      <c r="BI12" s="21">
        <v>2.8553995758731344E-2</v>
      </c>
      <c r="BJ12" s="20">
        <v>0.49838585703305149</v>
      </c>
      <c r="BK12" s="20">
        <v>0.39933384575967207</v>
      </c>
      <c r="BL12" s="5">
        <v>64</v>
      </c>
      <c r="BM12" s="5">
        <v>3.55</v>
      </c>
      <c r="BN12" s="5">
        <v>1.3</v>
      </c>
      <c r="BO12" s="43">
        <v>0.55000000000000004</v>
      </c>
      <c r="BP12" s="5">
        <v>55</v>
      </c>
      <c r="BQ12" s="5" t="s">
        <v>859</v>
      </c>
      <c r="BR12" s="5">
        <v>30670</v>
      </c>
      <c r="BS12" s="5">
        <v>13.307741522712732</v>
      </c>
      <c r="BT12" s="5">
        <v>100</v>
      </c>
      <c r="BU12" s="5">
        <v>14.9</v>
      </c>
      <c r="BV12" s="5">
        <v>100</v>
      </c>
      <c r="BW12" s="5">
        <v>16</v>
      </c>
      <c r="BX12" s="5">
        <v>23.2</v>
      </c>
      <c r="BY12" s="5">
        <v>100</v>
      </c>
      <c r="BZ12" s="5">
        <v>9996</v>
      </c>
      <c r="CA12" s="43">
        <v>1.01</v>
      </c>
      <c r="CB12" s="43">
        <v>1.54</v>
      </c>
      <c r="CC12" s="5">
        <v>100</v>
      </c>
      <c r="CD12" s="5">
        <v>39.299999999999997</v>
      </c>
      <c r="CE12" s="43">
        <v>7</v>
      </c>
      <c r="CF12" s="20">
        <v>0.79998377179538038</v>
      </c>
      <c r="CG12" s="5">
        <v>2019</v>
      </c>
      <c r="CH12" s="5">
        <v>2015</v>
      </c>
      <c r="CI12" s="5" t="s">
        <v>859</v>
      </c>
      <c r="CJ12" s="4">
        <v>-0.15937340057544241</v>
      </c>
      <c r="CK12" s="4">
        <v>0.50468912179459746</v>
      </c>
      <c r="CL12" s="4">
        <v>0.36878076652918834</v>
      </c>
      <c r="CM12" s="4">
        <v>-8.36445293438077E-2</v>
      </c>
      <c r="CN12" s="4">
        <v>0.32399296635429636</v>
      </c>
      <c r="CO12" s="4">
        <v>-0.14417798541894694</v>
      </c>
      <c r="CP12" s="4">
        <v>0.66544713489584939</v>
      </c>
      <c r="CQ12" s="4">
        <v>-0.87533699440571677</v>
      </c>
      <c r="CR12" s="4">
        <v>-0.60555795920857181</v>
      </c>
      <c r="CS12" s="4">
        <v>1.0245666953062882</v>
      </c>
      <c r="CT12" s="4">
        <v>1.4425918393126562</v>
      </c>
      <c r="CU12" s="4">
        <v>0.52577968065527003</v>
      </c>
      <c r="CV12" s="4">
        <v>1.093525965145594</v>
      </c>
      <c r="CW12" s="4">
        <v>0.33804013300191499</v>
      </c>
      <c r="CX12">
        <v>0</v>
      </c>
      <c r="CY12" s="5">
        <v>9621.1868605663694</v>
      </c>
      <c r="CZ12" s="5">
        <v>17198.665503151678</v>
      </c>
      <c r="DA12" s="5">
        <v>4132.6070586016258</v>
      </c>
      <c r="DB12" s="5">
        <v>315.34364921616339</v>
      </c>
      <c r="DC12" s="5">
        <v>21691.983103193645</v>
      </c>
      <c r="DD12" s="5">
        <v>5874.7673440931176</v>
      </c>
      <c r="DE12" s="5">
        <v>4029.3228837119468</v>
      </c>
      <c r="DF12" s="5">
        <v>1732.8112662457322</v>
      </c>
      <c r="DG12" s="5">
        <v>4956.9570992444142</v>
      </c>
      <c r="DH12" s="5">
        <v>592.54930147022048</v>
      </c>
      <c r="DI12" s="5">
        <v>1036.3761329585741</v>
      </c>
      <c r="DJ12" s="5">
        <v>513.14967842052397</v>
      </c>
      <c r="DK12" s="5">
        <v>859.08946068099692</v>
      </c>
      <c r="DL12" s="5">
        <v>-220.65310426719748</v>
      </c>
      <c r="DM12" s="5">
        <v>0</v>
      </c>
      <c r="DN12" s="5">
        <v>0</v>
      </c>
      <c r="DO12" s="5">
        <v>72554.80934155501</v>
      </c>
      <c r="DP12" s="4">
        <f t="shared" si="1"/>
        <v>0.13873654046231609</v>
      </c>
      <c r="DQ12" s="4">
        <f t="shared" si="1"/>
        <v>-0.51050292287935761</v>
      </c>
      <c r="DR12" s="4">
        <f t="shared" si="1"/>
        <v>-0.54712764693149485</v>
      </c>
      <c r="DS12" s="4">
        <f t="shared" si="1"/>
        <v>1.376404053646932</v>
      </c>
      <c r="DT12" s="4">
        <f t="shared" si="1"/>
        <v>-0.3576372346602868</v>
      </c>
      <c r="DU12" s="4">
        <f t="shared" si="1"/>
        <v>-1.9532452160814235</v>
      </c>
      <c r="DV12" s="4">
        <f t="shared" si="1"/>
        <v>-1.51326765196243</v>
      </c>
      <c r="DW12" s="4">
        <f t="shared" si="1"/>
        <v>0.73429284412216711</v>
      </c>
      <c r="DX12" s="4">
        <f t="shared" si="1"/>
        <v>0.49798317005524706</v>
      </c>
      <c r="DY12" s="4">
        <f t="shared" si="1"/>
        <v>1.0621459329931118</v>
      </c>
      <c r="DZ12" s="4">
        <f t="shared" si="1"/>
        <v>-8.5642180255877137E-2</v>
      </c>
      <c r="EA12" s="4">
        <f t="shared" si="1"/>
        <v>1.004331693209936</v>
      </c>
      <c r="EB12" s="4">
        <f t="shared" si="1"/>
        <v>-0.74953880214790003</v>
      </c>
      <c r="EC12" s="4">
        <f t="shared" si="1"/>
        <v>-0.21342995101017989</v>
      </c>
      <c r="ED12" s="4" t="e">
        <f t="shared" si="1"/>
        <v>#DIV/0!</v>
      </c>
      <c r="EE12" s="4">
        <f t="shared" si="1"/>
        <v>1.5962262966648821</v>
      </c>
      <c r="EF12" s="4">
        <f t="shared" si="2"/>
        <v>-0.17916670504719517</v>
      </c>
      <c r="EG12" s="6">
        <f t="shared" si="3"/>
        <v>0.55153680532567773</v>
      </c>
      <c r="EI12">
        <v>10</v>
      </c>
    </row>
    <row r="13" spans="1:139" x14ac:dyDescent="0.3">
      <c r="A13" t="s">
        <v>700</v>
      </c>
      <c r="B13" t="s">
        <v>27</v>
      </c>
      <c r="C13" s="43">
        <v>4.5793103448275856</v>
      </c>
      <c r="D13" s="43">
        <v>4.8</v>
      </c>
      <c r="E13" s="5">
        <v>62.5</v>
      </c>
      <c r="F13" s="5" t="s">
        <v>859</v>
      </c>
      <c r="G13" s="43">
        <v>15</v>
      </c>
      <c r="H13" s="20">
        <v>1</v>
      </c>
      <c r="I13" s="43">
        <v>42.8</v>
      </c>
      <c r="J13" s="43">
        <v>3.6130434782608698</v>
      </c>
      <c r="K13" s="43">
        <v>3.9138888888888896</v>
      </c>
      <c r="L13" s="43">
        <v>3.582608695652175</v>
      </c>
      <c r="M13" s="43">
        <v>47.666666666666664</v>
      </c>
      <c r="N13" s="43">
        <v>48.666666666666664</v>
      </c>
      <c r="O13" s="43">
        <v>53.5</v>
      </c>
      <c r="P13" s="43" t="s">
        <v>859</v>
      </c>
      <c r="Q13" s="43" t="s">
        <v>859</v>
      </c>
      <c r="R13" s="43">
        <v>0</v>
      </c>
      <c r="S13" s="20">
        <v>0.81818181818181823</v>
      </c>
      <c r="T13" s="20">
        <v>0.83333333333333337</v>
      </c>
      <c r="U13" s="5">
        <v>95.2</v>
      </c>
      <c r="V13" s="5">
        <v>80</v>
      </c>
      <c r="W13" s="20" t="s">
        <v>859</v>
      </c>
      <c r="X13" s="43">
        <v>4.7275061520943762</v>
      </c>
      <c r="Y13" s="20" t="s">
        <v>859</v>
      </c>
      <c r="Z13" s="5">
        <v>92</v>
      </c>
      <c r="AA13" s="5">
        <v>96.7</v>
      </c>
      <c r="AB13" s="43">
        <v>0</v>
      </c>
      <c r="AC13" s="5">
        <v>100</v>
      </c>
      <c r="AD13" s="5">
        <v>5.6</v>
      </c>
      <c r="AE13" s="5">
        <v>2.9</v>
      </c>
      <c r="AF13" s="5">
        <v>24.7</v>
      </c>
      <c r="AG13" s="5">
        <v>0</v>
      </c>
      <c r="AH13" s="5">
        <v>11264</v>
      </c>
      <c r="AI13" s="4">
        <v>79.400000000000006</v>
      </c>
      <c r="AJ13" s="4">
        <v>0.36932353495383458</v>
      </c>
      <c r="AK13" s="4">
        <v>27.800000000000004</v>
      </c>
      <c r="AL13" s="4">
        <v>85.2</v>
      </c>
      <c r="AM13" s="4">
        <v>0.28000000000000003</v>
      </c>
      <c r="AN13" s="4">
        <v>81.8</v>
      </c>
      <c r="AO13" s="4">
        <v>0</v>
      </c>
      <c r="AP13" s="4">
        <v>16.393442622950822</v>
      </c>
      <c r="AQ13" s="4">
        <v>0.26288659793814434</v>
      </c>
      <c r="AR13" s="4">
        <v>83.332999999999998</v>
      </c>
      <c r="AS13" s="4">
        <v>81.817999999999998</v>
      </c>
      <c r="AT13" s="4">
        <v>0</v>
      </c>
      <c r="AU13" s="4">
        <v>44.231000000000002</v>
      </c>
      <c r="AV13" s="4" t="s">
        <v>859</v>
      </c>
      <c r="AW13" s="4">
        <v>85.713999999999999</v>
      </c>
      <c r="AX13" s="4">
        <v>87.5</v>
      </c>
      <c r="AY13" s="4">
        <v>1.1399999999999999</v>
      </c>
      <c r="AZ13" s="4">
        <v>5.17</v>
      </c>
      <c r="BA13" s="4">
        <v>0</v>
      </c>
      <c r="BB13" s="4">
        <v>85.7</v>
      </c>
      <c r="BC13" s="4">
        <v>85.7</v>
      </c>
      <c r="BD13" s="4">
        <v>0.5</v>
      </c>
      <c r="BE13" s="4">
        <v>100</v>
      </c>
      <c r="BF13" s="4">
        <v>93.3</v>
      </c>
      <c r="BG13" s="4">
        <v>100</v>
      </c>
      <c r="BH13" s="21">
        <v>3.7282102885228666E-2</v>
      </c>
      <c r="BI13" s="21">
        <v>1.6185344066940589E-2</v>
      </c>
      <c r="BJ13" s="20" t="s">
        <v>859</v>
      </c>
      <c r="BK13" s="20" t="s">
        <v>859</v>
      </c>
      <c r="BL13" s="5">
        <v>0</v>
      </c>
      <c r="BM13" s="5">
        <v>67.5</v>
      </c>
      <c r="BN13" s="5">
        <v>15.35</v>
      </c>
      <c r="BO13" s="43">
        <v>0.45</v>
      </c>
      <c r="BP13" s="5">
        <v>69</v>
      </c>
      <c r="BQ13" s="5" t="s">
        <v>859</v>
      </c>
      <c r="BR13" s="5">
        <v>9115</v>
      </c>
      <c r="BS13" s="5" t="s">
        <v>859</v>
      </c>
      <c r="BT13" s="5">
        <v>84.6</v>
      </c>
      <c r="BU13" s="5">
        <v>5.0999999999999996</v>
      </c>
      <c r="BV13" s="5">
        <v>30.8</v>
      </c>
      <c r="BW13" s="5">
        <v>97</v>
      </c>
      <c r="BX13" s="5">
        <v>5.3</v>
      </c>
      <c r="BY13" s="5">
        <v>95.6</v>
      </c>
      <c r="BZ13" s="5">
        <v>16358</v>
      </c>
      <c r="CA13" s="43">
        <v>0</v>
      </c>
      <c r="CB13" s="43">
        <v>0.61</v>
      </c>
      <c r="CC13" s="5" t="s">
        <v>859</v>
      </c>
      <c r="CD13" s="5">
        <v>52.3</v>
      </c>
      <c r="CE13" s="43">
        <v>7.7</v>
      </c>
      <c r="CF13" s="20">
        <v>0.6898989898989899</v>
      </c>
      <c r="CG13" s="5">
        <v>2020</v>
      </c>
      <c r="CH13" s="5">
        <v>2012</v>
      </c>
      <c r="CI13" s="5">
        <v>2020</v>
      </c>
      <c r="CJ13" s="4">
        <v>1.9704028170186714</v>
      </c>
      <c r="CK13" s="4">
        <v>-6.6977516463128037E-2</v>
      </c>
      <c r="CL13" s="4">
        <v>-0.52735618634819559</v>
      </c>
      <c r="CM13" s="4">
        <v>0.21152487262701689</v>
      </c>
      <c r="CN13" s="4">
        <v>0.29821726368947987</v>
      </c>
      <c r="CO13" s="4">
        <v>0.44122945197941288</v>
      </c>
      <c r="CP13" s="4">
        <v>0.42476094105784329</v>
      </c>
      <c r="CQ13" s="4">
        <v>0.39184350942391721</v>
      </c>
      <c r="CR13" s="4">
        <v>-0.13448444822235989</v>
      </c>
      <c r="CS13" s="4">
        <v>7.675367338443459E-2</v>
      </c>
      <c r="CT13" s="4">
        <v>-0.50763749678053771</v>
      </c>
      <c r="CU13" s="4">
        <v>-0.25200016261983332</v>
      </c>
      <c r="CV13" s="4">
        <v>-0.19580021137355863</v>
      </c>
      <c r="CW13" s="4">
        <v>0.33217974129779748</v>
      </c>
      <c r="CX13">
        <v>0</v>
      </c>
      <c r="CY13" s="5">
        <v>9632.8593424883929</v>
      </c>
      <c r="CZ13" s="5">
        <v>18661.623036623867</v>
      </c>
      <c r="DA13" s="5">
        <v>5625.220458553792</v>
      </c>
      <c r="DB13" s="5">
        <v>1573.1922398589065</v>
      </c>
      <c r="DC13" s="5">
        <v>25284.177016899335</v>
      </c>
      <c r="DD13" s="5">
        <v>2923.750041455989</v>
      </c>
      <c r="DE13" s="5">
        <v>2248.1699819203764</v>
      </c>
      <c r="DF13" s="5">
        <v>3882.160056870503</v>
      </c>
      <c r="DG13" s="5">
        <v>5448.7454684640543</v>
      </c>
      <c r="DH13" s="5">
        <v>3067.9012345679016</v>
      </c>
      <c r="DI13" s="5">
        <v>3622.5749559082897</v>
      </c>
      <c r="DJ13" s="5">
        <v>2318.3421516754852</v>
      </c>
      <c r="DK13" s="5">
        <v>1355.3791887125219</v>
      </c>
      <c r="DL13" s="5">
        <v>-7770.7231040564366</v>
      </c>
      <c r="DM13" s="5">
        <v>0</v>
      </c>
      <c r="DN13" s="5">
        <v>92.200873079867335</v>
      </c>
      <c r="DO13" s="5">
        <v>85736.296047079304</v>
      </c>
      <c r="DP13" s="4">
        <f t="shared" si="1"/>
        <v>0.13093532334717436</v>
      </c>
      <c r="DQ13" s="4">
        <f t="shared" si="1"/>
        <v>-1.1033600278953988</v>
      </c>
      <c r="DR13" s="4">
        <f t="shared" si="1"/>
        <v>-1.2812501218094841</v>
      </c>
      <c r="DS13" s="4">
        <f t="shared" si="1"/>
        <v>-1.0848318313411975</v>
      </c>
      <c r="DT13" s="4">
        <f t="shared" si="1"/>
        <v>-1.430838112194013</v>
      </c>
      <c r="DU13" s="4">
        <f t="shared" si="1"/>
        <v>1.1041350087585093</v>
      </c>
      <c r="DV13" s="4">
        <f t="shared" si="1"/>
        <v>0.4272331458022281</v>
      </c>
      <c r="DW13" s="4">
        <f t="shared" si="1"/>
        <v>-1.1591017733666511</v>
      </c>
      <c r="DX13" s="4">
        <f t="shared" si="1"/>
        <v>0.27489313873060517</v>
      </c>
      <c r="DY13" s="4">
        <f t="shared" si="1"/>
        <v>-2.5170900329501462</v>
      </c>
      <c r="DZ13" s="4">
        <f t="shared" si="1"/>
        <v>-2.8401862792799895</v>
      </c>
      <c r="EA13" s="4">
        <f t="shared" si="1"/>
        <v>-0.1425918708421961</v>
      </c>
      <c r="EB13" s="4">
        <f t="shared" si="1"/>
        <v>-1.3785881230826911</v>
      </c>
      <c r="EC13" s="4">
        <f t="shared" si="1"/>
        <v>1.0938061699812767</v>
      </c>
      <c r="ED13" s="4" t="e">
        <f t="shared" si="1"/>
        <v>#DIV/0!</v>
      </c>
      <c r="EE13" s="4">
        <f t="shared" si="1"/>
        <v>0.31502119518424715</v>
      </c>
      <c r="EF13" s="4">
        <f t="shared" si="2"/>
        <v>-1.2322003510876867</v>
      </c>
      <c r="EG13" s="6">
        <f t="shared" si="3"/>
        <v>-0.84322897985742329</v>
      </c>
      <c r="EI13">
        <v>11</v>
      </c>
    </row>
    <row r="14" spans="1:139" x14ac:dyDescent="0.3">
      <c r="A14" t="s">
        <v>616</v>
      </c>
      <c r="B14" t="s">
        <v>28</v>
      </c>
      <c r="C14" s="43" t="s">
        <v>859</v>
      </c>
      <c r="D14" s="43">
        <v>2.2000000000000002</v>
      </c>
      <c r="E14" s="5">
        <v>41</v>
      </c>
      <c r="F14" s="5" t="s">
        <v>859</v>
      </c>
      <c r="G14" s="43">
        <v>15</v>
      </c>
      <c r="H14" s="20">
        <v>1</v>
      </c>
      <c r="I14" s="43" t="s">
        <v>859</v>
      </c>
      <c r="J14" s="43" t="s">
        <v>859</v>
      </c>
      <c r="K14" s="43" t="s">
        <v>859</v>
      </c>
      <c r="L14" s="43" t="s">
        <v>859</v>
      </c>
      <c r="M14" s="43" t="s">
        <v>859</v>
      </c>
      <c r="N14" s="43" t="s">
        <v>859</v>
      </c>
      <c r="O14" s="43" t="s">
        <v>859</v>
      </c>
      <c r="P14" s="43" t="s">
        <v>859</v>
      </c>
      <c r="Q14" s="43" t="s">
        <v>859</v>
      </c>
      <c r="R14" s="43" t="s">
        <v>859</v>
      </c>
      <c r="S14" s="20">
        <v>0.75</v>
      </c>
      <c r="T14" s="20">
        <v>1</v>
      </c>
      <c r="U14" s="5">
        <v>71.099999999999994</v>
      </c>
      <c r="V14" s="5" t="s">
        <v>859</v>
      </c>
      <c r="W14" s="20" t="s">
        <v>859</v>
      </c>
      <c r="X14" s="43" t="s">
        <v>859</v>
      </c>
      <c r="Y14" s="20" t="s">
        <v>859</v>
      </c>
      <c r="Z14" s="5" t="s">
        <v>859</v>
      </c>
      <c r="AA14" s="5" t="s">
        <v>859</v>
      </c>
      <c r="AB14" s="43">
        <v>0</v>
      </c>
      <c r="AC14" s="5" t="s">
        <v>859</v>
      </c>
      <c r="AD14" s="5">
        <v>14</v>
      </c>
      <c r="AE14" s="5">
        <v>9.6</v>
      </c>
      <c r="AF14" s="5">
        <v>12.5</v>
      </c>
      <c r="AG14" s="5">
        <v>41.5</v>
      </c>
      <c r="AH14" s="5" t="s">
        <v>859</v>
      </c>
      <c r="AI14" s="4">
        <v>94.3</v>
      </c>
      <c r="AJ14" s="4">
        <v>0.49731471535982813</v>
      </c>
      <c r="AK14" s="4" t="s">
        <v>859</v>
      </c>
      <c r="AL14" s="4" t="s">
        <v>859</v>
      </c>
      <c r="AM14" s="4" t="s">
        <v>859</v>
      </c>
      <c r="AN14" s="4" t="s">
        <v>859</v>
      </c>
      <c r="AO14" s="4">
        <v>54.166666666666671</v>
      </c>
      <c r="AP14" s="4">
        <v>0</v>
      </c>
      <c r="AQ14" s="4" t="s">
        <v>859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2.08</v>
      </c>
      <c r="AZ14" s="4">
        <v>4.6900000000000004</v>
      </c>
      <c r="BA14" s="4" t="s">
        <v>859</v>
      </c>
      <c r="BB14" s="4" t="s">
        <v>859</v>
      </c>
      <c r="BC14" s="4" t="s">
        <v>859</v>
      </c>
      <c r="BD14" s="4">
        <v>1</v>
      </c>
      <c r="BE14" s="4">
        <v>100</v>
      </c>
      <c r="BF14" s="4" t="s">
        <v>859</v>
      </c>
      <c r="BG14" s="4" t="s">
        <v>859</v>
      </c>
      <c r="BH14" s="21" t="s">
        <v>859</v>
      </c>
      <c r="BI14" s="21" t="s">
        <v>859</v>
      </c>
      <c r="BJ14" s="20" t="s">
        <v>859</v>
      </c>
      <c r="BK14" s="20" t="s">
        <v>859</v>
      </c>
      <c r="BL14" s="5">
        <v>0</v>
      </c>
      <c r="BM14" s="5">
        <v>16.649999999999999</v>
      </c>
      <c r="BN14" s="5" t="s">
        <v>859</v>
      </c>
      <c r="BO14" s="43">
        <v>0</v>
      </c>
      <c r="BP14" s="5" t="s">
        <v>859</v>
      </c>
      <c r="BQ14" s="5" t="s">
        <v>859</v>
      </c>
      <c r="BR14" s="5">
        <v>10000</v>
      </c>
      <c r="BS14" s="5" t="s">
        <v>859</v>
      </c>
      <c r="BT14" s="5">
        <v>66.7</v>
      </c>
      <c r="BU14" s="5">
        <v>0</v>
      </c>
      <c r="BV14" s="5">
        <v>66.7</v>
      </c>
      <c r="BW14" s="5">
        <v>0</v>
      </c>
      <c r="BX14" s="5" t="s">
        <v>859</v>
      </c>
      <c r="BY14" s="5">
        <v>100</v>
      </c>
      <c r="BZ14" s="5">
        <v>10271</v>
      </c>
      <c r="CA14" s="43">
        <v>5.37</v>
      </c>
      <c r="CB14" s="43" t="s">
        <v>859</v>
      </c>
      <c r="CC14" s="5" t="s">
        <v>859</v>
      </c>
      <c r="CD14" s="5">
        <v>27.8</v>
      </c>
      <c r="CE14" s="43">
        <v>2.8</v>
      </c>
      <c r="CF14" s="20">
        <v>0.7239130434782608</v>
      </c>
      <c r="CG14" s="5">
        <v>2013</v>
      </c>
      <c r="CH14" s="5">
        <v>2013</v>
      </c>
      <c r="CI14" s="5">
        <v>2019</v>
      </c>
      <c r="CJ14" s="4">
        <v>1.0541919104363544</v>
      </c>
      <c r="CK14" s="4" t="s">
        <v>17</v>
      </c>
      <c r="CL14" s="4" t="s">
        <v>17</v>
      </c>
      <c r="CM14" s="4">
        <v>2.3009813227287075</v>
      </c>
      <c r="CN14" s="4">
        <v>-0.43857098756278418</v>
      </c>
      <c r="CO14" s="4">
        <v>1.1717756680736611</v>
      </c>
      <c r="CP14" s="4" t="s">
        <v>17</v>
      </c>
      <c r="CQ14" s="4">
        <v>0.4960986052533749</v>
      </c>
      <c r="CR14" s="4" t="s">
        <v>17</v>
      </c>
      <c r="CS14" s="4">
        <v>-0.14268428397409708</v>
      </c>
      <c r="CT14" s="4" t="s">
        <v>17</v>
      </c>
      <c r="CU14" s="4">
        <v>1.3032575977177774</v>
      </c>
      <c r="CV14" s="4">
        <v>1.2327786552424573</v>
      </c>
      <c r="CW14" s="4">
        <v>0.32695514713159324</v>
      </c>
      <c r="CX14">
        <v>5</v>
      </c>
      <c r="CY14" s="5">
        <v>15723.097988709076</v>
      </c>
      <c r="CZ14" s="5">
        <v>16805.85064730814</v>
      </c>
      <c r="DA14" s="5">
        <v>13021.276595744683</v>
      </c>
      <c r="DB14" s="5">
        <v>4000</v>
      </c>
      <c r="DC14" s="5">
        <v>16805.894499542115</v>
      </c>
      <c r="DD14" s="5">
        <v>2025.7446047056142</v>
      </c>
      <c r="DE14" s="5">
        <v>953.4199240199199</v>
      </c>
      <c r="DF14" s="5">
        <v>0</v>
      </c>
      <c r="DG14" s="5">
        <v>5387.2832443786583</v>
      </c>
      <c r="DH14" s="5">
        <v>3250</v>
      </c>
      <c r="DI14" s="5">
        <v>1255.3191489361702</v>
      </c>
      <c r="DJ14" s="5">
        <v>3021.2765957446809</v>
      </c>
      <c r="DK14" s="5">
        <v>6377.6595744680853</v>
      </c>
      <c r="DL14" s="5">
        <v>3212.7659574468084</v>
      </c>
      <c r="DM14" s="5">
        <v>0</v>
      </c>
      <c r="DN14" s="5">
        <v>10.423081165930196</v>
      </c>
      <c r="DO14" s="5">
        <v>88637.24590472308</v>
      </c>
      <c r="DP14" s="4">
        <f t="shared" si="1"/>
        <v>-3.9394307118788516</v>
      </c>
      <c r="DQ14" s="4">
        <f t="shared" si="1"/>
        <v>-0.3513164305073142</v>
      </c>
      <c r="DR14" s="4">
        <f t="shared" si="1"/>
        <v>-4.9189040755694604</v>
      </c>
      <c r="DS14" s="4">
        <f t="shared" si="1"/>
        <v>-5.8333734202575807</v>
      </c>
      <c r="DT14" s="4">
        <f t="shared" si="1"/>
        <v>1.1021265484526708</v>
      </c>
      <c r="DU14" s="4">
        <f t="shared" si="1"/>
        <v>2.034507074576569</v>
      </c>
      <c r="DV14" s="4">
        <f t="shared" si="1"/>
        <v>1.8378158744015047</v>
      </c>
      <c r="DW14" s="4">
        <f t="shared" si="1"/>
        <v>2.2607531091775961</v>
      </c>
      <c r="DX14" s="4">
        <f t="shared" si="1"/>
        <v>0.30277425661521573</v>
      </c>
      <c r="DY14" s="4">
        <f t="shared" si="1"/>
        <v>-2.7803958044946371</v>
      </c>
      <c r="DZ14" s="4">
        <f t="shared" si="1"/>
        <v>-0.31883700941281368</v>
      </c>
      <c r="EA14" s="4">
        <f t="shared" si="1"/>
        <v>-0.58919913839475613</v>
      </c>
      <c r="EB14" s="4">
        <f t="shared" si="1"/>
        <v>-7.7443496687316395</v>
      </c>
      <c r="EC14" s="4">
        <f t="shared" si="1"/>
        <v>-0.80789985871943748</v>
      </c>
      <c r="ED14" s="4" t="e">
        <f t="shared" si="1"/>
        <v>#DIV/0!</v>
      </c>
      <c r="EE14" s="4">
        <f t="shared" si="1"/>
        <v>1.4513892217342712</v>
      </c>
      <c r="EF14" s="4">
        <f t="shared" si="2"/>
        <v>-1.463949460563708</v>
      </c>
      <c r="EI14">
        <v>12</v>
      </c>
    </row>
    <row r="15" spans="1:139" x14ac:dyDescent="0.3">
      <c r="A15" t="s">
        <v>450</v>
      </c>
      <c r="B15" t="s">
        <v>29</v>
      </c>
      <c r="C15" s="43">
        <v>4.5103448275862066</v>
      </c>
      <c r="D15" s="43">
        <v>5.8</v>
      </c>
      <c r="E15" s="5">
        <v>44.4</v>
      </c>
      <c r="F15" s="5">
        <v>82.4</v>
      </c>
      <c r="G15" s="43">
        <v>5.3</v>
      </c>
      <c r="H15" s="20">
        <v>1</v>
      </c>
      <c r="I15" s="43">
        <v>41.2</v>
      </c>
      <c r="J15" s="43">
        <v>6.0086956521739134</v>
      </c>
      <c r="K15" s="43">
        <v>4.1472222222222221</v>
      </c>
      <c r="L15" s="43">
        <v>3.7673913043478264</v>
      </c>
      <c r="M15" s="43">
        <v>50</v>
      </c>
      <c r="N15" s="43">
        <v>48.333333333333336</v>
      </c>
      <c r="O15" s="43">
        <v>51.5</v>
      </c>
      <c r="P15" s="43">
        <v>0.2</v>
      </c>
      <c r="Q15" s="43">
        <v>0.1</v>
      </c>
      <c r="R15" s="43">
        <v>-0.4</v>
      </c>
      <c r="S15" s="20">
        <v>0.77559055118110232</v>
      </c>
      <c r="T15" s="20">
        <v>0.949238578680203</v>
      </c>
      <c r="U15" s="5">
        <v>99</v>
      </c>
      <c r="V15" s="5">
        <v>75</v>
      </c>
      <c r="W15" s="20">
        <v>0.2336842105263158</v>
      </c>
      <c r="X15" s="43">
        <v>3.7509229335296905</v>
      </c>
      <c r="Y15" s="20">
        <v>0.72093023255813959</v>
      </c>
      <c r="Z15" s="5">
        <v>71</v>
      </c>
      <c r="AA15" s="5">
        <v>99.7</v>
      </c>
      <c r="AB15" s="43">
        <v>12.239504700000001</v>
      </c>
      <c r="AC15" s="5">
        <v>83.95</v>
      </c>
      <c r="AD15" s="5">
        <v>1.6</v>
      </c>
      <c r="AE15" s="5">
        <v>2</v>
      </c>
      <c r="AF15" s="5">
        <v>11.3</v>
      </c>
      <c r="AG15" s="5">
        <v>8</v>
      </c>
      <c r="AH15" s="5">
        <v>149</v>
      </c>
      <c r="AI15" s="4">
        <v>83.8</v>
      </c>
      <c r="AJ15" s="4">
        <v>0.36528713767065291</v>
      </c>
      <c r="AK15" s="4">
        <v>63.3</v>
      </c>
      <c r="AL15" s="4">
        <v>89.6</v>
      </c>
      <c r="AM15" s="4">
        <v>0.42</v>
      </c>
      <c r="AN15" s="4">
        <v>94</v>
      </c>
      <c r="AO15" s="4">
        <v>11.293810589112603</v>
      </c>
      <c r="AP15" s="4">
        <v>1.1036539895600299</v>
      </c>
      <c r="AQ15" s="4">
        <v>0.21457860206913953</v>
      </c>
      <c r="AR15" s="4">
        <v>40.988</v>
      </c>
      <c r="AS15" s="4">
        <v>47.917000000000002</v>
      </c>
      <c r="AT15" s="4">
        <v>30.097000000000001</v>
      </c>
      <c r="AU15" s="4">
        <v>29.282</v>
      </c>
      <c r="AV15" s="4">
        <v>34.375</v>
      </c>
      <c r="AW15" s="4">
        <v>73.778999999999996</v>
      </c>
      <c r="AX15" s="4">
        <v>64.221000000000004</v>
      </c>
      <c r="AY15" s="4">
        <v>2.13</v>
      </c>
      <c r="AZ15" s="4">
        <v>3.16</v>
      </c>
      <c r="BA15" s="4">
        <v>5.2366612796335268E-2</v>
      </c>
      <c r="BB15" s="4">
        <v>100.7</v>
      </c>
      <c r="BC15" s="4">
        <v>100</v>
      </c>
      <c r="BD15" s="4">
        <v>7.6923076923076927E-2</v>
      </c>
      <c r="BE15" s="4">
        <v>100</v>
      </c>
      <c r="BF15" s="4">
        <v>92</v>
      </c>
      <c r="BG15" s="4">
        <v>72.400000000000006</v>
      </c>
      <c r="BH15" s="21">
        <v>4.5583533951543354E-2</v>
      </c>
      <c r="BI15" s="21">
        <v>3.1938739130133155E-2</v>
      </c>
      <c r="BJ15" s="20">
        <v>0.42561448900388099</v>
      </c>
      <c r="BK15" s="20">
        <v>0.49223803363518759</v>
      </c>
      <c r="BL15" s="5">
        <v>69</v>
      </c>
      <c r="BM15" s="5">
        <v>49.75</v>
      </c>
      <c r="BN15" s="5">
        <v>39.9</v>
      </c>
      <c r="BO15" s="43">
        <v>0.64999999999999991</v>
      </c>
      <c r="BP15" s="5">
        <v>42</v>
      </c>
      <c r="BQ15" s="5" t="s">
        <v>859</v>
      </c>
      <c r="BR15" s="5">
        <v>27300</v>
      </c>
      <c r="BS15" s="5">
        <v>4.8154093097913329</v>
      </c>
      <c r="BT15" s="5">
        <v>97.8</v>
      </c>
      <c r="BU15" s="5">
        <v>16</v>
      </c>
      <c r="BV15" s="5">
        <v>78.099999999999994</v>
      </c>
      <c r="BW15" s="5">
        <v>73</v>
      </c>
      <c r="BX15" s="5">
        <v>23</v>
      </c>
      <c r="BY15" s="5">
        <v>100</v>
      </c>
      <c r="BZ15" s="5">
        <v>8221</v>
      </c>
      <c r="CA15" s="43">
        <v>0.71</v>
      </c>
      <c r="CB15" s="43">
        <v>0.53</v>
      </c>
      <c r="CC15" s="5">
        <v>100</v>
      </c>
      <c r="CD15" s="5">
        <v>30.6</v>
      </c>
      <c r="CE15" s="43">
        <v>7.6</v>
      </c>
      <c r="CF15" s="20">
        <v>0.7567669172932332</v>
      </c>
      <c r="CG15" s="5">
        <v>2018</v>
      </c>
      <c r="CH15" s="5">
        <v>2015</v>
      </c>
      <c r="CI15" s="5">
        <v>2019</v>
      </c>
      <c r="CJ15" s="4">
        <v>0.54747468160036628</v>
      </c>
      <c r="CK15" s="4">
        <v>0.23361847940462258</v>
      </c>
      <c r="CL15" s="4">
        <v>3.0140918578634092E-3</v>
      </c>
      <c r="CM15" s="4">
        <v>-0.63835544944548961</v>
      </c>
      <c r="CN15" s="4">
        <v>0.35831069251886977</v>
      </c>
      <c r="CO15" s="4">
        <v>3.785266321438694E-2</v>
      </c>
      <c r="CP15" s="4">
        <v>0.41393460193490739</v>
      </c>
      <c r="CQ15" s="4">
        <v>0.57719078758547471</v>
      </c>
      <c r="CR15" s="4">
        <v>-0.53500019098632756</v>
      </c>
      <c r="CS15" s="4">
        <v>0.83946013565884658</v>
      </c>
      <c r="CT15" s="4">
        <v>2.051477308490075</v>
      </c>
      <c r="CU15" s="4">
        <v>0.31140852154538495</v>
      </c>
      <c r="CV15" s="4">
        <v>0.40331249831126464</v>
      </c>
      <c r="CW15" s="4">
        <v>0.32489282101779682</v>
      </c>
      <c r="CX15">
        <v>0</v>
      </c>
      <c r="CY15" s="5">
        <v>9186.9626554477745</v>
      </c>
      <c r="CZ15" s="5">
        <v>13610.955530711934</v>
      </c>
      <c r="DA15" s="5">
        <v>1985.1328589598156</v>
      </c>
      <c r="DB15" s="5">
        <v>510.87965350108277</v>
      </c>
      <c r="DC15" s="5">
        <v>20695.973096169637</v>
      </c>
      <c r="DD15" s="5">
        <v>3334.5289714203218</v>
      </c>
      <c r="DE15" s="5">
        <v>2789.9356666183003</v>
      </c>
      <c r="DF15" s="5">
        <v>2399.0934423681765</v>
      </c>
      <c r="DG15" s="5">
        <v>3914.4438007787157</v>
      </c>
      <c r="DH15" s="5">
        <v>744.35392389398783</v>
      </c>
      <c r="DI15" s="5">
        <v>842.1676807259978</v>
      </c>
      <c r="DJ15" s="5">
        <v>482.03911862775419</v>
      </c>
      <c r="DK15" s="5">
        <v>767.50541404558112</v>
      </c>
      <c r="DL15" s="5">
        <v>104.79186002543739</v>
      </c>
      <c r="DM15" s="5">
        <v>0</v>
      </c>
      <c r="DN15" s="5">
        <v>91.658350545714612</v>
      </c>
      <c r="DO15" s="5">
        <v>61355.630163814807</v>
      </c>
      <c r="DP15" s="4">
        <f t="shared" si="1"/>
        <v>0.42894708209430049</v>
      </c>
      <c r="DQ15" s="4">
        <f t="shared" si="1"/>
        <v>0.94340076142621498</v>
      </c>
      <c r="DR15" s="4">
        <f t="shared" si="1"/>
        <v>0.50907958946890008</v>
      </c>
      <c r="DS15" s="4">
        <f t="shared" si="1"/>
        <v>0.99379820256646223</v>
      </c>
      <c r="DT15" s="4">
        <f t="shared" si="1"/>
        <v>-6.007011015395796E-2</v>
      </c>
      <c r="DU15" s="4">
        <f t="shared" si="1"/>
        <v>0.67855045656644397</v>
      </c>
      <c r="DV15" s="4">
        <f t="shared" si="1"/>
        <v>-0.16300070907928824</v>
      </c>
      <c r="DW15" s="4">
        <f t="shared" si="1"/>
        <v>0.14735456239625377</v>
      </c>
      <c r="DX15" s="4">
        <f t="shared" si="1"/>
        <v>0.97089863322513181</v>
      </c>
      <c r="DY15" s="4">
        <f t="shared" si="1"/>
        <v>0.8426439877906623</v>
      </c>
      <c r="DZ15" s="4">
        <f t="shared" si="1"/>
        <v>0.12120802063768753</v>
      </c>
      <c r="EA15" s="4">
        <f t="shared" si="1"/>
        <v>1.0240976930386649</v>
      </c>
      <c r="EB15" s="4">
        <f t="shared" si="1"/>
        <v>-0.6334556372333745</v>
      </c>
      <c r="EC15" s="4">
        <f t="shared" si="1"/>
        <v>-0.26977822496392911</v>
      </c>
      <c r="ED15" s="4" t="e">
        <f t="shared" si="1"/>
        <v>#DIV/0!</v>
      </c>
      <c r="EE15" s="4">
        <f t="shared" si="1"/>
        <v>0.32255998104609651</v>
      </c>
      <c r="EF15" s="4">
        <f t="shared" si="2"/>
        <v>0.71550570525490564</v>
      </c>
      <c r="EG15" s="6">
        <f t="shared" ref="EG15:EG58" si="4">(CL15+DW15)/2</f>
        <v>7.5184327127058595E-2</v>
      </c>
      <c r="EI15">
        <v>13</v>
      </c>
    </row>
    <row r="16" spans="1:139" x14ac:dyDescent="0.3">
      <c r="A16" t="s">
        <v>590</v>
      </c>
      <c r="B16" t="s">
        <v>30</v>
      </c>
      <c r="C16" s="43" t="s">
        <v>859</v>
      </c>
      <c r="D16" s="43">
        <v>4.4000000000000004</v>
      </c>
      <c r="E16" s="5">
        <v>69</v>
      </c>
      <c r="F16" s="5" t="s">
        <v>859</v>
      </c>
      <c r="G16" s="43">
        <v>8.8000000000000007</v>
      </c>
      <c r="H16" s="20">
        <v>0</v>
      </c>
      <c r="I16" s="43">
        <v>43.1</v>
      </c>
      <c r="J16" s="43">
        <v>3.0434782608695654</v>
      </c>
      <c r="K16" s="43">
        <v>3.6888888888888891</v>
      </c>
      <c r="L16" s="43">
        <v>3.7304347826086972</v>
      </c>
      <c r="M16" s="43">
        <v>50</v>
      </c>
      <c r="N16" s="43" t="s">
        <v>859</v>
      </c>
      <c r="O16" s="43" t="s">
        <v>859</v>
      </c>
      <c r="P16" s="43" t="s">
        <v>859</v>
      </c>
      <c r="Q16" s="43" t="s">
        <v>859</v>
      </c>
      <c r="R16" s="43">
        <v>0</v>
      </c>
      <c r="S16" s="20">
        <v>0.76470588235294112</v>
      </c>
      <c r="T16" s="20">
        <v>1</v>
      </c>
      <c r="U16" s="5">
        <v>93.2</v>
      </c>
      <c r="V16" s="5">
        <v>84</v>
      </c>
      <c r="W16" s="20" t="s">
        <v>859</v>
      </c>
      <c r="X16" s="43">
        <v>3.750334802909411</v>
      </c>
      <c r="Y16" s="20">
        <v>0.55000000000000004</v>
      </c>
      <c r="Z16" s="5">
        <v>100</v>
      </c>
      <c r="AA16" s="5">
        <v>100</v>
      </c>
      <c r="AB16" s="43" t="s">
        <v>859</v>
      </c>
      <c r="AC16" s="5">
        <v>81.25</v>
      </c>
      <c r="AD16" s="5">
        <v>7.2</v>
      </c>
      <c r="AE16" s="5">
        <v>19.100000000000001</v>
      </c>
      <c r="AF16" s="5">
        <v>27.4</v>
      </c>
      <c r="AG16" s="5">
        <v>0</v>
      </c>
      <c r="AH16" s="5">
        <v>3048</v>
      </c>
      <c r="AI16" s="4">
        <v>89.6</v>
      </c>
      <c r="AJ16" s="4">
        <v>0.31472868217054262</v>
      </c>
      <c r="AK16" s="4" t="s">
        <v>859</v>
      </c>
      <c r="AL16" s="4" t="s">
        <v>859</v>
      </c>
      <c r="AM16" s="4">
        <v>0.72</v>
      </c>
      <c r="AN16" s="4" t="s">
        <v>859</v>
      </c>
      <c r="AO16" s="4">
        <v>0</v>
      </c>
      <c r="AP16" s="4">
        <v>0</v>
      </c>
      <c r="AQ16" s="4">
        <v>0.18559434379142731</v>
      </c>
      <c r="AR16" s="4">
        <v>0</v>
      </c>
      <c r="AS16" s="4">
        <v>0</v>
      </c>
      <c r="AT16" s="4" t="s">
        <v>859</v>
      </c>
      <c r="AU16" s="4" t="s">
        <v>859</v>
      </c>
      <c r="AV16" s="4">
        <v>0</v>
      </c>
      <c r="AW16" s="4">
        <v>92.856999999999999</v>
      </c>
      <c r="AX16" s="4">
        <v>84.614999999999995</v>
      </c>
      <c r="AY16" s="4">
        <v>1.08</v>
      </c>
      <c r="AZ16" s="4">
        <v>2.8</v>
      </c>
      <c r="BA16" s="4">
        <v>0</v>
      </c>
      <c r="BB16" s="4">
        <v>100</v>
      </c>
      <c r="BC16" s="4">
        <v>100</v>
      </c>
      <c r="BD16" s="4">
        <v>0.5</v>
      </c>
      <c r="BE16" s="4">
        <v>100</v>
      </c>
      <c r="BF16" s="4">
        <v>69.2</v>
      </c>
      <c r="BG16" s="4">
        <v>100</v>
      </c>
      <c r="BH16" s="21">
        <v>0</v>
      </c>
      <c r="BI16" s="21">
        <v>1.8653198290250951E-2</v>
      </c>
      <c r="BJ16" s="20" t="s">
        <v>859</v>
      </c>
      <c r="BK16" s="20">
        <v>0.625</v>
      </c>
      <c r="BL16" s="5">
        <v>0</v>
      </c>
      <c r="BM16" s="5">
        <v>27.75</v>
      </c>
      <c r="BN16" s="5">
        <v>7.7</v>
      </c>
      <c r="BO16" s="43">
        <v>2.7</v>
      </c>
      <c r="BP16" s="5">
        <v>34</v>
      </c>
      <c r="BQ16" s="5" t="s">
        <v>859</v>
      </c>
      <c r="BR16" s="5">
        <v>10800</v>
      </c>
      <c r="BS16" s="5">
        <v>1.6042780748663104</v>
      </c>
      <c r="BT16" s="5">
        <v>100</v>
      </c>
      <c r="BU16" s="5">
        <v>4</v>
      </c>
      <c r="BV16" s="5">
        <v>44</v>
      </c>
      <c r="BW16" s="5">
        <v>88</v>
      </c>
      <c r="BX16" s="5" t="s">
        <v>859</v>
      </c>
      <c r="BY16" s="5">
        <v>100</v>
      </c>
      <c r="BZ16" s="5">
        <v>16045</v>
      </c>
      <c r="CA16" s="43">
        <v>0.46</v>
      </c>
      <c r="CB16" s="43">
        <v>0.28000000000000003</v>
      </c>
      <c r="CC16" s="5">
        <v>94</v>
      </c>
      <c r="CD16" s="5">
        <v>23.3</v>
      </c>
      <c r="CE16" s="43">
        <v>3.3</v>
      </c>
      <c r="CF16" s="20">
        <v>0.7306818181818181</v>
      </c>
      <c r="CG16" s="5">
        <v>2015</v>
      </c>
      <c r="CH16" s="5">
        <v>2011</v>
      </c>
      <c r="CI16" s="5">
        <v>2019</v>
      </c>
      <c r="CJ16" s="4">
        <v>1.668232519771701</v>
      </c>
      <c r="CK16" s="4">
        <v>6.9131090593227036E-3</v>
      </c>
      <c r="CL16" s="4">
        <v>-0.19514765879639159</v>
      </c>
      <c r="CM16" s="4">
        <v>1.3195673251125044</v>
      </c>
      <c r="CN16" s="4">
        <v>-9.4054026436590318E-2</v>
      </c>
      <c r="CO16" s="4">
        <v>0.20769854940774982</v>
      </c>
      <c r="CP16" s="4">
        <v>0.66697469725781622</v>
      </c>
      <c r="CQ16" s="4">
        <v>-2.064074685832578</v>
      </c>
      <c r="CR16" s="4">
        <v>0.12780725214478758</v>
      </c>
      <c r="CS16" s="4">
        <v>0.49639194580622015</v>
      </c>
      <c r="CT16" s="4" t="s">
        <v>17</v>
      </c>
      <c r="CU16" s="4">
        <v>-0.39377990655792505</v>
      </c>
      <c r="CV16" s="4">
        <v>1.1764243407131709</v>
      </c>
      <c r="CW16" s="4">
        <v>0.31965626222404314</v>
      </c>
      <c r="CX16">
        <v>1</v>
      </c>
      <c r="CY16" s="5">
        <v>12017.995066451611</v>
      </c>
      <c r="CZ16" s="5">
        <v>21007.674523526272</v>
      </c>
      <c r="DA16" s="5">
        <v>7750</v>
      </c>
      <c r="DB16" s="5">
        <v>1457.2368421052631</v>
      </c>
      <c r="DC16" s="5">
        <v>19358.598308881425</v>
      </c>
      <c r="DD16" s="5">
        <v>3404.0148266571805</v>
      </c>
      <c r="DE16" s="5">
        <v>4193.9297780302713</v>
      </c>
      <c r="DF16" s="5">
        <v>3956.9733158986628</v>
      </c>
      <c r="DG16" s="5">
        <v>13165.251188086491</v>
      </c>
      <c r="DH16" s="5">
        <v>1734.6491228070174</v>
      </c>
      <c r="DI16" s="5">
        <v>2061.4035087719303</v>
      </c>
      <c r="DJ16" s="5">
        <v>4509.8684210526317</v>
      </c>
      <c r="DK16" s="5">
        <v>938.59649122807025</v>
      </c>
      <c r="DL16" s="5">
        <v>-15939.692982456141</v>
      </c>
      <c r="DM16" s="5">
        <v>0</v>
      </c>
      <c r="DN16" s="5">
        <v>202.02645688407517</v>
      </c>
      <c r="DO16" s="5">
        <v>95758.217850380897</v>
      </c>
      <c r="DP16" s="4">
        <f t="shared" si="1"/>
        <v>-1.4631525284069902</v>
      </c>
      <c r="DQ16" s="4">
        <f t="shared" si="1"/>
        <v>-2.0540870728851699</v>
      </c>
      <c r="DR16" s="4">
        <f t="shared" si="1"/>
        <v>-2.326295285940128</v>
      </c>
      <c r="DS16" s="4">
        <f t="shared" si="1"/>
        <v>-0.85794157751223155</v>
      </c>
      <c r="DT16" s="4">
        <f t="shared" si="1"/>
        <v>0.3394828732841132</v>
      </c>
      <c r="DU16" s="4">
        <f t="shared" si="1"/>
        <v>0.60656013664611885</v>
      </c>
      <c r="DV16" s="4">
        <f t="shared" si="1"/>
        <v>-1.6926008296031498</v>
      </c>
      <c r="DW16" s="4">
        <f t="shared" si="1"/>
        <v>-1.2250059312113812</v>
      </c>
      <c r="DX16" s="4">
        <f t="shared" si="1"/>
        <v>-3.2255465024893577</v>
      </c>
      <c r="DY16" s="4">
        <f t="shared" si="1"/>
        <v>-0.58927369044219557</v>
      </c>
      <c r="DZ16" s="4">
        <f t="shared" si="1"/>
        <v>-1.177392390769274</v>
      </c>
      <c r="EA16" s="4">
        <f t="shared" si="1"/>
        <v>-1.5349714407923012</v>
      </c>
      <c r="EB16" s="4">
        <f t="shared" si="1"/>
        <v>-0.85031429829518523</v>
      </c>
      <c r="EC16" s="4">
        <f t="shared" si="1"/>
        <v>2.5082000095924832</v>
      </c>
      <c r="ED16" s="4" t="e">
        <f t="shared" si="1"/>
        <v>#DIV/0!</v>
      </c>
      <c r="EE16" s="4">
        <f t="shared" si="1"/>
        <v>-1.211093401595692</v>
      </c>
      <c r="EF16" s="4">
        <f t="shared" si="2"/>
        <v>-2.0328248248384728</v>
      </c>
      <c r="EG16" s="6">
        <f t="shared" si="4"/>
        <v>-0.71007679500388643</v>
      </c>
      <c r="EI16">
        <v>14</v>
      </c>
    </row>
    <row r="17" spans="1:139" x14ac:dyDescent="0.3">
      <c r="A17" t="s">
        <v>483</v>
      </c>
      <c r="B17" t="s">
        <v>31</v>
      </c>
      <c r="C17" s="43" t="s">
        <v>859</v>
      </c>
      <c r="D17" s="43">
        <v>5.4</v>
      </c>
      <c r="E17" s="5">
        <v>51.2</v>
      </c>
      <c r="F17" s="5">
        <v>74.099999999999994</v>
      </c>
      <c r="G17" s="43">
        <v>7.5</v>
      </c>
      <c r="H17" s="20">
        <v>1</v>
      </c>
      <c r="I17" s="43">
        <v>40.299999999999997</v>
      </c>
      <c r="J17" s="43">
        <v>3.0695652173913044</v>
      </c>
      <c r="K17" s="43">
        <v>3.8527777777777774</v>
      </c>
      <c r="L17" s="43">
        <v>3.5695652173913039</v>
      </c>
      <c r="M17" s="43">
        <v>47</v>
      </c>
      <c r="N17" s="43">
        <v>50.333333333333336</v>
      </c>
      <c r="O17" s="43">
        <v>56</v>
      </c>
      <c r="P17" s="43">
        <v>-1.5</v>
      </c>
      <c r="Q17" s="43">
        <v>0.5</v>
      </c>
      <c r="R17" s="43">
        <v>1.5</v>
      </c>
      <c r="S17" s="20">
        <v>0.8392857142857143</v>
      </c>
      <c r="T17" s="20">
        <v>0.36363636363636365</v>
      </c>
      <c r="U17" s="5">
        <v>95.9</v>
      </c>
      <c r="V17" s="5">
        <v>88</v>
      </c>
      <c r="W17" s="20">
        <v>0.32727272727272727</v>
      </c>
      <c r="X17" s="43">
        <v>2.4147685896799294</v>
      </c>
      <c r="Y17" s="20">
        <v>0.75</v>
      </c>
      <c r="Z17" s="5">
        <v>100</v>
      </c>
      <c r="AA17" s="5">
        <v>100</v>
      </c>
      <c r="AB17" s="43">
        <v>0</v>
      </c>
      <c r="AC17" s="5">
        <v>89.449999999999989</v>
      </c>
      <c r="AD17" s="5">
        <v>5.4</v>
      </c>
      <c r="AE17" s="5">
        <v>8.9</v>
      </c>
      <c r="AF17" s="5">
        <v>24.1</v>
      </c>
      <c r="AG17" s="5">
        <v>30.9</v>
      </c>
      <c r="AH17" s="5" t="s">
        <v>859</v>
      </c>
      <c r="AI17" s="4">
        <v>78.900000000000006</v>
      </c>
      <c r="AJ17" s="4">
        <v>0.4283068783068783</v>
      </c>
      <c r="AK17" s="4">
        <v>52.199999999999996</v>
      </c>
      <c r="AL17" s="4">
        <v>95.3</v>
      </c>
      <c r="AM17" s="4">
        <v>0.98</v>
      </c>
      <c r="AN17" s="4">
        <v>100</v>
      </c>
      <c r="AO17" s="4">
        <v>7.8176795580110499</v>
      </c>
      <c r="AP17" s="4">
        <v>2.7624309392265194</v>
      </c>
      <c r="AQ17" s="4">
        <v>0.45396356474643035</v>
      </c>
      <c r="AR17" s="4">
        <v>58.332999999999998</v>
      </c>
      <c r="AS17" s="4">
        <v>66.667000000000002</v>
      </c>
      <c r="AT17" s="4">
        <v>6.173</v>
      </c>
      <c r="AU17" s="4">
        <v>23.292999999999999</v>
      </c>
      <c r="AV17" s="4">
        <v>28.260999999999999</v>
      </c>
      <c r="AW17" s="4">
        <v>93.671000000000006</v>
      </c>
      <c r="AX17" s="4">
        <v>60.274000000000001</v>
      </c>
      <c r="AY17" s="4">
        <v>1.46</v>
      </c>
      <c r="AZ17" s="4">
        <v>5.15</v>
      </c>
      <c r="BA17" s="4">
        <v>4.9964311206281229E-3</v>
      </c>
      <c r="BB17" s="4">
        <v>27.4</v>
      </c>
      <c r="BC17" s="4">
        <v>27.4</v>
      </c>
      <c r="BD17" s="4">
        <v>0.5714285714285714</v>
      </c>
      <c r="BE17" s="4">
        <v>100</v>
      </c>
      <c r="BF17" s="4">
        <v>100</v>
      </c>
      <c r="BG17" s="4" t="s">
        <v>859</v>
      </c>
      <c r="BH17" s="21">
        <v>0.10092093593194776</v>
      </c>
      <c r="BI17" s="21">
        <v>5.2233322389466853E-2</v>
      </c>
      <c r="BJ17" s="20">
        <v>0.26050420168067229</v>
      </c>
      <c r="BK17" s="20">
        <v>0.24369747899159663</v>
      </c>
      <c r="BL17" s="5" t="s">
        <v>859</v>
      </c>
      <c r="BM17" s="5" t="s">
        <v>859</v>
      </c>
      <c r="BN17" s="5" t="s">
        <v>859</v>
      </c>
      <c r="BO17" s="43">
        <v>0.6</v>
      </c>
      <c r="BP17" s="5">
        <v>17</v>
      </c>
      <c r="BQ17" s="5" t="s">
        <v>859</v>
      </c>
      <c r="BR17" s="5">
        <v>12800</v>
      </c>
      <c r="BS17" s="5" t="s">
        <v>859</v>
      </c>
      <c r="BT17" s="5">
        <v>76.099999999999994</v>
      </c>
      <c r="BU17" s="5">
        <v>1.8</v>
      </c>
      <c r="BV17" s="5">
        <v>35.4</v>
      </c>
      <c r="BW17" s="5">
        <v>56</v>
      </c>
      <c r="BX17" s="5">
        <v>8.3000000000000007</v>
      </c>
      <c r="BY17" s="5">
        <v>1.5</v>
      </c>
      <c r="BZ17" s="5">
        <v>10434</v>
      </c>
      <c r="CA17" s="43">
        <v>2.5499999999999998</v>
      </c>
      <c r="CB17" s="43">
        <v>0.65</v>
      </c>
      <c r="CC17" s="5">
        <v>77.400000000000006</v>
      </c>
      <c r="CD17" s="5">
        <v>33.9</v>
      </c>
      <c r="CE17" s="43">
        <v>5.5</v>
      </c>
      <c r="CF17" s="20">
        <v>0.75153538050734314</v>
      </c>
      <c r="CG17" s="5">
        <v>2018</v>
      </c>
      <c r="CH17" s="5">
        <v>2009</v>
      </c>
      <c r="CI17" s="5">
        <v>2020</v>
      </c>
      <c r="CJ17" s="4">
        <v>0.90487278438057217</v>
      </c>
      <c r="CK17" s="4">
        <v>-6.1791923819681863E-2</v>
      </c>
      <c r="CL17" s="4">
        <v>0.63961802836713988</v>
      </c>
      <c r="CM17" s="4">
        <v>1.0534623456111369</v>
      </c>
      <c r="CN17" s="4">
        <v>0.41523308096876549</v>
      </c>
      <c r="CO17" s="4">
        <v>0.13640339104637444</v>
      </c>
      <c r="CP17" s="4">
        <v>-1.0339692673043976</v>
      </c>
      <c r="CQ17" s="4" t="s">
        <v>17</v>
      </c>
      <c r="CR17" s="4">
        <v>0.66813996672641751</v>
      </c>
      <c r="CS17" s="4">
        <v>-0.12454311150516589</v>
      </c>
      <c r="CT17" s="4">
        <v>-0.48911796775277422</v>
      </c>
      <c r="CU17" s="4">
        <v>-0.21139698819442382</v>
      </c>
      <c r="CV17" s="4">
        <v>0.8849073170756705</v>
      </c>
      <c r="CW17" s="4">
        <v>0.31794574873747211</v>
      </c>
      <c r="CX17">
        <v>1</v>
      </c>
      <c r="CY17" s="5">
        <v>9910.2453314772774</v>
      </c>
      <c r="CZ17" s="5">
        <v>14467.11882577584</v>
      </c>
      <c r="DA17" s="5">
        <v>3549.9574468085102</v>
      </c>
      <c r="DB17" s="5">
        <v>793.36170212765956</v>
      </c>
      <c r="DC17" s="5">
        <v>19141.684932397704</v>
      </c>
      <c r="DD17" s="5">
        <v>3314.1084788393914</v>
      </c>
      <c r="DE17" s="5">
        <v>2885.660480804062</v>
      </c>
      <c r="DF17" s="5">
        <v>1464.0690581174313</v>
      </c>
      <c r="DG17" s="5">
        <v>5245.1615031976771</v>
      </c>
      <c r="DH17" s="5">
        <v>957.78723404255322</v>
      </c>
      <c r="DI17" s="5">
        <v>888.17021276595756</v>
      </c>
      <c r="DJ17" s="5">
        <v>1443.063829787234</v>
      </c>
      <c r="DK17" s="5">
        <v>-574.80851063829789</v>
      </c>
      <c r="DL17" s="5">
        <v>-900.08510638297867</v>
      </c>
      <c r="DM17" s="5">
        <v>0</v>
      </c>
      <c r="DN17" s="5">
        <v>75.380329273017594</v>
      </c>
      <c r="DO17" s="5">
        <v>63560.960854776022</v>
      </c>
      <c r="DP17" s="4">
        <f t="shared" si="1"/>
        <v>-5.4453554464465932E-2</v>
      </c>
      <c r="DQ17" s="4">
        <f t="shared" si="1"/>
        <v>0.59644435228979642</v>
      </c>
      <c r="DR17" s="4">
        <f t="shared" si="1"/>
        <v>-0.26055901837036222</v>
      </c>
      <c r="DS17" s="4">
        <f t="shared" si="1"/>
        <v>0.44106478129719251</v>
      </c>
      <c r="DT17" s="4">
        <f t="shared" si="1"/>
        <v>0.40428773393012035</v>
      </c>
      <c r="DU17" s="4">
        <f t="shared" si="1"/>
        <v>0.69970696084808093</v>
      </c>
      <c r="DV17" s="4">
        <f t="shared" si="1"/>
        <v>-0.26728938531056728</v>
      </c>
      <c r="DW17" s="4">
        <f t="shared" si="1"/>
        <v>0.97103201488015145</v>
      </c>
      <c r="DX17" s="4">
        <f t="shared" si="1"/>
        <v>0.36724496327769351</v>
      </c>
      <c r="DY17" s="4">
        <f t="shared" si="1"/>
        <v>0.53403002070191796</v>
      </c>
      <c r="DZ17" s="4">
        <f t="shared" si="1"/>
        <v>7.2211013119792389E-2</v>
      </c>
      <c r="EA17" s="4">
        <f t="shared" si="1"/>
        <v>0.41351355688958513</v>
      </c>
      <c r="EB17" s="4">
        <f t="shared" si="1"/>
        <v>1.0679329168937663</v>
      </c>
      <c r="EC17" s="4">
        <f t="shared" si="1"/>
        <v>-9.5791564220641987E-2</v>
      </c>
      <c r="ED17" s="4" t="e">
        <f t="shared" si="1"/>
        <v>#DIV/0!</v>
      </c>
      <c r="EE17" s="4">
        <f t="shared" si="1"/>
        <v>0.54875614600566291</v>
      </c>
      <c r="EF17" s="4">
        <f t="shared" si="2"/>
        <v>0.53932774672048445</v>
      </c>
      <c r="EG17" s="6">
        <f t="shared" si="4"/>
        <v>0.80532502162364561</v>
      </c>
      <c r="EI17">
        <v>15</v>
      </c>
    </row>
    <row r="18" spans="1:139" x14ac:dyDescent="0.3">
      <c r="A18" t="s">
        <v>443</v>
      </c>
      <c r="B18" t="s">
        <v>32</v>
      </c>
      <c r="C18" s="43">
        <v>4.5758620689655167</v>
      </c>
      <c r="D18" s="43">
        <v>5.5</v>
      </c>
      <c r="E18" s="5">
        <v>47.6</v>
      </c>
      <c r="F18" s="5">
        <v>58.3</v>
      </c>
      <c r="G18" s="43">
        <v>6.5</v>
      </c>
      <c r="H18" s="20">
        <v>0.5</v>
      </c>
      <c r="I18" s="43">
        <v>43.5</v>
      </c>
      <c r="J18" s="43">
        <v>6.1739130434782608</v>
      </c>
      <c r="K18" s="43">
        <v>4.5166666666666675</v>
      </c>
      <c r="L18" s="43">
        <v>4.2478260869565228</v>
      </c>
      <c r="M18" s="43">
        <v>46.333333333333336</v>
      </c>
      <c r="N18" s="43">
        <v>47.333333333333336</v>
      </c>
      <c r="O18" s="43">
        <v>51.5</v>
      </c>
      <c r="P18" s="43">
        <v>-1.4</v>
      </c>
      <c r="Q18" s="43">
        <v>-0.2</v>
      </c>
      <c r="R18" s="43">
        <v>-0.8</v>
      </c>
      <c r="S18" s="20">
        <v>0.84375</v>
      </c>
      <c r="T18" s="20">
        <v>0.875</v>
      </c>
      <c r="U18" s="5">
        <v>100</v>
      </c>
      <c r="V18" s="5">
        <v>80</v>
      </c>
      <c r="W18" s="20">
        <v>0.23529411764705882</v>
      </c>
      <c r="X18" s="43">
        <v>3.8742814109804411</v>
      </c>
      <c r="Y18" s="20">
        <v>0.75757575757575757</v>
      </c>
      <c r="Z18" s="5">
        <v>100</v>
      </c>
      <c r="AA18" s="5">
        <v>100</v>
      </c>
      <c r="AB18" s="43" t="s">
        <v>859</v>
      </c>
      <c r="AC18" s="5">
        <v>0</v>
      </c>
      <c r="AD18" s="5">
        <v>1.2</v>
      </c>
      <c r="AE18" s="5">
        <v>0.5</v>
      </c>
      <c r="AF18" s="5" t="s">
        <v>859</v>
      </c>
      <c r="AG18" s="5">
        <v>12.5</v>
      </c>
      <c r="AH18" s="5" t="s">
        <v>859</v>
      </c>
      <c r="AI18" s="4">
        <v>85.8</v>
      </c>
      <c r="AJ18" s="4">
        <v>0.41280830809173524</v>
      </c>
      <c r="AK18" s="4">
        <v>47.1</v>
      </c>
      <c r="AL18" s="4">
        <v>87</v>
      </c>
      <c r="AM18" s="4">
        <v>0.49</v>
      </c>
      <c r="AN18" s="4">
        <v>94.1</v>
      </c>
      <c r="AO18" s="4">
        <v>20.289855072463766</v>
      </c>
      <c r="AP18" s="4">
        <v>0</v>
      </c>
      <c r="AQ18" s="4">
        <v>0.16970750072400811</v>
      </c>
      <c r="AR18" s="4">
        <v>0</v>
      </c>
      <c r="AS18" s="4">
        <v>50</v>
      </c>
      <c r="AT18" s="4">
        <v>0</v>
      </c>
      <c r="AU18" s="4" t="s">
        <v>859</v>
      </c>
      <c r="AV18" s="4" t="s">
        <v>859</v>
      </c>
      <c r="AW18" s="4">
        <v>72.727000000000004</v>
      </c>
      <c r="AX18" s="4">
        <v>84.210999999999999</v>
      </c>
      <c r="AY18" s="4">
        <v>1.28</v>
      </c>
      <c r="AZ18" s="4">
        <v>4.7699999999999996</v>
      </c>
      <c r="BA18" s="4">
        <v>0</v>
      </c>
      <c r="BB18" s="4">
        <v>90.9</v>
      </c>
      <c r="BC18" s="4">
        <v>90.9</v>
      </c>
      <c r="BD18" s="4">
        <v>0</v>
      </c>
      <c r="BE18" s="4">
        <v>100</v>
      </c>
      <c r="BF18" s="4">
        <v>100</v>
      </c>
      <c r="BG18" s="4">
        <v>27.3</v>
      </c>
      <c r="BH18" s="21" t="s">
        <v>859</v>
      </c>
      <c r="BI18" s="21">
        <v>1.6056142071974654E-2</v>
      </c>
      <c r="BJ18" s="20">
        <v>0.23529411764705882</v>
      </c>
      <c r="BK18" s="20">
        <v>0.70588235294117652</v>
      </c>
      <c r="BL18" s="5" t="s">
        <v>859</v>
      </c>
      <c r="BM18" s="5">
        <v>70.45</v>
      </c>
      <c r="BN18" s="5">
        <v>34.200000000000003</v>
      </c>
      <c r="BO18" s="43">
        <v>0.2</v>
      </c>
      <c r="BP18" s="5">
        <v>21</v>
      </c>
      <c r="BQ18" s="5" t="s">
        <v>859</v>
      </c>
      <c r="BR18" s="5">
        <v>23000</v>
      </c>
      <c r="BS18" s="5">
        <v>16.176470588235293</v>
      </c>
      <c r="BT18" s="5">
        <v>95.2</v>
      </c>
      <c r="BU18" s="5">
        <v>33.299999999999997</v>
      </c>
      <c r="BV18" s="5">
        <v>100</v>
      </c>
      <c r="BW18" s="5">
        <v>28</v>
      </c>
      <c r="BX18" s="5">
        <v>8.9</v>
      </c>
      <c r="BY18" s="5">
        <v>100</v>
      </c>
      <c r="BZ18" s="5">
        <v>10775</v>
      </c>
      <c r="CA18" s="43">
        <v>0.32</v>
      </c>
      <c r="CB18" s="43">
        <v>0.64</v>
      </c>
      <c r="CC18" s="5">
        <v>100</v>
      </c>
      <c r="CD18" s="5">
        <v>63.5</v>
      </c>
      <c r="CE18" s="43">
        <v>8.6999999999999993</v>
      </c>
      <c r="CF18" s="20">
        <v>0.73007518796992477</v>
      </c>
      <c r="CG18" s="5">
        <v>2019</v>
      </c>
      <c r="CH18" s="5">
        <v>2015</v>
      </c>
      <c r="CI18" s="5">
        <v>2020</v>
      </c>
      <c r="CJ18" s="4">
        <v>0.41366576237735087</v>
      </c>
      <c r="CK18" s="4">
        <v>0.99861434829162921</v>
      </c>
      <c r="CL18" s="4">
        <v>0.34718902103830196</v>
      </c>
      <c r="CM18" s="4">
        <v>-0.82684767698613171</v>
      </c>
      <c r="CN18" s="4">
        <v>0.11781544336032461</v>
      </c>
      <c r="CO18" s="4">
        <v>-0.15375293408405233</v>
      </c>
      <c r="CP18" s="4" t="s">
        <v>17</v>
      </c>
      <c r="CQ18" s="4">
        <v>1.0691981674938407</v>
      </c>
      <c r="CR18" s="4">
        <v>0.21682767036807415</v>
      </c>
      <c r="CS18" s="4">
        <v>1.1594391367417873</v>
      </c>
      <c r="CT18" s="4">
        <v>-0.70802545140722528</v>
      </c>
      <c r="CU18" s="4">
        <v>0.54672936530615079</v>
      </c>
      <c r="CV18" s="4">
        <v>-5.7420113608491953E-2</v>
      </c>
      <c r="CW18" s="4">
        <v>0.31598981826353778</v>
      </c>
      <c r="CX18">
        <v>1</v>
      </c>
      <c r="CY18" s="5">
        <v>10557.491270354667</v>
      </c>
      <c r="CZ18" s="5">
        <v>17383.566448446345</v>
      </c>
      <c r="DA18" s="5">
        <v>1272.8820774797787</v>
      </c>
      <c r="DB18" s="5">
        <v>1103.8739889314602</v>
      </c>
      <c r="DC18" s="5">
        <v>15483.430226084363</v>
      </c>
      <c r="DD18" s="5">
        <v>3671.9976694780935</v>
      </c>
      <c r="DE18" s="5">
        <v>2593.315629267473</v>
      </c>
      <c r="DF18" s="5">
        <v>2313.0635047818519</v>
      </c>
      <c r="DG18" s="5">
        <v>4313.2086174916985</v>
      </c>
      <c r="DH18" s="5">
        <v>1000.0000000000001</v>
      </c>
      <c r="DI18" s="5">
        <v>799.91485738612175</v>
      </c>
      <c r="DJ18" s="5">
        <v>1471.6900808854832</v>
      </c>
      <c r="DK18" s="5">
        <v>248.19071945508728</v>
      </c>
      <c r="DL18" s="5">
        <v>227.330779054917</v>
      </c>
      <c r="DM18" s="5">
        <v>0</v>
      </c>
      <c r="DN18" s="5">
        <v>72.810903398879134</v>
      </c>
      <c r="DO18" s="5">
        <v>62285.435993441308</v>
      </c>
      <c r="DP18" s="4">
        <f t="shared" si="1"/>
        <v>-0.48703559912364713</v>
      </c>
      <c r="DQ18" s="4">
        <f t="shared" si="1"/>
        <v>-0.58543321759676692</v>
      </c>
      <c r="DR18" s="4">
        <f t="shared" si="1"/>
        <v>0.85939086662255781</v>
      </c>
      <c r="DS18" s="4">
        <f t="shared" si="1"/>
        <v>-0.16651548607085542</v>
      </c>
      <c r="DT18" s="4">
        <f t="shared" si="1"/>
        <v>1.4972248791320824</v>
      </c>
      <c r="DU18" s="4">
        <f t="shared" si="1"/>
        <v>0.32891844220235172</v>
      </c>
      <c r="DV18" s="4">
        <f t="shared" si="1"/>
        <v>5.1209614443203433E-2</v>
      </c>
      <c r="DW18" s="4">
        <f t="shared" si="1"/>
        <v>0.22313966599570156</v>
      </c>
      <c r="DX18" s="4">
        <f t="shared" si="1"/>
        <v>0.79000688990711665</v>
      </c>
      <c r="DY18" s="4">
        <f t="shared" si="1"/>
        <v>0.47299245747034785</v>
      </c>
      <c r="DZ18" s="4">
        <f t="shared" si="1"/>
        <v>0.16621123700494933</v>
      </c>
      <c r="EA18" s="4">
        <f t="shared" si="1"/>
        <v>0.39532595505682583</v>
      </c>
      <c r="EB18" s="4">
        <f t="shared" si="1"/>
        <v>2.4777925809174893E-2</v>
      </c>
      <c r="EC18" s="4">
        <f t="shared" si="1"/>
        <v>-0.29099488933751166</v>
      </c>
      <c r="ED18" s="4" t="e">
        <f t="shared" si="1"/>
        <v>#DIV/0!</v>
      </c>
      <c r="EE18" s="4">
        <f t="shared" ref="EE18:EF81" si="5">(DN$360-DN18)/DN$361</f>
        <v>0.58446037990126753</v>
      </c>
      <c r="EF18" s="4">
        <f t="shared" si="2"/>
        <v>0.64122600943948938</v>
      </c>
      <c r="EG18" s="6">
        <f t="shared" si="4"/>
        <v>0.28516434351700176</v>
      </c>
      <c r="EI18">
        <v>16</v>
      </c>
    </row>
    <row r="19" spans="1:139" x14ac:dyDescent="0.3">
      <c r="A19" t="s">
        <v>516</v>
      </c>
      <c r="B19" t="s">
        <v>33</v>
      </c>
      <c r="C19" s="43" t="s">
        <v>859</v>
      </c>
      <c r="D19" s="43">
        <v>5.0999999999999996</v>
      </c>
      <c r="E19" s="5">
        <v>44.9</v>
      </c>
      <c r="F19" s="5">
        <v>85.2</v>
      </c>
      <c r="G19" s="43">
        <v>7.2</v>
      </c>
      <c r="H19" s="20">
        <v>0</v>
      </c>
      <c r="I19" s="43">
        <v>42.8</v>
      </c>
      <c r="J19" s="43">
        <v>0.71739130434782616</v>
      </c>
      <c r="K19" s="43">
        <v>4.0861111111111104</v>
      </c>
      <c r="L19" s="43">
        <v>3.7521739130434781</v>
      </c>
      <c r="M19" s="43">
        <v>49</v>
      </c>
      <c r="N19" s="43">
        <v>49</v>
      </c>
      <c r="O19" s="43">
        <v>49.5</v>
      </c>
      <c r="P19" s="43">
        <v>-0.3</v>
      </c>
      <c r="Q19" s="43">
        <v>-1.5</v>
      </c>
      <c r="R19" s="43">
        <v>0.3</v>
      </c>
      <c r="S19" s="20">
        <v>0.75221238938053092</v>
      </c>
      <c r="T19" s="20">
        <v>0.75862068965517238</v>
      </c>
      <c r="U19" s="5">
        <v>95.9</v>
      </c>
      <c r="V19" s="5">
        <v>78</v>
      </c>
      <c r="W19" s="20">
        <v>0.15909090909090909</v>
      </c>
      <c r="X19" s="43">
        <v>1.5810710678061757</v>
      </c>
      <c r="Y19" s="20">
        <v>0.4705882352941177</v>
      </c>
      <c r="Z19" s="5">
        <v>97</v>
      </c>
      <c r="AA19" s="5">
        <v>100</v>
      </c>
      <c r="AB19" s="43">
        <v>0</v>
      </c>
      <c r="AC19" s="5">
        <v>85.35</v>
      </c>
      <c r="AD19" s="5">
        <v>3.3</v>
      </c>
      <c r="AE19" s="5">
        <v>2.2000000000000002</v>
      </c>
      <c r="AF19" s="5">
        <v>10.4</v>
      </c>
      <c r="AG19" s="5">
        <v>11.8</v>
      </c>
      <c r="AH19" s="5">
        <v>3418</v>
      </c>
      <c r="AI19" s="4">
        <v>84.4</v>
      </c>
      <c r="AJ19" s="4">
        <v>0.31982371240926377</v>
      </c>
      <c r="AK19" s="4">
        <v>61</v>
      </c>
      <c r="AL19" s="4">
        <v>92.3</v>
      </c>
      <c r="AM19" s="4">
        <v>1.2</v>
      </c>
      <c r="AN19" s="4">
        <v>87</v>
      </c>
      <c r="AO19" s="4">
        <v>9.0322580645161281</v>
      </c>
      <c r="AP19" s="4">
        <v>2.3548387096774195</v>
      </c>
      <c r="AQ19" s="4">
        <v>0.41440105453946285</v>
      </c>
      <c r="AR19" s="4">
        <v>27.273</v>
      </c>
      <c r="AS19" s="4">
        <v>77.272999999999996</v>
      </c>
      <c r="AT19" s="4" t="s">
        <v>859</v>
      </c>
      <c r="AU19" s="4">
        <v>76.471000000000004</v>
      </c>
      <c r="AV19" s="4">
        <v>64.706000000000003</v>
      </c>
      <c r="AW19" s="4">
        <v>68.293000000000006</v>
      </c>
      <c r="AX19" s="4">
        <v>58.107999999999997</v>
      </c>
      <c r="AY19" s="4">
        <v>2.4</v>
      </c>
      <c r="AZ19" s="4">
        <v>5.49</v>
      </c>
      <c r="BA19" s="4">
        <v>0.14440420611719534</v>
      </c>
      <c r="BB19" s="4">
        <v>92.5</v>
      </c>
      <c r="BC19" s="4">
        <v>92.5</v>
      </c>
      <c r="BD19" s="4">
        <v>0.66666666666666663</v>
      </c>
      <c r="BE19" s="4">
        <v>100</v>
      </c>
      <c r="BF19" s="4">
        <v>99.3</v>
      </c>
      <c r="BG19" s="4">
        <v>84.9</v>
      </c>
      <c r="BH19" s="21">
        <v>5.1297232100105727E-2</v>
      </c>
      <c r="BI19" s="21">
        <v>3.0000547293202628E-2</v>
      </c>
      <c r="BJ19" s="20">
        <v>0.18269230769230768</v>
      </c>
      <c r="BK19" s="20">
        <v>0.23076923076923078</v>
      </c>
      <c r="BL19" s="5">
        <v>33</v>
      </c>
      <c r="BM19" s="5">
        <v>31.35</v>
      </c>
      <c r="BN19" s="5">
        <v>9.1999999999999993</v>
      </c>
      <c r="BO19" s="43">
        <v>0.9</v>
      </c>
      <c r="BP19" s="5">
        <v>16</v>
      </c>
      <c r="BQ19" s="5" t="s">
        <v>859</v>
      </c>
      <c r="BR19" s="5">
        <v>7600</v>
      </c>
      <c r="BS19" s="5">
        <v>1.0526315789473684</v>
      </c>
      <c r="BT19" s="5">
        <v>37.799999999999997</v>
      </c>
      <c r="BU19" s="5">
        <v>2</v>
      </c>
      <c r="BV19" s="5">
        <v>53.4</v>
      </c>
      <c r="BW19" s="5">
        <v>73</v>
      </c>
      <c r="BX19" s="5">
        <v>13.4</v>
      </c>
      <c r="BY19" s="5">
        <v>100</v>
      </c>
      <c r="BZ19" s="5">
        <v>10902</v>
      </c>
      <c r="CA19" s="43">
        <v>0.65</v>
      </c>
      <c r="CB19" s="43" t="s">
        <v>859</v>
      </c>
      <c r="CC19" s="5">
        <v>94.7</v>
      </c>
      <c r="CD19" s="5">
        <v>41.9</v>
      </c>
      <c r="CE19" s="43">
        <v>7.8</v>
      </c>
      <c r="CF19" s="20">
        <v>0.71858216970998923</v>
      </c>
      <c r="CG19" s="5">
        <v>2010</v>
      </c>
      <c r="CH19" s="5">
        <v>2015</v>
      </c>
      <c r="CI19" s="5">
        <v>2017</v>
      </c>
      <c r="CJ19" s="4">
        <v>4.7518975770062186E-3</v>
      </c>
      <c r="CK19" s="4">
        <v>9.8645597194540455E-2</v>
      </c>
      <c r="CL19" s="4">
        <v>0.10246714781289673</v>
      </c>
      <c r="CM19" s="4">
        <v>-0.31874705886036425</v>
      </c>
      <c r="CN19" s="4">
        <v>0.86865439734363847</v>
      </c>
      <c r="CO19" s="4">
        <v>0.64320609461250555</v>
      </c>
      <c r="CP19" s="4">
        <v>0.30906424426537549</v>
      </c>
      <c r="CQ19" s="4">
        <v>-0.58685961418924448</v>
      </c>
      <c r="CR19" s="4">
        <v>0.47315832006948949</v>
      </c>
      <c r="CS19" s="4">
        <v>-0.85219185604815428</v>
      </c>
      <c r="CT19" s="4">
        <v>0.51713328544201553</v>
      </c>
      <c r="CU19" s="4">
        <v>0.33462463561473244</v>
      </c>
      <c r="CV19" s="4">
        <v>-0.33382636739033961</v>
      </c>
      <c r="CW19" s="4">
        <v>0.29684011700321455</v>
      </c>
      <c r="CX19">
        <v>0</v>
      </c>
      <c r="CY19" s="5">
        <v>9791.7945729880921</v>
      </c>
      <c r="CZ19" s="5">
        <v>16222.025602389713</v>
      </c>
      <c r="DA19" s="5">
        <v>4297.1273159952407</v>
      </c>
      <c r="DB19" s="5">
        <v>1074.7917729049805</v>
      </c>
      <c r="DC19" s="5">
        <v>23859.044565785905</v>
      </c>
      <c r="DD19" s="5">
        <v>2944.7968042805946</v>
      </c>
      <c r="DE19" s="5">
        <v>2497.7775908692738</v>
      </c>
      <c r="DF19" s="5">
        <v>1751.950242816094</v>
      </c>
      <c r="DG19" s="5">
        <v>3897.1630049796713</v>
      </c>
      <c r="DH19" s="5">
        <v>952.06527281998979</v>
      </c>
      <c r="DI19" s="5">
        <v>695.56348801631827</v>
      </c>
      <c r="DJ19" s="5">
        <v>1979.2622811490735</v>
      </c>
      <c r="DK19" s="5">
        <v>430.0526942036376</v>
      </c>
      <c r="DL19" s="5">
        <v>-1746.5578786333504</v>
      </c>
      <c r="DM19" s="5">
        <v>0</v>
      </c>
      <c r="DN19" s="5">
        <v>82.68264575101631</v>
      </c>
      <c r="DO19" s="5">
        <v>70476.097854949592</v>
      </c>
      <c r="DP19" s="4">
        <f t="shared" ref="DP19:ED82" si="6">(CY$360-CY19)/CY$361</f>
        <v>2.4712135454817118E-2</v>
      </c>
      <c r="DQ19" s="4">
        <f t="shared" si="6"/>
        <v>-0.11472389924996124</v>
      </c>
      <c r="DR19" s="4">
        <f t="shared" si="6"/>
        <v>-0.6280447943517411</v>
      </c>
      <c r="DS19" s="4">
        <f t="shared" si="6"/>
        <v>-0.10961023194740538</v>
      </c>
      <c r="DT19" s="4">
        <f t="shared" si="6"/>
        <v>-1.0050667218185569</v>
      </c>
      <c r="DU19" s="4">
        <f t="shared" si="6"/>
        <v>1.0823296617009566</v>
      </c>
      <c r="DV19" s="4">
        <f t="shared" si="6"/>
        <v>0.15529480530026019</v>
      </c>
      <c r="DW19" s="4">
        <f t="shared" si="6"/>
        <v>0.71743302342641391</v>
      </c>
      <c r="DX19" s="4">
        <f t="shared" si="6"/>
        <v>0.97873772320247487</v>
      </c>
      <c r="DY19" s="4">
        <f t="shared" si="6"/>
        <v>0.54230369246943211</v>
      </c>
      <c r="DZ19" s="4">
        <f t="shared" si="6"/>
        <v>0.27735522414621422</v>
      </c>
      <c r="EA19" s="4">
        <f t="shared" si="6"/>
        <v>7.2841496715148252E-2</v>
      </c>
      <c r="EB19" s="4">
        <f t="shared" si="6"/>
        <v>-0.20573289329076994</v>
      </c>
      <c r="EC19" s="4">
        <f t="shared" si="6"/>
        <v>5.0768637651969754E-2</v>
      </c>
      <c r="ED19" s="4" t="e">
        <f t="shared" si="6"/>
        <v>#DIV/0!</v>
      </c>
      <c r="EE19" s="4">
        <f t="shared" si="5"/>
        <v>0.44728460011114851</v>
      </c>
      <c r="EF19" s="4">
        <f t="shared" si="2"/>
        <v>-1.3104015404685086E-2</v>
      </c>
      <c r="EG19" s="6">
        <f t="shared" si="4"/>
        <v>0.40995008561965529</v>
      </c>
      <c r="EI19">
        <v>17</v>
      </c>
    </row>
    <row r="20" spans="1:139" x14ac:dyDescent="0.3">
      <c r="A20" t="s">
        <v>732</v>
      </c>
      <c r="B20" t="s">
        <v>34</v>
      </c>
      <c r="C20" s="43">
        <v>4.5862068965517233</v>
      </c>
      <c r="D20" s="43">
        <v>3.5</v>
      </c>
      <c r="E20" s="5">
        <v>39.1</v>
      </c>
      <c r="F20" s="5">
        <v>100</v>
      </c>
      <c r="G20" s="43">
        <v>8.5</v>
      </c>
      <c r="H20" s="20">
        <v>0</v>
      </c>
      <c r="I20" s="43">
        <v>46.8</v>
      </c>
      <c r="J20" s="43">
        <v>5.7043478260869565</v>
      </c>
      <c r="K20" s="43">
        <v>4.1333333333333337</v>
      </c>
      <c r="L20" s="43">
        <v>4.2434782608695656</v>
      </c>
      <c r="M20" s="43">
        <v>45.666666666666664</v>
      </c>
      <c r="N20" s="43">
        <v>51</v>
      </c>
      <c r="O20" s="43">
        <v>55</v>
      </c>
      <c r="P20" s="43">
        <v>-2.9</v>
      </c>
      <c r="Q20" s="43">
        <v>1</v>
      </c>
      <c r="R20" s="43">
        <v>1.5</v>
      </c>
      <c r="S20" s="20">
        <v>0.8125</v>
      </c>
      <c r="T20" s="20">
        <v>0.68421052631578949</v>
      </c>
      <c r="U20" s="5">
        <v>98.9</v>
      </c>
      <c r="V20" s="5">
        <v>87</v>
      </c>
      <c r="W20" s="20" t="s">
        <v>859</v>
      </c>
      <c r="X20" s="43">
        <v>1.4998288032420197</v>
      </c>
      <c r="Y20" s="20" t="s">
        <v>859</v>
      </c>
      <c r="Z20" s="5">
        <v>100</v>
      </c>
      <c r="AA20" s="5">
        <v>100</v>
      </c>
      <c r="AB20" s="43">
        <v>0</v>
      </c>
      <c r="AC20" s="5">
        <v>80</v>
      </c>
      <c r="AD20" s="5">
        <v>3.8</v>
      </c>
      <c r="AE20" s="5">
        <v>1.3</v>
      </c>
      <c r="AF20" s="5">
        <v>10.4</v>
      </c>
      <c r="AG20" s="5">
        <v>42.4</v>
      </c>
      <c r="AH20" s="5">
        <v>2493</v>
      </c>
      <c r="AI20" s="4">
        <v>82.5</v>
      </c>
      <c r="AJ20" s="4">
        <v>0.26390176088971268</v>
      </c>
      <c r="AK20" s="4">
        <v>47.300000000000004</v>
      </c>
      <c r="AL20" s="4">
        <v>78.900000000000006</v>
      </c>
      <c r="AM20" s="4">
        <v>0.16</v>
      </c>
      <c r="AN20" s="4" t="s">
        <v>859</v>
      </c>
      <c r="AO20" s="4">
        <v>0</v>
      </c>
      <c r="AP20" s="4">
        <v>0</v>
      </c>
      <c r="AQ20" s="4">
        <v>0.28920401614739677</v>
      </c>
      <c r="AR20" s="4" t="s">
        <v>859</v>
      </c>
      <c r="AS20" s="4" t="s">
        <v>859</v>
      </c>
      <c r="AT20" s="4">
        <v>71.429000000000002</v>
      </c>
      <c r="AU20" s="4" t="s">
        <v>859</v>
      </c>
      <c r="AV20" s="4">
        <v>62.5</v>
      </c>
      <c r="AW20" s="4">
        <v>64.706000000000003</v>
      </c>
      <c r="AX20" s="4">
        <v>70.968000000000004</v>
      </c>
      <c r="AY20" s="4">
        <v>1.41</v>
      </c>
      <c r="AZ20" s="4">
        <v>2.09</v>
      </c>
      <c r="BA20" s="4">
        <v>6.3893848685362187E-2</v>
      </c>
      <c r="BB20" s="4">
        <v>85.7</v>
      </c>
      <c r="BC20" s="4">
        <v>85.7</v>
      </c>
      <c r="BD20" s="4">
        <v>0.33333333333333331</v>
      </c>
      <c r="BE20" s="4">
        <v>74.2</v>
      </c>
      <c r="BF20" s="4" t="s">
        <v>859</v>
      </c>
      <c r="BG20" s="4">
        <v>42.9</v>
      </c>
      <c r="BH20" s="21" t="s">
        <v>859</v>
      </c>
      <c r="BI20" s="21">
        <v>1.1838728864018657E-2</v>
      </c>
      <c r="BJ20" s="20" t="s">
        <v>859</v>
      </c>
      <c r="BK20" s="20">
        <v>0.33333333333333331</v>
      </c>
      <c r="BL20" s="5">
        <v>80</v>
      </c>
      <c r="BM20" s="5">
        <v>17.149999999999999</v>
      </c>
      <c r="BN20" s="5">
        <v>23.85</v>
      </c>
      <c r="BO20" s="43">
        <v>1.4</v>
      </c>
      <c r="BP20" s="5" t="s">
        <v>859</v>
      </c>
      <c r="BQ20" s="5">
        <v>102</v>
      </c>
      <c r="BR20" s="5">
        <v>9000</v>
      </c>
      <c r="BS20" s="5">
        <v>0.71301247771836007</v>
      </c>
      <c r="BT20" s="5">
        <v>100</v>
      </c>
      <c r="BU20" s="5">
        <v>20</v>
      </c>
      <c r="BV20" s="5">
        <v>51.4</v>
      </c>
      <c r="BW20" s="5">
        <v>49</v>
      </c>
      <c r="BX20" s="5">
        <v>4.4000000000000004</v>
      </c>
      <c r="BY20" s="5">
        <v>72.5</v>
      </c>
      <c r="BZ20" s="5">
        <v>10399</v>
      </c>
      <c r="CA20" s="43">
        <v>0</v>
      </c>
      <c r="CB20" s="43">
        <v>0.24</v>
      </c>
      <c r="CC20" s="5">
        <v>69.099999999999994</v>
      </c>
      <c r="CD20" s="5">
        <v>42</v>
      </c>
      <c r="CE20" s="43">
        <v>5.3</v>
      </c>
      <c r="CF20" s="20">
        <v>0.73425692695214106</v>
      </c>
      <c r="CG20" s="5">
        <v>2018</v>
      </c>
      <c r="CH20" s="5">
        <v>2018</v>
      </c>
      <c r="CI20" s="5">
        <v>2017</v>
      </c>
      <c r="CJ20" s="4">
        <v>0.28528230594282711</v>
      </c>
      <c r="CK20" s="4">
        <v>1.0600048807891818</v>
      </c>
      <c r="CL20" s="4">
        <v>0.70131025358197741</v>
      </c>
      <c r="CM20" s="4">
        <v>8.1975575632608183E-2</v>
      </c>
      <c r="CN20" s="4">
        <v>-0.14467048514537939</v>
      </c>
      <c r="CO20" s="4">
        <v>-0.58778392268844259</v>
      </c>
      <c r="CP20" s="4">
        <v>1.4810022509271181</v>
      </c>
      <c r="CQ20" s="4">
        <v>-0.819392881174698</v>
      </c>
      <c r="CR20" s="4">
        <v>0.2168128908523651</v>
      </c>
      <c r="CS20" s="4">
        <v>0.75759802897252548</v>
      </c>
      <c r="CT20" s="4">
        <v>-1.1911462233897872</v>
      </c>
      <c r="CU20" s="4">
        <v>-0.17896254985674884</v>
      </c>
      <c r="CV20" s="4">
        <v>0.72842796820023259</v>
      </c>
      <c r="CW20" s="4">
        <v>0.28845930119060559</v>
      </c>
      <c r="CX20">
        <v>0</v>
      </c>
      <c r="CY20" s="5">
        <v>12510.350396014979</v>
      </c>
      <c r="CZ20" s="5">
        <v>20848.031513440579</v>
      </c>
      <c r="DA20" s="5">
        <v>9813.2596685082863</v>
      </c>
      <c r="DB20" s="5">
        <v>2589.5027624309396</v>
      </c>
      <c r="DC20" s="5">
        <v>28755.871700326548</v>
      </c>
      <c r="DD20" s="5">
        <v>8566.1778297838664</v>
      </c>
      <c r="DE20" s="5">
        <v>6836.4102478229697</v>
      </c>
      <c r="DF20" s="5">
        <v>2572.5340849178792</v>
      </c>
      <c r="DG20" s="5">
        <v>17463.438792462479</v>
      </c>
      <c r="DH20" s="5">
        <v>3557.4585635359117</v>
      </c>
      <c r="DI20" s="5">
        <v>2808.8397790055251</v>
      </c>
      <c r="DJ20" s="5">
        <v>5262.4309392265186</v>
      </c>
      <c r="DK20" s="5">
        <v>1811.6022099447514</v>
      </c>
      <c r="DL20" s="5">
        <v>-17666.850828729283</v>
      </c>
      <c r="DM20" s="5">
        <v>0</v>
      </c>
      <c r="DN20" s="5">
        <v>156.93197630182357</v>
      </c>
      <c r="DO20" s="5">
        <v>123552.84046372306</v>
      </c>
      <c r="DP20" s="4">
        <f t="shared" si="6"/>
        <v>-1.792214577881994</v>
      </c>
      <c r="DQ20" s="4">
        <f t="shared" si="6"/>
        <v>-1.9893924453037266</v>
      </c>
      <c r="DR20" s="4">
        <f t="shared" si="6"/>
        <v>-3.3410827012278266</v>
      </c>
      <c r="DS20" s="4">
        <f t="shared" si="6"/>
        <v>-3.0734494972934692</v>
      </c>
      <c r="DT20" s="4">
        <f t="shared" si="6"/>
        <v>-2.468038739523096</v>
      </c>
      <c r="DU20" s="4">
        <f t="shared" si="6"/>
        <v>-4.7416616677654995</v>
      </c>
      <c r="DV20" s="4">
        <f t="shared" si="6"/>
        <v>-4.5714864404636968</v>
      </c>
      <c r="DW20" s="4">
        <f t="shared" si="6"/>
        <v>-5.4319841567385197E-3</v>
      </c>
      <c r="DX20" s="4">
        <f t="shared" si="6"/>
        <v>-5.1753339869330466</v>
      </c>
      <c r="DY20" s="4">
        <f t="shared" si="6"/>
        <v>-3.2249656185605704</v>
      </c>
      <c r="DZ20" s="4">
        <f t="shared" si="6"/>
        <v>-1.9734820607894241</v>
      </c>
      <c r="EA20" s="4">
        <f t="shared" si="6"/>
        <v>-2.0131097547415724</v>
      </c>
      <c r="EB20" s="4">
        <f t="shared" si="6"/>
        <v>-1.9568527243655991</v>
      </c>
      <c r="EC20" s="4">
        <f t="shared" si="6"/>
        <v>2.8072440083057515</v>
      </c>
      <c r="ED20" s="4" t="e">
        <f t="shared" si="6"/>
        <v>#DIV/0!</v>
      </c>
      <c r="EE20" s="4">
        <f t="shared" si="5"/>
        <v>-0.58446941593610502</v>
      </c>
      <c r="EF20" s="4">
        <f t="shared" si="2"/>
        <v>-4.2532627348187511</v>
      </c>
      <c r="EG20" s="6">
        <f t="shared" si="4"/>
        <v>0.34793913471261945</v>
      </c>
      <c r="EI20">
        <v>18</v>
      </c>
    </row>
    <row r="21" spans="1:139" x14ac:dyDescent="0.3">
      <c r="A21" t="s">
        <v>427</v>
      </c>
      <c r="B21" t="s">
        <v>35</v>
      </c>
      <c r="C21" s="43" t="s">
        <v>859</v>
      </c>
      <c r="D21" s="43">
        <v>5.5</v>
      </c>
      <c r="E21" s="5">
        <v>45.2</v>
      </c>
      <c r="F21" s="5">
        <v>84.6</v>
      </c>
      <c r="G21" s="43">
        <v>6.2</v>
      </c>
      <c r="H21" s="20">
        <v>0</v>
      </c>
      <c r="I21" s="43">
        <v>42.4</v>
      </c>
      <c r="J21" s="43">
        <v>4.0869565217391308</v>
      </c>
      <c r="K21" s="43">
        <v>3.9777777777777774</v>
      </c>
      <c r="L21" s="43">
        <v>3.7782608695652184</v>
      </c>
      <c r="M21" s="43">
        <v>52</v>
      </c>
      <c r="N21" s="43">
        <v>52.666666666666664</v>
      </c>
      <c r="O21" s="43">
        <v>56.5</v>
      </c>
      <c r="P21" s="43">
        <v>1.8</v>
      </c>
      <c r="Q21" s="43">
        <v>0.4</v>
      </c>
      <c r="R21" s="43">
        <v>0.2</v>
      </c>
      <c r="S21" s="20">
        <v>0.76767676767676762</v>
      </c>
      <c r="T21" s="20">
        <v>1</v>
      </c>
      <c r="U21" s="5">
        <v>98.9</v>
      </c>
      <c r="V21" s="5">
        <v>86</v>
      </c>
      <c r="W21" s="20">
        <v>0.38356164383561642</v>
      </c>
      <c r="X21" s="43">
        <v>2.3378758471164689</v>
      </c>
      <c r="Y21" s="20">
        <v>0.68421052631578949</v>
      </c>
      <c r="Z21" s="5">
        <v>71</v>
      </c>
      <c r="AA21" s="5">
        <v>98</v>
      </c>
      <c r="AB21" s="43">
        <v>0</v>
      </c>
      <c r="AC21" s="5">
        <v>100</v>
      </c>
      <c r="AD21" s="5">
        <v>7.8</v>
      </c>
      <c r="AE21" s="5">
        <v>7.6</v>
      </c>
      <c r="AF21" s="5">
        <v>25.4</v>
      </c>
      <c r="AG21" s="5">
        <v>0</v>
      </c>
      <c r="AH21" s="5" t="s">
        <v>859</v>
      </c>
      <c r="AI21" s="4">
        <v>73.3</v>
      </c>
      <c r="AJ21" s="4">
        <v>0.38664398128455979</v>
      </c>
      <c r="AK21" s="4">
        <v>54.400000000000006</v>
      </c>
      <c r="AL21" s="4">
        <v>93.4</v>
      </c>
      <c r="AM21" s="4">
        <v>1.53</v>
      </c>
      <c r="AN21" s="4">
        <v>68.2</v>
      </c>
      <c r="AO21" s="4">
        <v>12.719033232628398</v>
      </c>
      <c r="AP21" s="4">
        <v>3.0211480362537766</v>
      </c>
      <c r="AQ21" s="4">
        <v>0.21543149027690653</v>
      </c>
      <c r="AR21" s="4" t="s">
        <v>859</v>
      </c>
      <c r="AS21" s="4">
        <v>48</v>
      </c>
      <c r="AT21" s="4">
        <v>37.5</v>
      </c>
      <c r="AU21" s="4">
        <v>12.138999999999999</v>
      </c>
      <c r="AV21" s="4">
        <v>70</v>
      </c>
      <c r="AW21" s="4">
        <v>72.414000000000001</v>
      </c>
      <c r="AX21" s="4">
        <v>55.421999999999997</v>
      </c>
      <c r="AY21" s="4">
        <v>1.29</v>
      </c>
      <c r="AZ21" s="4">
        <v>3.14</v>
      </c>
      <c r="BA21" s="4">
        <v>1.869525941636228E-2</v>
      </c>
      <c r="BB21" s="4">
        <v>98.1</v>
      </c>
      <c r="BC21" s="4">
        <v>98.1</v>
      </c>
      <c r="BD21" s="4">
        <v>0</v>
      </c>
      <c r="BE21" s="4">
        <v>100</v>
      </c>
      <c r="BF21" s="4">
        <v>100</v>
      </c>
      <c r="BG21" s="4">
        <v>67.900000000000006</v>
      </c>
      <c r="BH21" s="21">
        <v>6.4004256601303974E-2</v>
      </c>
      <c r="BI21" s="21">
        <v>3.1337364843579046E-2</v>
      </c>
      <c r="BJ21" s="20">
        <v>0.31746031746031744</v>
      </c>
      <c r="BK21" s="20">
        <v>0.20634920634920634</v>
      </c>
      <c r="BL21" s="5" t="s">
        <v>859</v>
      </c>
      <c r="BM21" s="5">
        <v>1.05</v>
      </c>
      <c r="BN21" s="5">
        <v>44.2</v>
      </c>
      <c r="BO21" s="43">
        <v>0.95000000000000007</v>
      </c>
      <c r="BP21" s="5">
        <v>28</v>
      </c>
      <c r="BQ21" s="5">
        <v>116</v>
      </c>
      <c r="BR21" s="5">
        <v>9234</v>
      </c>
      <c r="BS21" s="5">
        <v>1.8518518518518516</v>
      </c>
      <c r="BT21" s="5">
        <v>62.3</v>
      </c>
      <c r="BU21" s="5">
        <v>7.4</v>
      </c>
      <c r="BV21" s="5">
        <v>23</v>
      </c>
      <c r="BW21" s="5">
        <v>74</v>
      </c>
      <c r="BX21" s="5">
        <v>7.6</v>
      </c>
      <c r="BY21" s="5">
        <v>39.700000000000003</v>
      </c>
      <c r="BZ21" s="5">
        <v>11245</v>
      </c>
      <c r="CA21" s="43">
        <v>0.69</v>
      </c>
      <c r="CB21" s="43">
        <v>7.0000000000000007E-2</v>
      </c>
      <c r="CC21" s="5">
        <v>63</v>
      </c>
      <c r="CD21" s="5">
        <v>61</v>
      </c>
      <c r="CE21" s="43">
        <v>6.5</v>
      </c>
      <c r="CF21" s="20">
        <v>0.73135802469135802</v>
      </c>
      <c r="CG21" s="5">
        <v>2017</v>
      </c>
      <c r="CH21" s="5">
        <v>2019</v>
      </c>
      <c r="CI21" s="5" t="s">
        <v>859</v>
      </c>
      <c r="CJ21" s="4">
        <v>-4.8586879102078623E-2</v>
      </c>
      <c r="CK21" s="4">
        <v>0.70973208837831436</v>
      </c>
      <c r="CL21" s="4">
        <v>0.22333357221206571</v>
      </c>
      <c r="CM21" s="4">
        <v>0.77313276616045312</v>
      </c>
      <c r="CN21" s="4">
        <v>0.26195609906419992</v>
      </c>
      <c r="CO21" s="4">
        <v>4.8642108226493237E-2</v>
      </c>
      <c r="CP21" s="4">
        <v>0.26887037236002265</v>
      </c>
      <c r="CQ21" s="4">
        <v>-0.20764418110455637</v>
      </c>
      <c r="CR21" s="4">
        <v>0.2623541648991321</v>
      </c>
      <c r="CS21" s="4">
        <v>-0.44384717633811155</v>
      </c>
      <c r="CT21" s="4">
        <v>-0.39862322901517688</v>
      </c>
      <c r="CU21" s="4">
        <v>-0.12418519673409745</v>
      </c>
      <c r="CV21" s="4">
        <v>0.5404756514871687</v>
      </c>
      <c r="CW21" s="4">
        <v>0.28630277508125263</v>
      </c>
      <c r="CX21">
        <v>0</v>
      </c>
      <c r="CY21" s="5">
        <v>9056.1260170967125</v>
      </c>
      <c r="CZ21" s="5">
        <v>17570.778131161307</v>
      </c>
      <c r="DA21" s="5">
        <v>3332.2531452535259</v>
      </c>
      <c r="DB21" s="5">
        <v>1249.5234464353794</v>
      </c>
      <c r="DC21" s="5">
        <v>21300.503561689093</v>
      </c>
      <c r="DD21" s="5">
        <v>3842.8290433523794</v>
      </c>
      <c r="DE21" s="5">
        <v>3590.645708996657</v>
      </c>
      <c r="DF21" s="5">
        <v>2209.95106362054</v>
      </c>
      <c r="DG21" s="5">
        <v>6651.1562416296756</v>
      </c>
      <c r="DH21" s="5">
        <v>1149.6378192908883</v>
      </c>
      <c r="DI21" s="5">
        <v>1177.277926038887</v>
      </c>
      <c r="DJ21" s="5">
        <v>2793.9382386580255</v>
      </c>
      <c r="DK21" s="5">
        <v>408.12047274113615</v>
      </c>
      <c r="DL21" s="5">
        <v>-12673.084254670226</v>
      </c>
      <c r="DM21" s="5">
        <v>0</v>
      </c>
      <c r="DN21" s="5">
        <v>85.918823421110417</v>
      </c>
      <c r="DO21" s="5">
        <v>74418.659639385325</v>
      </c>
      <c r="DP21" s="4">
        <f t="shared" si="6"/>
        <v>0.51639078337483912</v>
      </c>
      <c r="DQ21" s="4">
        <f t="shared" si="6"/>
        <v>-0.6612999284890172</v>
      </c>
      <c r="DR21" s="4">
        <f t="shared" si="6"/>
        <v>-0.1534839910027592</v>
      </c>
      <c r="DS21" s="4">
        <f t="shared" si="6"/>
        <v>-0.45150819036328727</v>
      </c>
      <c r="DT21" s="4">
        <f t="shared" si="6"/>
        <v>-0.24067913118035095</v>
      </c>
      <c r="DU21" s="4">
        <f t="shared" si="6"/>
        <v>0.15192982753081558</v>
      </c>
      <c r="DV21" s="4">
        <f t="shared" si="6"/>
        <v>-1.0353449499642275</v>
      </c>
      <c r="DW21" s="4">
        <f t="shared" si="6"/>
        <v>0.31397301139899009</v>
      </c>
      <c r="DX21" s="4">
        <f t="shared" si="6"/>
        <v>-0.27055663975084293</v>
      </c>
      <c r="DY21" s="4">
        <f t="shared" si="6"/>
        <v>0.25662360199167533</v>
      </c>
      <c r="DZ21" s="4">
        <f t="shared" si="6"/>
        <v>-0.23571579378749957</v>
      </c>
      <c r="EA21" s="4">
        <f t="shared" si="6"/>
        <v>-0.44476040257095745</v>
      </c>
      <c r="EB21" s="4">
        <f t="shared" si="6"/>
        <v>-0.17793371019604828</v>
      </c>
      <c r="EC21" s="4">
        <f t="shared" si="6"/>
        <v>1.9426120187226101</v>
      </c>
      <c r="ED21" s="4" t="e">
        <f t="shared" si="6"/>
        <v>#DIV/0!</v>
      </c>
      <c r="EE21" s="4">
        <f t="shared" si="5"/>
        <v>0.40231531509547724</v>
      </c>
      <c r="EF21" s="4">
        <f t="shared" si="2"/>
        <v>-0.32806471015426369</v>
      </c>
      <c r="EG21" s="6">
        <f t="shared" si="4"/>
        <v>0.26865329180552788</v>
      </c>
      <c r="EI21">
        <v>19</v>
      </c>
    </row>
    <row r="22" spans="1:139" x14ac:dyDescent="0.3">
      <c r="A22" t="s">
        <v>496</v>
      </c>
      <c r="B22" t="s">
        <v>36</v>
      </c>
      <c r="C22" s="43">
        <v>4.5172413793103452</v>
      </c>
      <c r="D22" s="43">
        <v>5.8</v>
      </c>
      <c r="E22" s="5">
        <v>42</v>
      </c>
      <c r="F22" s="5">
        <v>85.5</v>
      </c>
      <c r="G22" s="43">
        <v>7.1</v>
      </c>
      <c r="H22" s="20">
        <v>0</v>
      </c>
      <c r="I22" s="43">
        <v>44.8</v>
      </c>
      <c r="J22" s="43">
        <v>7.482608695652174</v>
      </c>
      <c r="K22" s="43">
        <v>3.8722222222222222</v>
      </c>
      <c r="L22" s="43">
        <v>3.9978260869565214</v>
      </c>
      <c r="M22" s="43">
        <v>49.666666666666664</v>
      </c>
      <c r="N22" s="43">
        <v>51.333333333333336</v>
      </c>
      <c r="O22" s="43">
        <v>54.5</v>
      </c>
      <c r="P22" s="43">
        <v>-0.2</v>
      </c>
      <c r="Q22" s="43">
        <v>0.8</v>
      </c>
      <c r="R22" s="43">
        <v>1.2</v>
      </c>
      <c r="S22" s="20">
        <v>0.7639751552795031</v>
      </c>
      <c r="T22" s="20">
        <v>0.75471698113207553</v>
      </c>
      <c r="U22" s="5">
        <v>98.9</v>
      </c>
      <c r="V22" s="5">
        <v>83</v>
      </c>
      <c r="W22" s="20">
        <v>0.29090909090909089</v>
      </c>
      <c r="X22" s="43">
        <v>2.3454243436115512</v>
      </c>
      <c r="Y22" s="20">
        <v>0.66666666666666674</v>
      </c>
      <c r="Z22" s="5">
        <v>93</v>
      </c>
      <c r="AA22" s="5">
        <v>98.3</v>
      </c>
      <c r="AB22" s="43" t="s">
        <v>859</v>
      </c>
      <c r="AC22" s="5">
        <v>81.3</v>
      </c>
      <c r="AD22" s="5">
        <v>2.6</v>
      </c>
      <c r="AE22" s="5">
        <v>3.9</v>
      </c>
      <c r="AF22" s="5" t="s">
        <v>859</v>
      </c>
      <c r="AG22" s="5">
        <v>12.4</v>
      </c>
      <c r="AH22" s="5">
        <v>276</v>
      </c>
      <c r="AI22" s="4">
        <v>81.7</v>
      </c>
      <c r="AJ22" s="4">
        <v>0.37664361176560007</v>
      </c>
      <c r="AK22" s="4">
        <v>67.800000000000011</v>
      </c>
      <c r="AL22" s="4">
        <v>92.7</v>
      </c>
      <c r="AM22" s="4">
        <v>0.2</v>
      </c>
      <c r="AN22" s="4">
        <v>61.9</v>
      </c>
      <c r="AO22" s="4">
        <v>3.7759336099585066</v>
      </c>
      <c r="AP22" s="4">
        <v>0</v>
      </c>
      <c r="AQ22" s="4">
        <v>0.24901249065869541</v>
      </c>
      <c r="AR22" s="4" t="s">
        <v>859</v>
      </c>
      <c r="AS22" s="4">
        <v>17.5</v>
      </c>
      <c r="AT22" s="4">
        <v>44.186</v>
      </c>
      <c r="AU22" s="4">
        <v>19.047999999999998</v>
      </c>
      <c r="AV22" s="4">
        <v>29.73</v>
      </c>
      <c r="AW22" s="4">
        <v>78.409000000000006</v>
      </c>
      <c r="AX22" s="4">
        <v>52.381</v>
      </c>
      <c r="AY22" s="4">
        <v>1.46</v>
      </c>
      <c r="AZ22" s="4">
        <v>4.22</v>
      </c>
      <c r="BA22" s="4">
        <v>0.36966881582635858</v>
      </c>
      <c r="BB22" s="4">
        <v>96.8</v>
      </c>
      <c r="BC22" s="4">
        <v>96.8</v>
      </c>
      <c r="BD22" s="4">
        <v>9.0909090909090912E-2</v>
      </c>
      <c r="BE22" s="4">
        <v>100</v>
      </c>
      <c r="BF22" s="4">
        <v>92.2</v>
      </c>
      <c r="BG22" s="4">
        <v>31</v>
      </c>
      <c r="BH22" s="21">
        <v>6.5401971418978563E-2</v>
      </c>
      <c r="BI22" s="21">
        <v>4.1156800817510754E-2</v>
      </c>
      <c r="BJ22" s="20">
        <v>0.34361233480176212</v>
      </c>
      <c r="BK22" s="20">
        <v>0.21585903083700442</v>
      </c>
      <c r="BL22" s="5" t="s">
        <v>859</v>
      </c>
      <c r="BM22" s="5">
        <v>29.3</v>
      </c>
      <c r="BN22" s="5">
        <v>10.199999999999999</v>
      </c>
      <c r="BO22" s="43">
        <v>0.55000000000000004</v>
      </c>
      <c r="BP22" s="5">
        <v>47</v>
      </c>
      <c r="BQ22" s="5">
        <v>86</v>
      </c>
      <c r="BR22" s="5">
        <v>26300</v>
      </c>
      <c r="BS22" s="5">
        <v>10.743801652892563</v>
      </c>
      <c r="BT22" s="5">
        <v>100</v>
      </c>
      <c r="BU22" s="5">
        <v>100</v>
      </c>
      <c r="BV22" s="5">
        <v>100</v>
      </c>
      <c r="BW22" s="5">
        <v>38</v>
      </c>
      <c r="BX22" s="5">
        <v>12.2</v>
      </c>
      <c r="BY22" s="5">
        <v>100</v>
      </c>
      <c r="BZ22" s="5">
        <v>7711</v>
      </c>
      <c r="CA22" s="43">
        <v>0.72</v>
      </c>
      <c r="CB22" s="43">
        <v>0.37</v>
      </c>
      <c r="CC22" s="5" t="s">
        <v>859</v>
      </c>
      <c r="CD22" s="5">
        <v>43.9</v>
      </c>
      <c r="CE22" s="43">
        <v>7.5</v>
      </c>
      <c r="CF22" s="20">
        <v>0.72580919931856902</v>
      </c>
      <c r="CG22" s="5">
        <v>2019</v>
      </c>
      <c r="CH22" s="5">
        <v>2019</v>
      </c>
      <c r="CI22" s="5">
        <v>2017</v>
      </c>
      <c r="CJ22" s="4">
        <v>-2.3862960788647802E-2</v>
      </c>
      <c r="CK22" s="4">
        <v>0.55126939854799717</v>
      </c>
      <c r="CL22" s="4">
        <v>0.32515789476683382</v>
      </c>
      <c r="CM22" s="4">
        <v>-0.24878082358580758</v>
      </c>
      <c r="CN22" s="4">
        <v>0.41628179312716945</v>
      </c>
      <c r="CO22" s="4">
        <v>-0.12958195069328882</v>
      </c>
      <c r="CP22" s="4">
        <v>-9.837818603620746E-2</v>
      </c>
      <c r="CQ22" s="4">
        <v>-0.31985659895455965</v>
      </c>
      <c r="CR22" s="4">
        <v>-0.13528675298018933</v>
      </c>
      <c r="CS22" s="4">
        <v>2.1433526535411009</v>
      </c>
      <c r="CT22" s="4">
        <v>-6.8164698807685498E-2</v>
      </c>
      <c r="CU22" s="4">
        <v>0.42023053855397824</v>
      </c>
      <c r="CV22" s="4">
        <v>9.5781947379491278E-2</v>
      </c>
      <c r="CW22" s="4">
        <v>0.28250048644271752</v>
      </c>
      <c r="CX22">
        <v>0</v>
      </c>
      <c r="CY22" s="5">
        <v>8964.8067852883378</v>
      </c>
      <c r="CZ22" s="5">
        <v>13736.163567349162</v>
      </c>
      <c r="DA22" s="5">
        <v>3027.8505325650426</v>
      </c>
      <c r="DB22" s="5">
        <v>692.33455561375945</v>
      </c>
      <c r="DC22" s="5">
        <v>20993.613678898906</v>
      </c>
      <c r="DD22" s="5">
        <v>3529.4370841601526</v>
      </c>
      <c r="DE22" s="5">
        <v>2618.3708801384528</v>
      </c>
      <c r="DF22" s="5">
        <v>2306.4670377470411</v>
      </c>
      <c r="DG22" s="5">
        <v>5577.8391344583333</v>
      </c>
      <c r="DH22" s="5">
        <v>676.44491007508293</v>
      </c>
      <c r="DI22" s="5">
        <v>805.74471800244442</v>
      </c>
      <c r="DJ22" s="5">
        <v>1004.9764274489262</v>
      </c>
      <c r="DK22" s="5">
        <v>359.78697398288807</v>
      </c>
      <c r="DL22" s="5">
        <v>118.47389558232931</v>
      </c>
      <c r="DM22" s="5">
        <v>0</v>
      </c>
      <c r="DN22" s="5">
        <v>118.90100187762835</v>
      </c>
      <c r="DO22" s="5">
        <v>64412.737287606185</v>
      </c>
      <c r="DP22" s="4">
        <f t="shared" si="6"/>
        <v>0.57742331774792188</v>
      </c>
      <c r="DQ22" s="4">
        <f t="shared" si="6"/>
        <v>0.89266075535829392</v>
      </c>
      <c r="DR22" s="4">
        <f t="shared" si="6"/>
        <v>-3.7675276550786386E-3</v>
      </c>
      <c r="DS22" s="4">
        <f t="shared" si="6"/>
        <v>0.63874488382122274</v>
      </c>
      <c r="DT22" s="4">
        <f t="shared" si="6"/>
        <v>-0.14899296405556728</v>
      </c>
      <c r="DU22" s="4">
        <f t="shared" si="6"/>
        <v>0.47661730998031349</v>
      </c>
      <c r="DV22" s="4">
        <f t="shared" si="6"/>
        <v>2.3912837027617286E-2</v>
      </c>
      <c r="DW22" s="4">
        <f t="shared" si="6"/>
        <v>0.22895059590741804</v>
      </c>
      <c r="DX22" s="4">
        <f t="shared" si="6"/>
        <v>0.21633235975940859</v>
      </c>
      <c r="DY22" s="4">
        <f t="shared" si="6"/>
        <v>0.94083704931957035</v>
      </c>
      <c r="DZ22" s="4">
        <f t="shared" si="6"/>
        <v>0.16000188913257313</v>
      </c>
      <c r="EA22" s="4">
        <f t="shared" si="6"/>
        <v>0.69185105956608062</v>
      </c>
      <c r="EB22" s="4">
        <f t="shared" si="6"/>
        <v>-0.11667079691175962</v>
      </c>
      <c r="EC22" s="4">
        <f t="shared" si="6"/>
        <v>-0.27214716340942136</v>
      </c>
      <c r="ED22" s="4" t="e">
        <f t="shared" si="6"/>
        <v>#DIV/0!</v>
      </c>
      <c r="EE22" s="4">
        <f t="shared" si="5"/>
        <v>-5.5998515184971009E-2</v>
      </c>
      <c r="EF22" s="4">
        <f t="shared" si="2"/>
        <v>0.47128161029350579</v>
      </c>
      <c r="EG22" s="6">
        <f t="shared" si="4"/>
        <v>0.27705424533712592</v>
      </c>
      <c r="EI22">
        <v>20</v>
      </c>
    </row>
    <row r="23" spans="1:139" x14ac:dyDescent="0.3">
      <c r="A23" t="s">
        <v>525</v>
      </c>
      <c r="B23" t="s">
        <v>37</v>
      </c>
      <c r="C23" s="43">
        <v>4.3965517241379306</v>
      </c>
      <c r="D23" s="43">
        <v>5.8</v>
      </c>
      <c r="E23" s="5">
        <v>44.5</v>
      </c>
      <c r="F23" s="5">
        <v>79.3</v>
      </c>
      <c r="G23" s="43">
        <v>5.5</v>
      </c>
      <c r="H23" s="20">
        <v>0.92307692307692313</v>
      </c>
      <c r="I23" s="43">
        <v>42</v>
      </c>
      <c r="J23" s="43">
        <v>4.6478260869565222</v>
      </c>
      <c r="K23" s="43">
        <v>3.9305555555555554</v>
      </c>
      <c r="L23" s="43">
        <v>3.8956521739130427</v>
      </c>
      <c r="M23" s="43">
        <v>50</v>
      </c>
      <c r="N23" s="43">
        <v>48.666666666666664</v>
      </c>
      <c r="O23" s="43">
        <v>52</v>
      </c>
      <c r="P23" s="43">
        <v>0.9</v>
      </c>
      <c r="Q23" s="43">
        <v>0.4</v>
      </c>
      <c r="R23" s="43">
        <v>-0.2</v>
      </c>
      <c r="S23" s="20">
        <v>0.7103825136612022</v>
      </c>
      <c r="T23" s="20">
        <v>1</v>
      </c>
      <c r="U23" s="5">
        <v>99.7</v>
      </c>
      <c r="V23" s="5">
        <v>76</v>
      </c>
      <c r="W23" s="20">
        <v>0.22764227642276422</v>
      </c>
      <c r="X23" s="43">
        <v>3.3569368644412418</v>
      </c>
      <c r="Y23" s="20">
        <v>0.78125</v>
      </c>
      <c r="Z23" s="5">
        <v>97</v>
      </c>
      <c r="AA23" s="5">
        <v>100</v>
      </c>
      <c r="AB23" s="43">
        <v>17.414529899999998</v>
      </c>
      <c r="AC23" s="5">
        <v>77.449999999999989</v>
      </c>
      <c r="AD23" s="5">
        <v>2.5</v>
      </c>
      <c r="AE23" s="5">
        <v>2.6</v>
      </c>
      <c r="AF23" s="5">
        <v>79</v>
      </c>
      <c r="AG23" s="5">
        <v>13.5</v>
      </c>
      <c r="AH23" s="5">
        <v>4659</v>
      </c>
      <c r="AI23" s="4">
        <v>81.599999999999994</v>
      </c>
      <c r="AJ23" s="4">
        <v>0.36701509872241578</v>
      </c>
      <c r="AK23" s="4">
        <v>67</v>
      </c>
      <c r="AL23" s="4">
        <v>94.7</v>
      </c>
      <c r="AM23" s="4">
        <v>0.54</v>
      </c>
      <c r="AN23" s="4" t="s">
        <v>859</v>
      </c>
      <c r="AO23" s="4">
        <v>11.409090909090908</v>
      </c>
      <c r="AP23" s="4">
        <v>0</v>
      </c>
      <c r="AQ23" s="4">
        <v>0.2880353745693866</v>
      </c>
      <c r="AR23" s="4" t="s">
        <v>859</v>
      </c>
      <c r="AS23" s="4">
        <v>15.789</v>
      </c>
      <c r="AT23" s="4">
        <v>36.25</v>
      </c>
      <c r="AU23" s="4">
        <v>2.9089999999999998</v>
      </c>
      <c r="AV23" s="4">
        <v>20.37</v>
      </c>
      <c r="AW23" s="4">
        <v>74.093000000000004</v>
      </c>
      <c r="AX23" s="4">
        <v>61.131999999999998</v>
      </c>
      <c r="AY23" s="4">
        <v>1.23</v>
      </c>
      <c r="AZ23" s="4">
        <v>2.97</v>
      </c>
      <c r="BA23" s="4">
        <v>0.2139368515275622</v>
      </c>
      <c r="BB23" s="4">
        <v>99</v>
      </c>
      <c r="BC23" s="4">
        <v>99</v>
      </c>
      <c r="BD23" s="4">
        <v>0</v>
      </c>
      <c r="BE23" s="4">
        <v>100</v>
      </c>
      <c r="BF23" s="4">
        <v>98.1</v>
      </c>
      <c r="BG23" s="4">
        <v>80.2</v>
      </c>
      <c r="BH23" s="21">
        <v>6.5690436456816464E-2</v>
      </c>
      <c r="BI23" s="21">
        <v>4.5994627856080793E-2</v>
      </c>
      <c r="BJ23" s="20">
        <v>0.35869565217391303</v>
      </c>
      <c r="BK23" s="20">
        <v>0.37771739130434784</v>
      </c>
      <c r="BL23" s="5" t="s">
        <v>859</v>
      </c>
      <c r="BM23" s="5">
        <v>27.5</v>
      </c>
      <c r="BN23" s="5">
        <v>12.75</v>
      </c>
      <c r="BO23" s="43">
        <v>0.85000000000000009</v>
      </c>
      <c r="BP23" s="5" t="s">
        <v>859</v>
      </c>
      <c r="BQ23" s="5" t="s">
        <v>859</v>
      </c>
      <c r="BR23" s="5">
        <v>24800</v>
      </c>
      <c r="BS23" s="5">
        <v>1.1194029850746268</v>
      </c>
      <c r="BT23" s="5">
        <v>99.1</v>
      </c>
      <c r="BU23" s="5">
        <v>2.8</v>
      </c>
      <c r="BV23" s="5">
        <v>87.7</v>
      </c>
      <c r="BW23" s="5">
        <v>53</v>
      </c>
      <c r="BX23" s="5">
        <v>17.7</v>
      </c>
      <c r="BY23" s="5">
        <v>100</v>
      </c>
      <c r="BZ23" s="5">
        <v>10165</v>
      </c>
      <c r="CA23" s="43">
        <v>0.46</v>
      </c>
      <c r="CB23" s="43">
        <v>0.56000000000000005</v>
      </c>
      <c r="CC23" s="5">
        <v>81.8</v>
      </c>
      <c r="CD23" s="5">
        <v>63.5</v>
      </c>
      <c r="CE23" s="43">
        <v>7.4</v>
      </c>
      <c r="CF23" s="20">
        <v>0.73136995367306412</v>
      </c>
      <c r="CG23" s="5">
        <v>2021</v>
      </c>
      <c r="CH23" s="5">
        <v>2015</v>
      </c>
      <c r="CI23" s="5">
        <v>2021</v>
      </c>
      <c r="CJ23" s="4">
        <v>0.28742522075538546</v>
      </c>
      <c r="CK23" s="4">
        <v>0.26358413380184015</v>
      </c>
      <c r="CL23" s="4">
        <v>0.38013354519135567</v>
      </c>
      <c r="CM23" s="4">
        <v>0.67171672087605006</v>
      </c>
      <c r="CN23" s="4">
        <v>0.28826267715951132</v>
      </c>
      <c r="CO23" s="4">
        <v>7.7381043949119752E-2</v>
      </c>
      <c r="CP23" s="4">
        <v>-0.38413105619189714</v>
      </c>
      <c r="CQ23" s="4">
        <v>-0.51619013839067551</v>
      </c>
      <c r="CR23" s="4">
        <v>-0.79973872413533575</v>
      </c>
      <c r="CS23" s="4">
        <v>0.76088861395035179</v>
      </c>
      <c r="CT23" s="4">
        <v>0.97953155641208622</v>
      </c>
      <c r="CU23" s="4">
        <v>0.51454824342122085</v>
      </c>
      <c r="CV23" s="4">
        <v>0.41804495419346682</v>
      </c>
      <c r="CW23" s="4">
        <v>0.27099822841025123</v>
      </c>
      <c r="CX23">
        <v>0</v>
      </c>
      <c r="CY23" s="5">
        <v>9602.9797732850966</v>
      </c>
      <c r="CZ23" s="5">
        <v>14450.213035104913</v>
      </c>
      <c r="DA23" s="5">
        <v>2278.6710301650542</v>
      </c>
      <c r="DB23" s="5">
        <v>863.33238474672737</v>
      </c>
      <c r="DC23" s="5">
        <v>21159.813157945755</v>
      </c>
      <c r="DD23" s="5">
        <v>3433.9591132518299</v>
      </c>
      <c r="DE23" s="5">
        <v>3516.8654221899396</v>
      </c>
      <c r="DF23" s="5">
        <v>2521.5537159845398</v>
      </c>
      <c r="DG23" s="5">
        <v>4652.7648400294611</v>
      </c>
      <c r="DH23" s="5">
        <v>786.78144564598756</v>
      </c>
      <c r="DI23" s="5">
        <v>883.25270347182698</v>
      </c>
      <c r="DJ23" s="5">
        <v>1070.2191235059763</v>
      </c>
      <c r="DK23" s="5">
        <v>250.78258394991462</v>
      </c>
      <c r="DL23" s="5">
        <v>899.5446784291405</v>
      </c>
      <c r="DM23" s="5">
        <v>0</v>
      </c>
      <c r="DN23" s="5">
        <v>195.75075247924187</v>
      </c>
      <c r="DO23" s="5">
        <v>65666.939081756282</v>
      </c>
      <c r="DP23" s="4">
        <f t="shared" si="6"/>
        <v>0.15090511282459579</v>
      </c>
      <c r="DQ23" s="4">
        <f t="shared" si="6"/>
        <v>0.60329534959207998</v>
      </c>
      <c r="DR23" s="4">
        <f t="shared" si="6"/>
        <v>0.36470666026750437</v>
      </c>
      <c r="DS23" s="4">
        <f t="shared" si="6"/>
        <v>0.30415294926885134</v>
      </c>
      <c r="DT23" s="4">
        <f t="shared" si="6"/>
        <v>-0.19864658271969041</v>
      </c>
      <c r="DU23" s="4">
        <f t="shared" si="6"/>
        <v>0.57553657416154536</v>
      </c>
      <c r="DV23" s="4">
        <f t="shared" si="6"/>
        <v>-0.95496403192864943</v>
      </c>
      <c r="DW23" s="4">
        <f t="shared" si="6"/>
        <v>3.947741191569739E-2</v>
      </c>
      <c r="DX23" s="4">
        <f t="shared" si="6"/>
        <v>0.63597395000122248</v>
      </c>
      <c r="DY23" s="4">
        <f t="shared" si="6"/>
        <v>0.78129589834523117</v>
      </c>
      <c r="DZ23" s="4">
        <f t="shared" si="6"/>
        <v>7.7448621337630086E-2</v>
      </c>
      <c r="EA23" s="4">
        <f t="shared" si="6"/>
        <v>0.65039931045968313</v>
      </c>
      <c r="EB23" s="4">
        <f t="shared" si="6"/>
        <v>2.1492726643572633E-2</v>
      </c>
      <c r="EC23" s="4">
        <f t="shared" si="6"/>
        <v>-0.40738351756467134</v>
      </c>
      <c r="ED23" s="4" t="e">
        <f t="shared" si="6"/>
        <v>#DIV/0!</v>
      </c>
      <c r="EE23" s="4">
        <f t="shared" si="5"/>
        <v>-1.1238874540783403</v>
      </c>
      <c r="EF23" s="4">
        <f t="shared" si="2"/>
        <v>0.37108679026528424</v>
      </c>
      <c r="EG23" s="6">
        <f t="shared" si="4"/>
        <v>0.20980547855352652</v>
      </c>
      <c r="EI23">
        <v>21</v>
      </c>
    </row>
    <row r="24" spans="1:139" x14ac:dyDescent="0.3">
      <c r="A24" t="s">
        <v>459</v>
      </c>
      <c r="B24" t="s">
        <v>38</v>
      </c>
      <c r="C24" s="43" t="s">
        <v>859</v>
      </c>
      <c r="D24" s="43">
        <v>5.7</v>
      </c>
      <c r="E24" s="5">
        <v>45.2</v>
      </c>
      <c r="F24" s="5">
        <v>76.599999999999994</v>
      </c>
      <c r="G24" s="43">
        <v>6.2</v>
      </c>
      <c r="H24" s="20">
        <v>0</v>
      </c>
      <c r="I24" s="43">
        <v>42.4</v>
      </c>
      <c r="J24" s="43">
        <v>8.1478260869565222</v>
      </c>
      <c r="K24" s="43">
        <v>3.9111111111111105</v>
      </c>
      <c r="L24" s="43">
        <v>3.9673913043478253</v>
      </c>
      <c r="M24" s="43">
        <v>50</v>
      </c>
      <c r="N24" s="43" t="s">
        <v>859</v>
      </c>
      <c r="O24" s="43" t="s">
        <v>859</v>
      </c>
      <c r="P24" s="43">
        <v>-0.7</v>
      </c>
      <c r="Q24" s="43">
        <v>0</v>
      </c>
      <c r="R24" s="43">
        <v>0.80000000000000016</v>
      </c>
      <c r="S24" s="20">
        <v>0.76842105263157889</v>
      </c>
      <c r="T24" s="20">
        <v>1</v>
      </c>
      <c r="U24" s="5">
        <v>100</v>
      </c>
      <c r="V24" s="5">
        <v>83</v>
      </c>
      <c r="W24" s="20">
        <v>0.2537313432835821</v>
      </c>
      <c r="X24" s="43">
        <v>3.1500124774476821</v>
      </c>
      <c r="Y24" s="20">
        <v>0.77777777777777779</v>
      </c>
      <c r="Z24" s="5">
        <v>100</v>
      </c>
      <c r="AA24" s="5">
        <v>100</v>
      </c>
      <c r="AB24" s="43">
        <v>0</v>
      </c>
      <c r="AC24" s="5">
        <v>59.3</v>
      </c>
      <c r="AD24" s="5">
        <v>2.2000000000000002</v>
      </c>
      <c r="AE24" s="5">
        <v>3.3</v>
      </c>
      <c r="AF24" s="5">
        <v>15.9</v>
      </c>
      <c r="AG24" s="5">
        <v>39.5</v>
      </c>
      <c r="AH24" s="5">
        <v>5091</v>
      </c>
      <c r="AI24" s="4">
        <v>81</v>
      </c>
      <c r="AJ24" s="4">
        <v>0.3369069056493153</v>
      </c>
      <c r="AK24" s="4">
        <v>57.199999999999996</v>
      </c>
      <c r="AL24" s="4">
        <v>91.3</v>
      </c>
      <c r="AM24" s="4">
        <v>0.26</v>
      </c>
      <c r="AN24" s="4">
        <v>100</v>
      </c>
      <c r="AO24" s="4">
        <v>8.346055979643765</v>
      </c>
      <c r="AP24" s="4">
        <v>2.0356234096692112</v>
      </c>
      <c r="AQ24" s="4">
        <v>7.1966945150744643E-2</v>
      </c>
      <c r="AR24" s="4">
        <v>75.926000000000002</v>
      </c>
      <c r="AS24" s="4">
        <v>97.917000000000002</v>
      </c>
      <c r="AT24" s="4">
        <v>30.233000000000001</v>
      </c>
      <c r="AU24" s="4">
        <v>3.681</v>
      </c>
      <c r="AV24" s="4">
        <v>50</v>
      </c>
      <c r="AW24" s="4">
        <v>86.206999999999994</v>
      </c>
      <c r="AX24" s="4">
        <v>79.167000000000002</v>
      </c>
      <c r="AY24" s="4">
        <v>1.4</v>
      </c>
      <c r="AZ24" s="4">
        <v>2.0299999999999998</v>
      </c>
      <c r="BA24" s="4">
        <v>2.3671110801684824E-3</v>
      </c>
      <c r="BB24" s="4">
        <v>98.6</v>
      </c>
      <c r="BC24" s="4">
        <v>98.6</v>
      </c>
      <c r="BD24" s="4">
        <v>0.25</v>
      </c>
      <c r="BE24" s="4">
        <v>100</v>
      </c>
      <c r="BF24" s="4">
        <v>100</v>
      </c>
      <c r="BG24" s="4">
        <v>95.8</v>
      </c>
      <c r="BH24" s="21">
        <v>5.0201495827151499E-2</v>
      </c>
      <c r="BI24" s="21">
        <v>3.477698423389311E-2</v>
      </c>
      <c r="BJ24" s="20">
        <v>0.26126126126126126</v>
      </c>
      <c r="BK24" s="20">
        <v>0.15315315315315314</v>
      </c>
      <c r="BL24" s="5">
        <v>73</v>
      </c>
      <c r="BM24" s="5">
        <v>29.85</v>
      </c>
      <c r="BN24" s="5">
        <v>15.8</v>
      </c>
      <c r="BO24" s="43">
        <v>0.8</v>
      </c>
      <c r="BP24" s="5">
        <v>36</v>
      </c>
      <c r="BQ24" s="5" t="s">
        <v>859</v>
      </c>
      <c r="BR24" s="5">
        <v>14400</v>
      </c>
      <c r="BS24" s="5">
        <v>2.168021680216802</v>
      </c>
      <c r="BT24" s="5">
        <v>70.599999999999994</v>
      </c>
      <c r="BU24" s="5">
        <v>80.900000000000006</v>
      </c>
      <c r="BV24" s="5">
        <v>44.1</v>
      </c>
      <c r="BW24" s="5">
        <v>63</v>
      </c>
      <c r="BX24" s="5">
        <v>10.6</v>
      </c>
      <c r="BY24" s="5">
        <v>100</v>
      </c>
      <c r="BZ24" s="5">
        <v>8294</v>
      </c>
      <c r="CA24" s="43">
        <v>1.18</v>
      </c>
      <c r="CB24" s="43">
        <v>1.76</v>
      </c>
      <c r="CC24" s="5">
        <v>93.7</v>
      </c>
      <c r="CD24" s="5">
        <v>27.1</v>
      </c>
      <c r="CE24" s="43">
        <v>7.7</v>
      </c>
      <c r="CF24" s="20">
        <v>0.7290322580645161</v>
      </c>
      <c r="CG24" s="5">
        <v>2010</v>
      </c>
      <c r="CH24" s="5">
        <v>2019</v>
      </c>
      <c r="CI24" s="5">
        <v>2021</v>
      </c>
      <c r="CJ24" s="4">
        <v>-0.14162266094913636</v>
      </c>
      <c r="CK24" s="4">
        <v>0.45709812409571987</v>
      </c>
      <c r="CL24" s="4">
        <v>0.55473093032341425</v>
      </c>
      <c r="CM24" s="4">
        <v>0.1324628339840013</v>
      </c>
      <c r="CN24" s="4">
        <v>0.29878026470196117</v>
      </c>
      <c r="CO24" s="4">
        <v>0.3752083691098751</v>
      </c>
      <c r="CP24" s="4">
        <v>0.58187111241786349</v>
      </c>
      <c r="CQ24" s="4">
        <v>-0.37405390124912796</v>
      </c>
      <c r="CR24" s="4">
        <v>-2.3855718548383791E-2</v>
      </c>
      <c r="CS24" s="4">
        <v>0.85252031498278502</v>
      </c>
      <c r="CT24" s="4">
        <v>-4.2813715957104787E-2</v>
      </c>
      <c r="CU24" s="4">
        <v>0.50045530508215408</v>
      </c>
      <c r="CV24" s="4">
        <v>0.12079967573891742</v>
      </c>
      <c r="CW24" s="4">
        <v>0.26954114142539987</v>
      </c>
      <c r="CX24">
        <v>0</v>
      </c>
      <c r="CY24" s="5">
        <v>9254.9850335012306</v>
      </c>
      <c r="CZ24" s="5">
        <v>14708.06413558737</v>
      </c>
      <c r="DA24" s="5">
        <v>3348.853665440136</v>
      </c>
      <c r="DB24" s="5">
        <v>737.33371072742705</v>
      </c>
      <c r="DC24" s="5">
        <v>20529.174189368645</v>
      </c>
      <c r="DD24" s="5">
        <v>4430.8076517962854</v>
      </c>
      <c r="DE24" s="5">
        <v>2973.0076855514208</v>
      </c>
      <c r="DF24" s="5">
        <v>1460.237881485009</v>
      </c>
      <c r="DG24" s="5">
        <v>5442.7515489146645</v>
      </c>
      <c r="DH24" s="5">
        <v>856.21285026889336</v>
      </c>
      <c r="DI24" s="5">
        <v>455.70336824228696</v>
      </c>
      <c r="DJ24" s="5">
        <v>1708.8876309085763</v>
      </c>
      <c r="DK24" s="5">
        <v>547.97622417209163</v>
      </c>
      <c r="DL24" s="5">
        <v>-1626.8044155108973</v>
      </c>
      <c r="DM24" s="5">
        <v>0</v>
      </c>
      <c r="DN24" s="5">
        <v>125.52744592064593</v>
      </c>
      <c r="DO24" s="5">
        <v>66579.523021884685</v>
      </c>
      <c r="DP24" s="4">
        <f t="shared" si="6"/>
        <v>0.38348482792862698</v>
      </c>
      <c r="DQ24" s="4">
        <f t="shared" si="6"/>
        <v>0.49880232538623664</v>
      </c>
      <c r="DR24" s="4">
        <f t="shared" si="6"/>
        <v>-0.16164874080605504</v>
      </c>
      <c r="DS24" s="4">
        <f t="shared" si="6"/>
        <v>0.55069491009321436</v>
      </c>
      <c r="DT24" s="4">
        <f t="shared" si="6"/>
        <v>-1.0237406950631665E-2</v>
      </c>
      <c r="DU24" s="4">
        <f t="shared" si="6"/>
        <v>-0.45724117545816656</v>
      </c>
      <c r="DV24" s="4">
        <f t="shared" si="6"/>
        <v>-0.3624509631426972</v>
      </c>
      <c r="DW24" s="4">
        <f t="shared" si="6"/>
        <v>0.97440695767497298</v>
      </c>
      <c r="DX24" s="4">
        <f t="shared" si="6"/>
        <v>0.27761216135034011</v>
      </c>
      <c r="DY24" s="4">
        <f t="shared" si="6"/>
        <v>0.68090153531771869</v>
      </c>
      <c r="DZ24" s="4">
        <f t="shared" si="6"/>
        <v>0.53282872898726918</v>
      </c>
      <c r="EA24" s="4">
        <f t="shared" si="6"/>
        <v>0.24462321089659333</v>
      </c>
      <c r="EB24" s="4">
        <f t="shared" si="6"/>
        <v>-0.3552014642868182</v>
      </c>
      <c r="EC24" s="4">
        <f t="shared" si="6"/>
        <v>3.003425338641209E-2</v>
      </c>
      <c r="ED24" s="4" t="e">
        <f t="shared" si="6"/>
        <v>#DIV/0!</v>
      </c>
      <c r="EE24" s="4">
        <f t="shared" si="5"/>
        <v>-0.14807827136294049</v>
      </c>
      <c r="EF24" s="4">
        <f t="shared" si="2"/>
        <v>0.29818290504658074</v>
      </c>
      <c r="EG24" s="6">
        <f t="shared" si="4"/>
        <v>0.76456894399919362</v>
      </c>
      <c r="EI24">
        <v>22</v>
      </c>
    </row>
    <row r="25" spans="1:139" x14ac:dyDescent="0.3">
      <c r="A25" t="s">
        <v>394</v>
      </c>
      <c r="B25" t="s">
        <v>39</v>
      </c>
      <c r="C25" s="43">
        <v>4.5034482758620689</v>
      </c>
      <c r="D25" s="43">
        <v>6</v>
      </c>
      <c r="E25" s="5">
        <v>43.3</v>
      </c>
      <c r="F25" s="5">
        <v>87.4</v>
      </c>
      <c r="G25" s="43">
        <v>5.5</v>
      </c>
      <c r="H25" s="20">
        <v>0.2</v>
      </c>
      <c r="I25" s="43">
        <v>43.8</v>
      </c>
      <c r="J25" s="43">
        <v>3.2173913043478262</v>
      </c>
      <c r="K25" s="43">
        <v>4.0166666666666666</v>
      </c>
      <c r="L25" s="43">
        <v>3.7239130434782597</v>
      </c>
      <c r="M25" s="43">
        <v>49.666666666666664</v>
      </c>
      <c r="N25" s="43">
        <v>45.666666666666664</v>
      </c>
      <c r="O25" s="43">
        <v>51</v>
      </c>
      <c r="P25" s="43">
        <v>-0.1</v>
      </c>
      <c r="Q25" s="43">
        <v>-2.5</v>
      </c>
      <c r="R25" s="43">
        <v>2.5</v>
      </c>
      <c r="S25" s="20">
        <v>0.67816091954022983</v>
      </c>
      <c r="T25" s="20">
        <v>0.80487804878048785</v>
      </c>
      <c r="U25" s="5">
        <v>97</v>
      </c>
      <c r="V25" s="5">
        <v>84</v>
      </c>
      <c r="W25" s="20">
        <v>0.26605504587155965</v>
      </c>
      <c r="X25" s="43">
        <v>2.6819564957174458</v>
      </c>
      <c r="Y25" s="20">
        <v>0.70833333333333337</v>
      </c>
      <c r="Z25" s="5">
        <v>94</v>
      </c>
      <c r="AA25" s="5">
        <v>100</v>
      </c>
      <c r="AB25" s="43" t="s">
        <v>859</v>
      </c>
      <c r="AC25" s="5">
        <v>70</v>
      </c>
      <c r="AD25" s="5">
        <v>2.4</v>
      </c>
      <c r="AE25" s="5">
        <v>2.2000000000000002</v>
      </c>
      <c r="AF25" s="5">
        <v>11.2</v>
      </c>
      <c r="AG25" s="5">
        <v>20.7</v>
      </c>
      <c r="AH25" s="5">
        <v>464</v>
      </c>
      <c r="AI25" s="4">
        <v>76.8</v>
      </c>
      <c r="AJ25" s="4">
        <v>0.40690010677860011</v>
      </c>
      <c r="AK25" s="4">
        <v>54</v>
      </c>
      <c r="AL25" s="4">
        <v>97.8</v>
      </c>
      <c r="AM25" s="4">
        <v>2.29</v>
      </c>
      <c r="AN25" s="4" t="s">
        <v>859</v>
      </c>
      <c r="AO25" s="4">
        <v>2.4752475247524752</v>
      </c>
      <c r="AP25" s="4">
        <v>0</v>
      </c>
      <c r="AQ25" s="4">
        <v>1</v>
      </c>
      <c r="AR25" s="4" t="s">
        <v>859</v>
      </c>
      <c r="AS25" s="4" t="s">
        <v>859</v>
      </c>
      <c r="AT25" s="4">
        <v>36.558999999999997</v>
      </c>
      <c r="AU25" s="4">
        <v>3.0819999999999999</v>
      </c>
      <c r="AV25" s="4">
        <v>59.615000000000002</v>
      </c>
      <c r="AW25" s="4">
        <v>76.923000000000002</v>
      </c>
      <c r="AX25" s="4">
        <v>46.295999999999999</v>
      </c>
      <c r="AY25" s="4">
        <v>0.96</v>
      </c>
      <c r="AZ25" s="4">
        <v>3.29</v>
      </c>
      <c r="BA25" s="4">
        <v>0</v>
      </c>
      <c r="BB25" s="4">
        <v>99</v>
      </c>
      <c r="BC25" s="4">
        <v>99</v>
      </c>
      <c r="BD25" s="4">
        <v>0</v>
      </c>
      <c r="BE25" s="4">
        <v>100</v>
      </c>
      <c r="BF25" s="4">
        <v>93</v>
      </c>
      <c r="BG25" s="4">
        <v>99</v>
      </c>
      <c r="BH25" s="21">
        <v>4.2904563633003906E-2</v>
      </c>
      <c r="BI25" s="21">
        <v>2.0526656953863798E-2</v>
      </c>
      <c r="BJ25" s="20">
        <v>9.0909090909090912E-2</v>
      </c>
      <c r="BK25" s="20">
        <v>0.24675324675324675</v>
      </c>
      <c r="BL25" s="5" t="s">
        <v>859</v>
      </c>
      <c r="BM25" s="5">
        <v>44.45</v>
      </c>
      <c r="BN25" s="5">
        <v>48.599999999999994</v>
      </c>
      <c r="BO25" s="43">
        <v>0.25</v>
      </c>
      <c r="BP25" s="5">
        <v>58</v>
      </c>
      <c r="BQ25" s="5">
        <v>50</v>
      </c>
      <c r="BR25" s="5">
        <v>24860</v>
      </c>
      <c r="BS25" s="5" t="s">
        <v>859</v>
      </c>
      <c r="BT25" s="5">
        <v>100</v>
      </c>
      <c r="BU25" s="5">
        <v>0</v>
      </c>
      <c r="BV25" s="5">
        <v>96.6</v>
      </c>
      <c r="BW25" s="5">
        <v>91</v>
      </c>
      <c r="BX25" s="5">
        <v>6.4</v>
      </c>
      <c r="BY25" s="5">
        <v>100</v>
      </c>
      <c r="BZ25" s="5">
        <v>13825</v>
      </c>
      <c r="CA25" s="43">
        <v>0.5</v>
      </c>
      <c r="CB25" s="43">
        <v>0.28999999999999998</v>
      </c>
      <c r="CC25" s="5" t="s">
        <v>859</v>
      </c>
      <c r="CD25" s="5">
        <v>43.5</v>
      </c>
      <c r="CE25" s="43">
        <v>8</v>
      </c>
      <c r="CF25" s="20">
        <v>0.72112382934443287</v>
      </c>
      <c r="CG25" s="5">
        <v>2006</v>
      </c>
      <c r="CH25" s="5">
        <v>2015</v>
      </c>
      <c r="CI25" s="5" t="s">
        <v>859</v>
      </c>
      <c r="CJ25" s="4">
        <v>8.262915827252014E-2</v>
      </c>
      <c r="CK25" s="4">
        <v>8.7526933214592748E-2</v>
      </c>
      <c r="CL25" s="4">
        <v>0.44524845036125493</v>
      </c>
      <c r="CM25" s="4">
        <v>-0.35251300284730269</v>
      </c>
      <c r="CN25" s="4">
        <v>0.67403235774649095</v>
      </c>
      <c r="CO25" s="4">
        <v>8.4274227470396076E-2</v>
      </c>
      <c r="CP25" s="4">
        <v>1.1253534223490107</v>
      </c>
      <c r="CQ25" s="4">
        <v>1.020713993704337</v>
      </c>
      <c r="CR25" s="4">
        <v>-0.17006161902140404</v>
      </c>
      <c r="CS25" s="4">
        <v>0.80531311171570241</v>
      </c>
      <c r="CT25" s="4">
        <v>-0.39928524094567591</v>
      </c>
      <c r="CU25" s="4">
        <v>-0.11430226511332378</v>
      </c>
      <c r="CV25" s="4">
        <v>-0.38058084291120331</v>
      </c>
      <c r="CW25" s="4">
        <v>0.26791369042721597</v>
      </c>
      <c r="CX25">
        <v>0</v>
      </c>
      <c r="CY25" s="5">
        <v>8919.2805221962553</v>
      </c>
      <c r="CZ25" s="5">
        <v>12243.617721601506</v>
      </c>
      <c r="DA25" s="5">
        <v>1292.7621242275059</v>
      </c>
      <c r="DB25" s="5">
        <v>545.09269927725984</v>
      </c>
      <c r="DC25" s="5">
        <v>19318.512602334984</v>
      </c>
      <c r="DD25" s="5">
        <v>2891.910339288665</v>
      </c>
      <c r="DE25" s="5">
        <v>1694.7010522683327</v>
      </c>
      <c r="DF25" s="5">
        <v>2092.2790912044511</v>
      </c>
      <c r="DG25" s="5">
        <v>4603.5054778949343</v>
      </c>
      <c r="DH25" s="5">
        <v>860.16549701476902</v>
      </c>
      <c r="DI25" s="5">
        <v>620.61380538389017</v>
      </c>
      <c r="DJ25" s="5">
        <v>1105.6876505708599</v>
      </c>
      <c r="DK25" s="5">
        <v>272.02262490834818</v>
      </c>
      <c r="DL25" s="5">
        <v>50.068084214936633</v>
      </c>
      <c r="DM25" s="5">
        <v>0</v>
      </c>
      <c r="DN25" s="5">
        <v>175.70327752100957</v>
      </c>
      <c r="DO25" s="5">
        <v>56635.854485692769</v>
      </c>
      <c r="DP25" s="4">
        <f t="shared" si="6"/>
        <v>0.6078504595670311</v>
      </c>
      <c r="DQ25" s="4">
        <f t="shared" si="6"/>
        <v>1.4975083937675435</v>
      </c>
      <c r="DR25" s="4">
        <f t="shared" si="6"/>
        <v>0.84961312436217118</v>
      </c>
      <c r="DS25" s="4">
        <f t="shared" si="6"/>
        <v>0.92685343940061871</v>
      </c>
      <c r="DT25" s="4">
        <f t="shared" si="6"/>
        <v>0.3514588457610055</v>
      </c>
      <c r="DU25" s="4">
        <f t="shared" si="6"/>
        <v>1.1371223028974415</v>
      </c>
      <c r="DV25" s="4">
        <f t="shared" si="6"/>
        <v>1.0302172570750188</v>
      </c>
      <c r="DW25" s="4">
        <f t="shared" si="6"/>
        <v>0.41763207323843793</v>
      </c>
      <c r="DX25" s="4">
        <f t="shared" si="6"/>
        <v>0.65831948179787925</v>
      </c>
      <c r="DY25" s="4">
        <f t="shared" si="6"/>
        <v>0.67518620441695165</v>
      </c>
      <c r="DZ25" s="4">
        <f t="shared" si="6"/>
        <v>0.3571836596813498</v>
      </c>
      <c r="EA25" s="4">
        <f t="shared" si="6"/>
        <v>0.62786448933914862</v>
      </c>
      <c r="EB25" s="4">
        <f t="shared" si="6"/>
        <v>-5.4291147463846907E-3</v>
      </c>
      <c r="EC25" s="4">
        <f t="shared" si="6"/>
        <v>-0.26030322719324323</v>
      </c>
      <c r="ED25" s="4" t="e">
        <f t="shared" si="6"/>
        <v>#DIV/0!</v>
      </c>
      <c r="EE25" s="4">
        <f t="shared" si="5"/>
        <v>-0.84531170603695893</v>
      </c>
      <c r="EF25" s="4">
        <f t="shared" si="2"/>
        <v>1.092555935009577</v>
      </c>
      <c r="EG25" s="6">
        <f t="shared" si="4"/>
        <v>0.4314402617998464</v>
      </c>
      <c r="EI25">
        <v>23</v>
      </c>
    </row>
    <row r="26" spans="1:139" x14ac:dyDescent="0.3">
      <c r="A26" t="s">
        <v>436</v>
      </c>
      <c r="B26" t="s">
        <v>40</v>
      </c>
      <c r="C26" s="43">
        <v>4.4965517241379311</v>
      </c>
      <c r="D26" s="43">
        <v>5.7</v>
      </c>
      <c r="E26" s="5">
        <v>48.6</v>
      </c>
      <c r="F26" s="5">
        <v>78.099999999999994</v>
      </c>
      <c r="G26" s="43">
        <v>5.3</v>
      </c>
      <c r="H26" s="20">
        <v>0</v>
      </c>
      <c r="I26" s="43">
        <v>44.4</v>
      </c>
      <c r="J26" s="43">
        <v>6.6478260869565222</v>
      </c>
      <c r="K26" s="43">
        <v>4.1277777777777773</v>
      </c>
      <c r="L26" s="43">
        <v>4.0260869565217385</v>
      </c>
      <c r="M26" s="43">
        <v>49</v>
      </c>
      <c r="N26" s="43">
        <v>50.333333333333336</v>
      </c>
      <c r="O26" s="43">
        <v>53.5</v>
      </c>
      <c r="P26" s="43">
        <v>-0.5</v>
      </c>
      <c r="Q26" s="43">
        <v>-1.2</v>
      </c>
      <c r="R26" s="43">
        <v>-0.2</v>
      </c>
      <c r="S26" s="20">
        <v>0.75213675213675213</v>
      </c>
      <c r="T26" s="20">
        <v>0.85185185185185186</v>
      </c>
      <c r="U26" s="5">
        <v>99.4</v>
      </c>
      <c r="V26" s="5">
        <v>80</v>
      </c>
      <c r="W26" s="20">
        <v>0.28205128205128205</v>
      </c>
      <c r="X26" s="43">
        <v>2.4868221275049738</v>
      </c>
      <c r="Y26" s="20">
        <v>0.56521739130434789</v>
      </c>
      <c r="Z26" s="5">
        <v>90</v>
      </c>
      <c r="AA26" s="5">
        <v>99</v>
      </c>
      <c r="AB26" s="43" t="s">
        <v>859</v>
      </c>
      <c r="AC26" s="5">
        <v>74.25</v>
      </c>
      <c r="AD26" s="5">
        <v>1.4</v>
      </c>
      <c r="AE26" s="5">
        <v>3.7</v>
      </c>
      <c r="AF26" s="5" t="s">
        <v>859</v>
      </c>
      <c r="AG26" s="5">
        <v>13.7</v>
      </c>
      <c r="AH26" s="5">
        <v>409</v>
      </c>
      <c r="AI26" s="4">
        <v>80.400000000000006</v>
      </c>
      <c r="AJ26" s="4">
        <v>0.342583045680728</v>
      </c>
      <c r="AK26" s="4">
        <v>64.3</v>
      </c>
      <c r="AL26" s="4">
        <v>91.1</v>
      </c>
      <c r="AM26" s="4">
        <v>0.28000000000000003</v>
      </c>
      <c r="AN26" s="4">
        <v>90.7</v>
      </c>
      <c r="AO26" s="4">
        <v>9.9159663865546221</v>
      </c>
      <c r="AP26" s="4">
        <v>4.5751633986928111</v>
      </c>
      <c r="AQ26" s="4">
        <v>0.18933129884322741</v>
      </c>
      <c r="AR26" s="4">
        <v>46.728999999999999</v>
      </c>
      <c r="AS26" s="4">
        <v>76.19</v>
      </c>
      <c r="AT26" s="4">
        <v>43.22</v>
      </c>
      <c r="AU26" s="4">
        <v>58.314</v>
      </c>
      <c r="AV26" s="4">
        <v>46.154000000000003</v>
      </c>
      <c r="AW26" s="4">
        <v>78.968000000000004</v>
      </c>
      <c r="AX26" s="4">
        <v>56.893000000000001</v>
      </c>
      <c r="AY26" s="4">
        <v>1.43</v>
      </c>
      <c r="AZ26" s="4">
        <v>2.95</v>
      </c>
      <c r="BA26" s="4">
        <v>6.3439072299951757E-2</v>
      </c>
      <c r="BB26" s="4">
        <v>103.5</v>
      </c>
      <c r="BC26" s="4">
        <v>100</v>
      </c>
      <c r="BD26" s="4">
        <v>0.11764705882352941</v>
      </c>
      <c r="BE26" s="4">
        <v>96.1</v>
      </c>
      <c r="BF26" s="4">
        <v>85</v>
      </c>
      <c r="BG26" s="4">
        <v>88.9</v>
      </c>
      <c r="BH26" s="21">
        <v>4.9362636857408118E-2</v>
      </c>
      <c r="BI26" s="21">
        <v>3.6386922857338383E-2</v>
      </c>
      <c r="BJ26" s="20">
        <v>0.48666666666666669</v>
      </c>
      <c r="BK26" s="20">
        <v>0.25777777777777777</v>
      </c>
      <c r="BL26" s="5">
        <v>59</v>
      </c>
      <c r="BM26" s="5">
        <v>19.850000000000001</v>
      </c>
      <c r="BN26" s="5">
        <v>24.65</v>
      </c>
      <c r="BO26" s="43">
        <v>0.35</v>
      </c>
      <c r="BP26" s="5">
        <v>19</v>
      </c>
      <c r="BQ26" s="5">
        <v>62</v>
      </c>
      <c r="BR26" s="5">
        <v>23900</v>
      </c>
      <c r="BS26" s="5">
        <v>5.7057057057057055</v>
      </c>
      <c r="BT26" s="5">
        <v>44.2</v>
      </c>
      <c r="BU26" s="5">
        <v>20.9</v>
      </c>
      <c r="BV26" s="5">
        <v>64</v>
      </c>
      <c r="BW26" s="5">
        <v>57</v>
      </c>
      <c r="BX26" s="5">
        <v>15.8</v>
      </c>
      <c r="BY26" s="5">
        <v>100</v>
      </c>
      <c r="BZ26" s="5">
        <v>12329</v>
      </c>
      <c r="CA26" s="43">
        <v>0.74</v>
      </c>
      <c r="CB26" s="43">
        <v>0.51</v>
      </c>
      <c r="CC26" s="5">
        <v>0</v>
      </c>
      <c r="CD26" s="5">
        <v>54.9</v>
      </c>
      <c r="CE26" s="43">
        <v>8.1999999999999993</v>
      </c>
      <c r="CF26" s="20">
        <v>0.72539964476021312</v>
      </c>
      <c r="CG26" s="5">
        <v>2014</v>
      </c>
      <c r="CH26" s="5">
        <v>2020</v>
      </c>
      <c r="CI26" s="5">
        <v>2017</v>
      </c>
      <c r="CJ26" s="4">
        <v>0.15383795588025997</v>
      </c>
      <c r="CK26" s="4">
        <v>0.57577419270280561</v>
      </c>
      <c r="CL26" s="4">
        <v>2.2969296493798943E-2</v>
      </c>
      <c r="CM26" s="4">
        <v>-0.40891370856027687</v>
      </c>
      <c r="CN26" s="4">
        <v>0.49201190810458356</v>
      </c>
      <c r="CO26" s="4">
        <v>-2.8441200609094847E-2</v>
      </c>
      <c r="CP26" s="4">
        <v>0.2582407691830213</v>
      </c>
      <c r="CQ26" s="4">
        <v>4.8604918378111761E-2</v>
      </c>
      <c r="CR26" s="4">
        <v>0.19294342672676601</v>
      </c>
      <c r="CS26" s="4">
        <v>-0.38816442982784899</v>
      </c>
      <c r="CT26" s="4">
        <v>0.7208312997211993</v>
      </c>
      <c r="CU26" s="4">
        <v>-7.6152994073382163E-2</v>
      </c>
      <c r="CV26" s="4">
        <v>-0.19864378598778179</v>
      </c>
      <c r="CW26" s="4">
        <v>0.2677825982429119</v>
      </c>
      <c r="CX26">
        <v>0</v>
      </c>
      <c r="CY26" s="5">
        <v>8981.0488173786089</v>
      </c>
      <c r="CZ26" s="5">
        <v>15436.37642268434</v>
      </c>
      <c r="DA26" s="5">
        <v>1748.8183021365098</v>
      </c>
      <c r="DB26" s="5">
        <v>510.16260162601623</v>
      </c>
      <c r="DC26" s="5">
        <v>17645.174248925912</v>
      </c>
      <c r="DD26" s="5">
        <v>4146.3646703639697</v>
      </c>
      <c r="DE26" s="5">
        <v>2894.6599310211623</v>
      </c>
      <c r="DF26" s="5">
        <v>2170.4267698932408</v>
      </c>
      <c r="DG26" s="5">
        <v>4481.145605174469</v>
      </c>
      <c r="DH26" s="5">
        <v>486.38684061259215</v>
      </c>
      <c r="DI26" s="5">
        <v>469.84307052372844</v>
      </c>
      <c r="DJ26" s="5">
        <v>764.46398184912084</v>
      </c>
      <c r="DK26" s="5">
        <v>126.06352807714131</v>
      </c>
      <c r="DL26" s="5">
        <v>120.58044999054644</v>
      </c>
      <c r="DM26" s="5">
        <v>0</v>
      </c>
      <c r="DN26" s="5">
        <v>91.759178634917774</v>
      </c>
      <c r="DO26" s="5">
        <v>59952.693968901716</v>
      </c>
      <c r="DP26" s="4">
        <f t="shared" si="6"/>
        <v>0.5665680755146284</v>
      </c>
      <c r="DQ26" s="4">
        <f t="shared" si="6"/>
        <v>0.20365697482290168</v>
      </c>
      <c r="DR26" s="4">
        <f t="shared" si="6"/>
        <v>0.62530782868367607</v>
      </c>
      <c r="DS26" s="4">
        <f t="shared" si="6"/>
        <v>0.99520125999280162</v>
      </c>
      <c r="DT26" s="4">
        <f t="shared" si="6"/>
        <v>0.85138402586824757</v>
      </c>
      <c r="DU26" s="4">
        <f t="shared" si="6"/>
        <v>-0.16254607294266274</v>
      </c>
      <c r="DV26" s="4">
        <f t="shared" si="6"/>
        <v>-0.27709395644433171</v>
      </c>
      <c r="DW26" s="4">
        <f t="shared" si="6"/>
        <v>0.34879057350419052</v>
      </c>
      <c r="DX26" s="4">
        <f t="shared" si="6"/>
        <v>0.71382560912131021</v>
      </c>
      <c r="DY26" s="4">
        <f t="shared" si="6"/>
        <v>1.2156515792222342</v>
      </c>
      <c r="DZ26" s="4">
        <f t="shared" si="6"/>
        <v>0.51776862102662935</v>
      </c>
      <c r="EA26" s="4">
        <f t="shared" si="6"/>
        <v>0.84465991257931983</v>
      </c>
      <c r="EB26" s="4">
        <f t="shared" si="6"/>
        <v>0.17957465534996886</v>
      </c>
      <c r="EC26" s="4">
        <f t="shared" si="6"/>
        <v>-0.27251189698319378</v>
      </c>
      <c r="ED26" s="4" t="e">
        <f t="shared" si="6"/>
        <v>#DIV/0!</v>
      </c>
      <c r="EE26" s="4">
        <f t="shared" si="5"/>
        <v>0.32115889385522212</v>
      </c>
      <c r="EF26" s="4">
        <f t="shared" si="2"/>
        <v>0.82758251794647864</v>
      </c>
      <c r="EG26" s="6">
        <f t="shared" si="4"/>
        <v>0.18587993499899472</v>
      </c>
      <c r="EI26">
        <v>24</v>
      </c>
    </row>
    <row r="27" spans="1:139" x14ac:dyDescent="0.3">
      <c r="A27" t="s">
        <v>431</v>
      </c>
      <c r="B27" t="s">
        <v>41</v>
      </c>
      <c r="C27" s="43">
        <v>4.5379310344827584</v>
      </c>
      <c r="D27" s="43">
        <v>5.8</v>
      </c>
      <c r="E27" s="5">
        <v>46.6</v>
      </c>
      <c r="F27" s="5">
        <v>83.1</v>
      </c>
      <c r="G27" s="43">
        <v>5.8</v>
      </c>
      <c r="H27" s="20">
        <v>1</v>
      </c>
      <c r="I27" s="43">
        <v>42.7</v>
      </c>
      <c r="J27" s="43">
        <v>10.613043478260868</v>
      </c>
      <c r="K27" s="43">
        <v>3.9583333333333335</v>
      </c>
      <c r="L27" s="43">
        <v>3.6543478260869571</v>
      </c>
      <c r="M27" s="43">
        <v>50.666666666666664</v>
      </c>
      <c r="N27" s="43">
        <v>48.333333333333336</v>
      </c>
      <c r="O27" s="43">
        <v>51.5</v>
      </c>
      <c r="P27" s="43">
        <v>0.2</v>
      </c>
      <c r="Q27" s="43">
        <v>-0.4</v>
      </c>
      <c r="R27" s="43">
        <v>-0.6</v>
      </c>
      <c r="S27" s="20">
        <v>0.70949720670391059</v>
      </c>
      <c r="T27" s="20">
        <v>0.80769230769230771</v>
      </c>
      <c r="U27" s="5">
        <v>96.1</v>
      </c>
      <c r="V27" s="5">
        <v>81</v>
      </c>
      <c r="W27" s="20">
        <v>0.20588235294117646</v>
      </c>
      <c r="X27" s="43">
        <v>2.482787243193938</v>
      </c>
      <c r="Y27" s="20">
        <v>0.64</v>
      </c>
      <c r="Z27" s="5">
        <v>96</v>
      </c>
      <c r="AA27" s="5">
        <v>99.2</v>
      </c>
      <c r="AB27" s="43">
        <v>20.056899000000001</v>
      </c>
      <c r="AC27" s="5">
        <v>72.7</v>
      </c>
      <c r="AD27" s="5">
        <v>2.8</v>
      </c>
      <c r="AE27" s="5">
        <v>4.8</v>
      </c>
      <c r="AF27" s="5">
        <v>9.4</v>
      </c>
      <c r="AG27" s="5">
        <v>9.9</v>
      </c>
      <c r="AH27" s="5">
        <v>807</v>
      </c>
      <c r="AI27" s="4">
        <v>85.2</v>
      </c>
      <c r="AJ27" s="4">
        <v>0.43037540114933948</v>
      </c>
      <c r="AK27" s="4">
        <v>61.300000000000004</v>
      </c>
      <c r="AL27" s="4">
        <v>90.2</v>
      </c>
      <c r="AM27" s="4">
        <v>0.18</v>
      </c>
      <c r="AN27" s="4">
        <v>83.1</v>
      </c>
      <c r="AO27" s="4">
        <v>12.572614107883815</v>
      </c>
      <c r="AP27" s="4">
        <v>1.7738589211618259</v>
      </c>
      <c r="AQ27" s="4">
        <v>0.67602463283783387</v>
      </c>
      <c r="AR27" s="4">
        <v>9.8770000000000007</v>
      </c>
      <c r="AS27" s="4">
        <v>46.154000000000003</v>
      </c>
      <c r="AT27" s="4">
        <v>37.606999999999999</v>
      </c>
      <c r="AU27" s="4">
        <v>25.693000000000001</v>
      </c>
      <c r="AV27" s="4">
        <v>53.164999999999999</v>
      </c>
      <c r="AW27" s="4">
        <v>79.933000000000007</v>
      </c>
      <c r="AX27" s="4">
        <v>48.695999999999998</v>
      </c>
      <c r="AY27" s="4">
        <v>0.79</v>
      </c>
      <c r="AZ27" s="4">
        <v>3.25</v>
      </c>
      <c r="BA27" s="4">
        <v>1.4094926938159363E-2</v>
      </c>
      <c r="BB27" s="4">
        <v>110.5</v>
      </c>
      <c r="BC27" s="4">
        <v>100</v>
      </c>
      <c r="BD27" s="4">
        <v>0</v>
      </c>
      <c r="BE27" s="4">
        <v>88.3</v>
      </c>
      <c r="BF27" s="4">
        <v>100</v>
      </c>
      <c r="BG27" s="4">
        <v>96.7</v>
      </c>
      <c r="BH27" s="21">
        <v>4.3173723769652582E-2</v>
      </c>
      <c r="BI27" s="21">
        <v>4.1197671369666941E-2</v>
      </c>
      <c r="BJ27" s="20">
        <v>0.33719008264462808</v>
      </c>
      <c r="BK27" s="20">
        <v>0.34214876033057851</v>
      </c>
      <c r="BL27" s="5">
        <v>69</v>
      </c>
      <c r="BM27" s="5">
        <v>53.55</v>
      </c>
      <c r="BN27" s="5">
        <v>37.700000000000003</v>
      </c>
      <c r="BO27" s="43">
        <v>0.75</v>
      </c>
      <c r="BP27" s="5">
        <v>26</v>
      </c>
      <c r="BQ27" s="5">
        <v>175</v>
      </c>
      <c r="BR27" s="5">
        <v>19000</v>
      </c>
      <c r="BS27" s="5">
        <v>5.8565153733528552</v>
      </c>
      <c r="BT27" s="5">
        <v>100</v>
      </c>
      <c r="BU27" s="5">
        <v>13.3</v>
      </c>
      <c r="BV27" s="5">
        <v>99</v>
      </c>
      <c r="BW27" s="5">
        <v>79</v>
      </c>
      <c r="BX27" s="5">
        <v>17.2</v>
      </c>
      <c r="BY27" s="5">
        <v>100</v>
      </c>
      <c r="BZ27" s="5">
        <v>8836</v>
      </c>
      <c r="CA27" s="43">
        <v>0.55000000000000004</v>
      </c>
      <c r="CB27" s="43">
        <v>0</v>
      </c>
      <c r="CC27" s="5">
        <v>95.5</v>
      </c>
      <c r="CD27" s="5">
        <v>43.3</v>
      </c>
      <c r="CE27" s="43">
        <v>8.8000000000000007</v>
      </c>
      <c r="CF27" s="20">
        <v>0.73536638876700311</v>
      </c>
      <c r="CG27" s="5">
        <v>2015</v>
      </c>
      <c r="CH27" s="5">
        <v>2020</v>
      </c>
      <c r="CI27" s="5">
        <v>2017</v>
      </c>
      <c r="CJ27" s="4">
        <v>0.71168976629413727</v>
      </c>
      <c r="CK27" s="4">
        <v>-9.7450035931146914E-2</v>
      </c>
      <c r="CL27" s="4">
        <v>0.15594243461896964</v>
      </c>
      <c r="CM27" s="4">
        <v>-0.30329454119293148</v>
      </c>
      <c r="CN27" s="4">
        <v>0.44365348721511683</v>
      </c>
      <c r="CO27" s="4">
        <v>-4.8290636107651809E-2</v>
      </c>
      <c r="CP27" s="4">
        <v>0.35370014871569461</v>
      </c>
      <c r="CQ27" s="4">
        <v>0.49895341183157088</v>
      </c>
      <c r="CR27" s="4">
        <v>-0.13510516786008106</v>
      </c>
      <c r="CS27" s="4">
        <v>0.99665916506968921</v>
      </c>
      <c r="CT27" s="4">
        <v>1.1919357913712674</v>
      </c>
      <c r="CU27" s="4">
        <v>0.31740705955666393</v>
      </c>
      <c r="CV27" s="4">
        <v>-0.24194963482727136</v>
      </c>
      <c r="CW27" s="4">
        <v>0.25796892033054092</v>
      </c>
      <c r="CX27">
        <v>0</v>
      </c>
      <c r="CY27" s="5">
        <v>8775.1758680299536</v>
      </c>
      <c r="CZ27" s="5">
        <v>13513.002991257654</v>
      </c>
      <c r="DA27" s="5">
        <v>1844.6517050422619</v>
      </c>
      <c r="DB27" s="5">
        <v>722.61314901944445</v>
      </c>
      <c r="DC27" s="5">
        <v>19300.020209505637</v>
      </c>
      <c r="DD27" s="5">
        <v>3370.2107713360406</v>
      </c>
      <c r="DE27" s="5">
        <v>3135.3383657557997</v>
      </c>
      <c r="DF27" s="5">
        <v>1714.8051292876312</v>
      </c>
      <c r="DG27" s="5">
        <v>4027.3009223857034</v>
      </c>
      <c r="DH27" s="5">
        <v>807.51134612982469</v>
      </c>
      <c r="DI27" s="5">
        <v>802.59815963692404</v>
      </c>
      <c r="DJ27" s="5">
        <v>1117.9164758296206</v>
      </c>
      <c r="DK27" s="5">
        <v>130.61581379855934</v>
      </c>
      <c r="DL27" s="5">
        <v>-51.838281217470978</v>
      </c>
      <c r="DM27" s="5">
        <v>0</v>
      </c>
      <c r="DN27" s="5">
        <v>132.94532535705306</v>
      </c>
      <c r="DO27" s="5">
        <v>59394.706232372104</v>
      </c>
      <c r="DP27" s="4">
        <f t="shared" si="6"/>
        <v>0.70416174126048303</v>
      </c>
      <c r="DQ27" s="4">
        <f t="shared" si="6"/>
        <v>0.98309559715531902</v>
      </c>
      <c r="DR27" s="4">
        <f t="shared" si="6"/>
        <v>0.57817341670572864</v>
      </c>
      <c r="DS27" s="4">
        <f t="shared" si="6"/>
        <v>0.57949867470557959</v>
      </c>
      <c r="DT27" s="4">
        <f t="shared" si="6"/>
        <v>0.3569836177217931</v>
      </c>
      <c r="DU27" s="4">
        <f t="shared" si="6"/>
        <v>0.64158258472390184</v>
      </c>
      <c r="DV27" s="4">
        <f t="shared" si="6"/>
        <v>-0.53930428894163995</v>
      </c>
      <c r="DW27" s="4">
        <f t="shared" si="6"/>
        <v>0.75015472886927925</v>
      </c>
      <c r="DX27" s="4">
        <f t="shared" si="6"/>
        <v>0.91970324030751838</v>
      </c>
      <c r="DY27" s="4">
        <f t="shared" si="6"/>
        <v>0.75132149172042317</v>
      </c>
      <c r="DZ27" s="4">
        <f t="shared" si="6"/>
        <v>0.1633532686557041</v>
      </c>
      <c r="EA27" s="4">
        <f t="shared" si="6"/>
        <v>0.62009494229209106</v>
      </c>
      <c r="EB27" s="4">
        <f t="shared" si="6"/>
        <v>0.17380461402125277</v>
      </c>
      <c r="EC27" s="4">
        <f t="shared" si="6"/>
        <v>-0.24265892960978813</v>
      </c>
      <c r="ED27" s="4" t="e">
        <f t="shared" si="6"/>
        <v>#DIV/0!</v>
      </c>
      <c r="EE27" s="4">
        <f t="shared" si="5"/>
        <v>-0.25115565727728645</v>
      </c>
      <c r="EF27" s="4">
        <f t="shared" si="2"/>
        <v>0.87215866279039878</v>
      </c>
      <c r="EG27" s="6">
        <f t="shared" si="4"/>
        <v>0.45304858174412443</v>
      </c>
      <c r="EI27">
        <v>25</v>
      </c>
    </row>
    <row r="28" spans="1:139" x14ac:dyDescent="0.3">
      <c r="A28" t="s">
        <v>426</v>
      </c>
      <c r="B28" t="s">
        <v>42</v>
      </c>
      <c r="C28" s="43" t="s">
        <v>859</v>
      </c>
      <c r="D28" s="43">
        <v>5.7</v>
      </c>
      <c r="E28" s="5">
        <v>44.9</v>
      </c>
      <c r="F28" s="5">
        <v>78.7</v>
      </c>
      <c r="G28" s="43">
        <v>5.7</v>
      </c>
      <c r="H28" s="20">
        <v>1</v>
      </c>
      <c r="I28" s="43">
        <v>40.6</v>
      </c>
      <c r="J28" s="43">
        <v>9.339130434782609</v>
      </c>
      <c r="K28" s="43">
        <v>3.9888888888888889</v>
      </c>
      <c r="L28" s="43">
        <v>3.8804347826086949</v>
      </c>
      <c r="M28" s="43">
        <v>50</v>
      </c>
      <c r="N28" s="43">
        <v>47.333333333333336</v>
      </c>
      <c r="O28" s="43">
        <v>54</v>
      </c>
      <c r="P28" s="43">
        <v>0.5</v>
      </c>
      <c r="Q28" s="43">
        <v>-0.4</v>
      </c>
      <c r="R28" s="43">
        <v>-0.8</v>
      </c>
      <c r="S28" s="20">
        <v>0.69767441860465118</v>
      </c>
      <c r="T28" s="20">
        <v>0.95348837209302328</v>
      </c>
      <c r="U28" s="5">
        <v>96.3</v>
      </c>
      <c r="V28" s="5">
        <v>72</v>
      </c>
      <c r="W28" s="20">
        <v>0.26229508196721313</v>
      </c>
      <c r="X28" s="43">
        <v>2.0984442708954778</v>
      </c>
      <c r="Y28" s="20">
        <v>0.44444444444444448</v>
      </c>
      <c r="Z28" s="5">
        <v>85</v>
      </c>
      <c r="AA28" s="5">
        <v>98.4</v>
      </c>
      <c r="AB28" s="43">
        <v>0</v>
      </c>
      <c r="AC28" s="5">
        <v>95</v>
      </c>
      <c r="AD28" s="5">
        <v>2.5</v>
      </c>
      <c r="AE28" s="5">
        <v>3.2</v>
      </c>
      <c r="AF28" s="5">
        <v>26.4</v>
      </c>
      <c r="AG28" s="5">
        <v>17.8</v>
      </c>
      <c r="AH28" s="5">
        <v>536</v>
      </c>
      <c r="AI28" s="4">
        <v>80.2</v>
      </c>
      <c r="AJ28" s="4">
        <v>0.39550674226902366</v>
      </c>
      <c r="AK28" s="4">
        <v>68.2</v>
      </c>
      <c r="AL28" s="4">
        <v>91.7</v>
      </c>
      <c r="AM28" s="4">
        <v>0.55000000000000004</v>
      </c>
      <c r="AN28" s="4">
        <v>72.400000000000006</v>
      </c>
      <c r="AO28" s="4">
        <v>7.3522458628841605</v>
      </c>
      <c r="AP28" s="4">
        <v>3.7706855791962175</v>
      </c>
      <c r="AQ28" s="4">
        <v>0.1907621247113164</v>
      </c>
      <c r="AR28" s="4">
        <v>74.647999999999996</v>
      </c>
      <c r="AS28" s="4">
        <v>71.641999999999996</v>
      </c>
      <c r="AT28" s="4">
        <v>49.295999999999999</v>
      </c>
      <c r="AU28" s="4">
        <v>21.428999999999998</v>
      </c>
      <c r="AV28" s="4">
        <v>34.722000000000001</v>
      </c>
      <c r="AW28" s="4">
        <v>84.795000000000002</v>
      </c>
      <c r="AX28" s="4">
        <v>62.372999999999998</v>
      </c>
      <c r="AY28" s="4">
        <v>0.76</v>
      </c>
      <c r="AZ28" s="4">
        <v>2.37</v>
      </c>
      <c r="BA28" s="4">
        <v>8.8132013696233538E-2</v>
      </c>
      <c r="BB28" s="4">
        <v>96.5</v>
      </c>
      <c r="BC28" s="4">
        <v>96.5</v>
      </c>
      <c r="BD28" s="4">
        <v>5.5555555555555552E-2</v>
      </c>
      <c r="BE28" s="4">
        <v>100</v>
      </c>
      <c r="BF28" s="4">
        <v>99.7</v>
      </c>
      <c r="BG28" s="4">
        <v>25.4</v>
      </c>
      <c r="BH28" s="21">
        <v>4.9908173000408257E-2</v>
      </c>
      <c r="BI28" s="21">
        <v>2.7614293183851248E-2</v>
      </c>
      <c r="BJ28" s="20">
        <v>0.21559633027522937</v>
      </c>
      <c r="BK28" s="20">
        <v>0.34862385321100919</v>
      </c>
      <c r="BL28" s="5" t="s">
        <v>859</v>
      </c>
      <c r="BM28" s="5">
        <v>70.05</v>
      </c>
      <c r="BN28" s="5">
        <v>46.5</v>
      </c>
      <c r="BO28" s="43">
        <v>0.6</v>
      </c>
      <c r="BP28" s="5">
        <v>66</v>
      </c>
      <c r="BQ28" s="5">
        <v>84</v>
      </c>
      <c r="BR28" s="5">
        <v>18333</v>
      </c>
      <c r="BS28" s="5">
        <v>3.8216560509554141</v>
      </c>
      <c r="BT28" s="5">
        <v>82.8</v>
      </c>
      <c r="BU28" s="5">
        <v>23</v>
      </c>
      <c r="BV28" s="5">
        <v>31</v>
      </c>
      <c r="BW28" s="5">
        <v>85</v>
      </c>
      <c r="BX28" s="5">
        <v>12.6</v>
      </c>
      <c r="BY28" s="5">
        <v>100</v>
      </c>
      <c r="BZ28" s="5">
        <v>14018</v>
      </c>
      <c r="CA28" s="43">
        <v>0.55000000000000004</v>
      </c>
      <c r="CB28" s="43" t="s">
        <v>859</v>
      </c>
      <c r="CC28" s="5">
        <v>69.900000000000006</v>
      </c>
      <c r="CD28" s="5">
        <v>60.4</v>
      </c>
      <c r="CE28" s="43">
        <v>9.1</v>
      </c>
      <c r="CF28" s="20">
        <v>0.76004056795131836</v>
      </c>
      <c r="CG28" s="5">
        <v>2016</v>
      </c>
      <c r="CH28" s="5">
        <v>2019</v>
      </c>
      <c r="CI28" s="5">
        <v>2018</v>
      </c>
      <c r="CJ28" s="4">
        <v>0.51640667713037391</v>
      </c>
      <c r="CK28" s="4">
        <v>2.8885131194117349E-2</v>
      </c>
      <c r="CL28" s="4">
        <v>-0.21313343686067485</v>
      </c>
      <c r="CM28" s="4">
        <v>-9.1326039860101599E-2</v>
      </c>
      <c r="CN28" s="4">
        <v>0.43068410825952308</v>
      </c>
      <c r="CO28" s="4">
        <v>-8.4784355900006367E-2</v>
      </c>
      <c r="CP28" s="4">
        <v>0.61073499139895537</v>
      </c>
      <c r="CQ28" s="4">
        <v>1.0440023195640895</v>
      </c>
      <c r="CR28" s="4">
        <v>-0.22171916212464807</v>
      </c>
      <c r="CS28" s="4">
        <v>0.27331932539248494</v>
      </c>
      <c r="CT28" s="4">
        <v>0.52418727713346736</v>
      </c>
      <c r="CU28" s="4">
        <v>0.24412197865691784</v>
      </c>
      <c r="CV28" s="4">
        <v>-1.5976692485944046E-2</v>
      </c>
      <c r="CW28" s="4">
        <v>0.2555820226376409</v>
      </c>
      <c r="CX28">
        <v>0</v>
      </c>
      <c r="CY28" s="5">
        <v>8799.0875531653837</v>
      </c>
      <c r="CZ28" s="5">
        <v>15092.988296046475</v>
      </c>
      <c r="DA28" s="5">
        <v>1577.6623726984556</v>
      </c>
      <c r="DB28" s="5">
        <v>669.65670735819788</v>
      </c>
      <c r="DC28" s="5">
        <v>16678.289891934415</v>
      </c>
      <c r="DD28" s="5">
        <v>3966.9904529286991</v>
      </c>
      <c r="DE28" s="5">
        <v>1879.997236306039</v>
      </c>
      <c r="DF28" s="5">
        <v>2617.8069870729087</v>
      </c>
      <c r="DG28" s="5">
        <v>6299.0534547519392</v>
      </c>
      <c r="DH28" s="5">
        <v>544.95177716328317</v>
      </c>
      <c r="DI28" s="5">
        <v>300.87003439670872</v>
      </c>
      <c r="DJ28" s="5">
        <v>709.17920010791113</v>
      </c>
      <c r="DK28" s="5">
        <v>29.068591083833546</v>
      </c>
      <c r="DL28" s="5">
        <v>134.14716395764486</v>
      </c>
      <c r="DM28" s="5">
        <v>0</v>
      </c>
      <c r="DN28" s="5">
        <v>73.971612540486802</v>
      </c>
      <c r="DO28" s="5">
        <v>59239.57416755474</v>
      </c>
      <c r="DP28" s="4">
        <f t="shared" si="6"/>
        <v>0.68818054303918308</v>
      </c>
      <c r="DQ28" s="4">
        <f t="shared" si="6"/>
        <v>0.34281350260824933</v>
      </c>
      <c r="DR28" s="4">
        <f t="shared" si="6"/>
        <v>0.7094886450378195</v>
      </c>
      <c r="DS28" s="4">
        <f t="shared" si="6"/>
        <v>0.68311869346422804</v>
      </c>
      <c r="DT28" s="4">
        <f t="shared" si="6"/>
        <v>1.1402495953014022</v>
      </c>
      <c r="DU28" s="4">
        <f t="shared" si="6"/>
        <v>2.3293293279504863E-2</v>
      </c>
      <c r="DV28" s="4">
        <f t="shared" si="6"/>
        <v>0.82834385665765664</v>
      </c>
      <c r="DW28" s="4">
        <f t="shared" si="6"/>
        <v>-4.5313584403441062E-2</v>
      </c>
      <c r="DX28" s="4">
        <f t="shared" si="6"/>
        <v>-0.11083219999093061</v>
      </c>
      <c r="DY28" s="4">
        <f t="shared" si="6"/>
        <v>1.130969589383682</v>
      </c>
      <c r="DZ28" s="4">
        <f t="shared" si="6"/>
        <v>0.69774073895799693</v>
      </c>
      <c r="EA28" s="4">
        <f t="shared" si="6"/>
        <v>0.87978493102022992</v>
      </c>
      <c r="EB28" s="4">
        <f t="shared" si="6"/>
        <v>0.30251614658687259</v>
      </c>
      <c r="EC28" s="4">
        <f t="shared" si="6"/>
        <v>-0.27486086838894835</v>
      </c>
      <c r="ED28" s="4" t="e">
        <f t="shared" si="6"/>
        <v>#DIV/0!</v>
      </c>
      <c r="EE28" s="4">
        <f t="shared" si="5"/>
        <v>0.5683313951759843</v>
      </c>
      <c r="EF28" s="4">
        <f t="shared" si="2"/>
        <v>0.8845517476890814</v>
      </c>
      <c r="EG28" s="6">
        <f t="shared" si="4"/>
        <v>-0.12922351063205795</v>
      </c>
      <c r="EI28">
        <v>26</v>
      </c>
    </row>
    <row r="29" spans="1:139" x14ac:dyDescent="0.3">
      <c r="A29" t="s">
        <v>400</v>
      </c>
      <c r="B29" t="s">
        <v>43</v>
      </c>
      <c r="C29" s="43">
        <v>4.4448275862068964</v>
      </c>
      <c r="D29" s="43">
        <v>5.6</v>
      </c>
      <c r="E29" s="5">
        <v>46.7</v>
      </c>
      <c r="F29" s="5">
        <v>85.4</v>
      </c>
      <c r="G29" s="43">
        <v>5.7</v>
      </c>
      <c r="H29" s="20">
        <v>0.95238095238095233</v>
      </c>
      <c r="I29" s="43">
        <v>41.8</v>
      </c>
      <c r="J29" s="43">
        <v>0.84347826086956523</v>
      </c>
      <c r="K29" s="43">
        <v>3.9611111111111108</v>
      </c>
      <c r="L29" s="43">
        <v>3.7891304347826082</v>
      </c>
      <c r="M29" s="43">
        <v>50.333333333333336</v>
      </c>
      <c r="N29" s="43">
        <v>47.666666666666664</v>
      </c>
      <c r="O29" s="43">
        <v>51.5</v>
      </c>
      <c r="P29" s="43">
        <v>-0.3</v>
      </c>
      <c r="Q29" s="43">
        <v>-1</v>
      </c>
      <c r="R29" s="43">
        <v>0.6</v>
      </c>
      <c r="S29" s="20">
        <v>0.76601671309192199</v>
      </c>
      <c r="T29" s="20">
        <v>0.92592592592592593</v>
      </c>
      <c r="U29" s="5">
        <v>98.3</v>
      </c>
      <c r="V29" s="5">
        <v>78</v>
      </c>
      <c r="W29" s="20">
        <v>0.14583333333333334</v>
      </c>
      <c r="X29" s="43">
        <v>2.2869933531118942</v>
      </c>
      <c r="Y29" s="20">
        <v>0.5</v>
      </c>
      <c r="Z29" s="5">
        <v>98</v>
      </c>
      <c r="AA29" s="5">
        <v>100</v>
      </c>
      <c r="AB29" s="43">
        <v>0</v>
      </c>
      <c r="AC29" s="5">
        <v>92.050000000000011</v>
      </c>
      <c r="AD29" s="5">
        <v>2.5</v>
      </c>
      <c r="AE29" s="5">
        <v>3.8</v>
      </c>
      <c r="AF29" s="5">
        <v>10.9</v>
      </c>
      <c r="AG29" s="5">
        <v>8.1</v>
      </c>
      <c r="AH29" s="5">
        <v>3737</v>
      </c>
      <c r="AI29" s="4">
        <v>77.599999999999994</v>
      </c>
      <c r="AJ29" s="4">
        <v>0.36622018114555432</v>
      </c>
      <c r="AK29" s="4">
        <v>68.7</v>
      </c>
      <c r="AL29" s="4">
        <v>90.9</v>
      </c>
      <c r="AM29" s="4">
        <v>0.47</v>
      </c>
      <c r="AN29" s="4">
        <v>92.2</v>
      </c>
      <c r="AO29" s="4">
        <v>8.6647926914968387</v>
      </c>
      <c r="AP29" s="4">
        <v>3.6120871398453969</v>
      </c>
      <c r="AQ29" s="4">
        <v>0.14501077872604318</v>
      </c>
      <c r="AR29" s="4">
        <v>23.602</v>
      </c>
      <c r="AS29" s="4">
        <v>80.128</v>
      </c>
      <c r="AT29" s="4">
        <v>12.977</v>
      </c>
      <c r="AU29" s="4">
        <v>37.526000000000003</v>
      </c>
      <c r="AV29" s="4">
        <v>38.384</v>
      </c>
      <c r="AW29" s="4">
        <v>76.736999999999995</v>
      </c>
      <c r="AX29" s="4">
        <v>60.651000000000003</v>
      </c>
      <c r="AY29" s="4">
        <v>1.26</v>
      </c>
      <c r="AZ29" s="4">
        <v>3.25</v>
      </c>
      <c r="BA29" s="4">
        <v>3.1122898305198689E-2</v>
      </c>
      <c r="BB29" s="4">
        <v>100.9</v>
      </c>
      <c r="BC29" s="4">
        <v>100</v>
      </c>
      <c r="BD29" s="4">
        <v>0</v>
      </c>
      <c r="BE29" s="4">
        <v>100</v>
      </c>
      <c r="BF29" s="4">
        <v>84.9</v>
      </c>
      <c r="BG29" s="4">
        <v>54.5</v>
      </c>
      <c r="BH29" s="21">
        <v>7.4875252074302331E-2</v>
      </c>
      <c r="BI29" s="21">
        <v>4.9799011119503543E-2</v>
      </c>
      <c r="BJ29" s="20">
        <v>0.52279340446168765</v>
      </c>
      <c r="BK29" s="20">
        <v>0.4267701260911736</v>
      </c>
      <c r="BL29" s="5">
        <v>56</v>
      </c>
      <c r="BM29" s="5">
        <v>19.149999999999999</v>
      </c>
      <c r="BN29" s="5">
        <v>18.5</v>
      </c>
      <c r="BO29" s="43">
        <v>0.55000000000000004</v>
      </c>
      <c r="BP29" s="5">
        <v>32</v>
      </c>
      <c r="BQ29" s="5" t="s">
        <v>859</v>
      </c>
      <c r="BR29" s="5">
        <v>25000</v>
      </c>
      <c r="BS29" s="5">
        <v>2.7027027027027026</v>
      </c>
      <c r="BT29" s="5">
        <v>100</v>
      </c>
      <c r="BU29" s="5">
        <v>9.6</v>
      </c>
      <c r="BV29" s="5">
        <v>100</v>
      </c>
      <c r="BW29" s="5">
        <v>43</v>
      </c>
      <c r="BX29" s="5">
        <v>21.6</v>
      </c>
      <c r="BY29" s="5">
        <v>100</v>
      </c>
      <c r="BZ29" s="5">
        <v>10066</v>
      </c>
      <c r="CA29" s="43">
        <v>1.91</v>
      </c>
      <c r="CB29" s="43">
        <v>1.0900000000000001</v>
      </c>
      <c r="CC29" s="5">
        <v>99.2</v>
      </c>
      <c r="CD29" s="5">
        <v>66.900000000000006</v>
      </c>
      <c r="CE29" s="43">
        <v>7.5</v>
      </c>
      <c r="CF29" s="20">
        <v>0.74977528089887646</v>
      </c>
      <c r="CG29" s="5">
        <v>2015</v>
      </c>
      <c r="CH29" s="5">
        <v>2019</v>
      </c>
      <c r="CI29" s="5">
        <v>2017</v>
      </c>
      <c r="CJ29" s="4">
        <v>0.55380563712281372</v>
      </c>
      <c r="CK29" s="4">
        <v>0.15735966875077836</v>
      </c>
      <c r="CL29" s="4">
        <v>3.4257210164109417E-2</v>
      </c>
      <c r="CM29" s="4">
        <v>-0.34010085878457197</v>
      </c>
      <c r="CN29" s="4">
        <v>0.27053532643252615</v>
      </c>
      <c r="CO29" s="4">
        <v>-0.19202394170410328</v>
      </c>
      <c r="CP29" s="4">
        <v>-0.48587432483029852</v>
      </c>
      <c r="CQ29" s="4">
        <v>-0.260554935754855</v>
      </c>
      <c r="CR29" s="4">
        <v>-0.37186428859196829</v>
      </c>
      <c r="CS29" s="4">
        <v>0.95488907393561229</v>
      </c>
      <c r="CT29" s="4">
        <v>1.4904288210985912</v>
      </c>
      <c r="CU29" s="4">
        <v>0.99712016558709515</v>
      </c>
      <c r="CV29" s="4">
        <v>0.22851308393543271</v>
      </c>
      <c r="CW29" s="4">
        <v>0.24740980478893959</v>
      </c>
      <c r="CX29">
        <v>0</v>
      </c>
      <c r="CY29" s="5">
        <v>8985.7415723082013</v>
      </c>
      <c r="CZ29" s="5">
        <v>14105.373423789353</v>
      </c>
      <c r="DA29" s="5">
        <v>2341.9751290815216</v>
      </c>
      <c r="DB29" s="5">
        <v>412.33364846193007</v>
      </c>
      <c r="DC29" s="5">
        <v>16485.71617336971</v>
      </c>
      <c r="DD29" s="5">
        <v>4174.1366703793356</v>
      </c>
      <c r="DE29" s="5">
        <v>3256.9183065942839</v>
      </c>
      <c r="DF29" s="5">
        <v>1934.378483345618</v>
      </c>
      <c r="DG29" s="5">
        <v>3040.7466687682199</v>
      </c>
      <c r="DH29" s="5">
        <v>702.49436404625123</v>
      </c>
      <c r="DI29" s="5">
        <v>1102.8288851719876</v>
      </c>
      <c r="DJ29" s="5">
        <v>289.94254963275398</v>
      </c>
      <c r="DK29" s="5">
        <v>462.36637335466509</v>
      </c>
      <c r="DL29" s="5">
        <v>661.11555523234665</v>
      </c>
      <c r="DM29" s="5">
        <v>0</v>
      </c>
      <c r="DN29" s="5">
        <v>190.82072329778714</v>
      </c>
      <c r="DO29" s="5">
        <v>57485.772971601604</v>
      </c>
      <c r="DP29" s="4">
        <f t="shared" si="6"/>
        <v>0.56343170740384751</v>
      </c>
      <c r="DQ29" s="4">
        <f t="shared" si="6"/>
        <v>0.74304008515810793</v>
      </c>
      <c r="DR29" s="4">
        <f t="shared" si="6"/>
        <v>0.33357136309814528</v>
      </c>
      <c r="DS29" s="4">
        <f t="shared" si="6"/>
        <v>1.1866234485689613</v>
      </c>
      <c r="DT29" s="4">
        <f t="shared" si="6"/>
        <v>1.197782759912879</v>
      </c>
      <c r="DU29" s="4">
        <f t="shared" si="6"/>
        <v>-0.19131905356034865</v>
      </c>
      <c r="DV29" s="4">
        <f t="shared" si="6"/>
        <v>-0.67176117793300771</v>
      </c>
      <c r="DW29" s="4">
        <f t="shared" si="6"/>
        <v>0.5567291627020905</v>
      </c>
      <c r="DX29" s="4">
        <f t="shared" si="6"/>
        <v>1.3672339936114613</v>
      </c>
      <c r="DY29" s="4">
        <f t="shared" si="6"/>
        <v>0.90317083252828323</v>
      </c>
      <c r="DZ29" s="4">
        <f t="shared" si="6"/>
        <v>-0.15642058864777084</v>
      </c>
      <c r="EA29" s="4">
        <f t="shared" si="6"/>
        <v>1.146145665661036</v>
      </c>
      <c r="EB29" s="4">
        <f t="shared" si="6"/>
        <v>-0.2466906177383075</v>
      </c>
      <c r="EC29" s="4">
        <f t="shared" si="6"/>
        <v>-0.36610136228030021</v>
      </c>
      <c r="ED29" s="4" t="e">
        <f t="shared" si="6"/>
        <v>#DIV/0!</v>
      </c>
      <c r="EE29" s="4">
        <f t="shared" si="5"/>
        <v>-1.0553807433853</v>
      </c>
      <c r="EF29" s="4">
        <f t="shared" si="2"/>
        <v>1.0246582249827783</v>
      </c>
      <c r="EG29" s="6">
        <f t="shared" si="4"/>
        <v>0.29549318643309996</v>
      </c>
      <c r="EI29">
        <v>27</v>
      </c>
    </row>
    <row r="30" spans="1:139" x14ac:dyDescent="0.3">
      <c r="A30" t="s">
        <v>508</v>
      </c>
      <c r="B30" t="s">
        <v>44</v>
      </c>
      <c r="C30" s="43" t="s">
        <v>859</v>
      </c>
      <c r="D30" s="43">
        <v>5.0999999999999996</v>
      </c>
      <c r="E30" s="5">
        <v>31.6</v>
      </c>
      <c r="F30" s="5">
        <v>88.9</v>
      </c>
      <c r="G30" s="43">
        <v>7.9</v>
      </c>
      <c r="H30" s="20">
        <v>0</v>
      </c>
      <c r="I30" s="43">
        <v>41.5</v>
      </c>
      <c r="J30" s="43">
        <v>1.1260869565217391</v>
      </c>
      <c r="K30" s="43">
        <v>4.1111111111111107</v>
      </c>
      <c r="L30" s="43">
        <v>3.8043478260869565</v>
      </c>
      <c r="M30" s="43">
        <v>42.666666666666664</v>
      </c>
      <c r="N30" s="43">
        <v>53</v>
      </c>
      <c r="O30" s="43">
        <v>54</v>
      </c>
      <c r="P30" s="43">
        <v>-2.8</v>
      </c>
      <c r="Q30" s="43">
        <v>-0.4</v>
      </c>
      <c r="R30" s="43">
        <v>1.9</v>
      </c>
      <c r="S30" s="20">
        <v>0.66666666666666663</v>
      </c>
      <c r="T30" s="20">
        <v>0.83333333333333337</v>
      </c>
      <c r="U30" s="5">
        <v>96.4</v>
      </c>
      <c r="V30" s="5">
        <v>84</v>
      </c>
      <c r="W30" s="20">
        <v>0.41176470588235292</v>
      </c>
      <c r="X30" s="43">
        <v>5.8481293571149315</v>
      </c>
      <c r="Y30" s="20">
        <v>0.72499999999999998</v>
      </c>
      <c r="Z30" s="5">
        <v>100</v>
      </c>
      <c r="AA30" s="5">
        <v>100</v>
      </c>
      <c r="AB30" s="43">
        <v>0</v>
      </c>
      <c r="AC30" s="5">
        <v>100</v>
      </c>
      <c r="AD30" s="5">
        <v>6.4</v>
      </c>
      <c r="AE30" s="5">
        <v>3.4</v>
      </c>
      <c r="AF30" s="5" t="s">
        <v>859</v>
      </c>
      <c r="AG30" s="5">
        <v>70.599999999999994</v>
      </c>
      <c r="AH30" s="5">
        <v>3985</v>
      </c>
      <c r="AI30" s="4">
        <v>91.6</v>
      </c>
      <c r="AJ30" s="4">
        <v>0.35585138088615142</v>
      </c>
      <c r="AK30" s="4">
        <v>58.1</v>
      </c>
      <c r="AL30" s="4">
        <v>88</v>
      </c>
      <c r="AM30" s="4">
        <v>0.45</v>
      </c>
      <c r="AN30" s="4" t="s">
        <v>859</v>
      </c>
      <c r="AO30" s="4">
        <v>8.5470085470085486</v>
      </c>
      <c r="AP30" s="4">
        <v>17.094017094017097</v>
      </c>
      <c r="AQ30" s="4">
        <v>0.41511483550589695</v>
      </c>
      <c r="AR30" s="4" t="s">
        <v>859</v>
      </c>
      <c r="AS30" s="4" t="s">
        <v>859</v>
      </c>
      <c r="AT30" s="4">
        <v>50</v>
      </c>
      <c r="AU30" s="4">
        <v>21.428999999999998</v>
      </c>
      <c r="AV30" s="4">
        <v>0</v>
      </c>
      <c r="AW30" s="4">
        <v>100</v>
      </c>
      <c r="AX30" s="4">
        <v>96.774000000000001</v>
      </c>
      <c r="AY30" s="4">
        <v>0.64</v>
      </c>
      <c r="AZ30" s="4">
        <v>1.6</v>
      </c>
      <c r="BA30" s="4">
        <v>8.0463818373926466E-3</v>
      </c>
      <c r="BB30" s="4">
        <v>65</v>
      </c>
      <c r="BC30" s="4">
        <v>65</v>
      </c>
      <c r="BD30" s="4">
        <v>0.66666666666666663</v>
      </c>
      <c r="BE30" s="4">
        <v>100</v>
      </c>
      <c r="BF30" s="4" t="s">
        <v>859</v>
      </c>
      <c r="BG30" s="4" t="s">
        <v>859</v>
      </c>
      <c r="BH30" s="21">
        <v>4.6049285260908318E-2</v>
      </c>
      <c r="BI30" s="21">
        <v>4.2128494682655483E-2</v>
      </c>
      <c r="BJ30" s="20">
        <v>0.28205128205128205</v>
      </c>
      <c r="BK30" s="20">
        <v>0.33333333333333331</v>
      </c>
      <c r="BL30" s="5" t="s">
        <v>859</v>
      </c>
      <c r="BM30" s="5">
        <v>50</v>
      </c>
      <c r="BN30" s="5">
        <v>45.55</v>
      </c>
      <c r="BO30" s="43">
        <v>0</v>
      </c>
      <c r="BP30" s="5">
        <v>42</v>
      </c>
      <c r="BQ30" s="5" t="s">
        <v>859</v>
      </c>
      <c r="BR30" s="5">
        <v>11830</v>
      </c>
      <c r="BS30" s="5" t="s">
        <v>859</v>
      </c>
      <c r="BT30" s="5">
        <v>36.4</v>
      </c>
      <c r="BU30" s="5">
        <v>18.2</v>
      </c>
      <c r="BV30" s="5">
        <v>31.8</v>
      </c>
      <c r="BW30" s="5">
        <v>77</v>
      </c>
      <c r="BX30" s="5">
        <v>12.4</v>
      </c>
      <c r="BY30" s="5">
        <v>100</v>
      </c>
      <c r="BZ30" s="5">
        <v>10641</v>
      </c>
      <c r="CA30" s="43">
        <v>7.0000000000000007E-2</v>
      </c>
      <c r="CB30" s="43">
        <v>0.4</v>
      </c>
      <c r="CC30" s="5">
        <v>78.900000000000006</v>
      </c>
      <c r="CD30" s="5">
        <v>43.8</v>
      </c>
      <c r="CE30" s="43">
        <v>7.3</v>
      </c>
      <c r="CF30" s="20">
        <v>0.76</v>
      </c>
      <c r="CG30" s="5">
        <v>2015</v>
      </c>
      <c r="CH30" s="5">
        <v>2008</v>
      </c>
      <c r="CI30" s="5">
        <v>2017</v>
      </c>
      <c r="CJ30" s="4">
        <v>-0.69388796051395785</v>
      </c>
      <c r="CK30" s="4">
        <v>0.29025929931279881</v>
      </c>
      <c r="CL30" s="4">
        <v>-0.13988744794787603</v>
      </c>
      <c r="CM30" s="4">
        <v>1.362863095971967</v>
      </c>
      <c r="CN30" s="4">
        <v>0.53339334542542582</v>
      </c>
      <c r="CO30" s="4">
        <v>0.40256656147219905</v>
      </c>
      <c r="CP30" s="4">
        <v>0.17135744122100857</v>
      </c>
      <c r="CQ30" s="4">
        <v>1.216908276600416</v>
      </c>
      <c r="CR30" s="4">
        <v>0.23520675099721333</v>
      </c>
      <c r="CS30" s="4">
        <v>-0.81888322454134677</v>
      </c>
      <c r="CT30" s="4">
        <v>0.40227778091188393</v>
      </c>
      <c r="CU30" s="4">
        <v>0.10383638241446029</v>
      </c>
      <c r="CV30" s="4">
        <v>0.19612994540092285</v>
      </c>
      <c r="CW30" s="4">
        <v>0.24675736117842587</v>
      </c>
      <c r="CX30">
        <v>0</v>
      </c>
      <c r="CY30" s="5">
        <v>9775.5883570429523</v>
      </c>
      <c r="CZ30" s="5">
        <v>17783.74308427142</v>
      </c>
      <c r="DA30" s="5">
        <v>3493.8005390835574</v>
      </c>
      <c r="DB30" s="5">
        <v>1346.6307277628032</v>
      </c>
      <c r="DC30" s="5">
        <v>15779.602365912111</v>
      </c>
      <c r="DD30" s="5">
        <v>4264.7919069683458</v>
      </c>
      <c r="DE30" s="5">
        <v>2285.5836625185066</v>
      </c>
      <c r="DF30" s="5">
        <v>2914.6067874138835</v>
      </c>
      <c r="DG30" s="5">
        <v>7755.5322837434778</v>
      </c>
      <c r="DH30" s="5">
        <v>1228.032345013477</v>
      </c>
      <c r="DI30" s="5">
        <v>1490.0269541778976</v>
      </c>
      <c r="DJ30" s="5">
        <v>1833.9622641509434</v>
      </c>
      <c r="DK30" s="5">
        <v>250.67385444743934</v>
      </c>
      <c r="DL30" s="5">
        <v>-3274.9326145552564</v>
      </c>
      <c r="DM30" s="5">
        <v>0</v>
      </c>
      <c r="DN30" s="5">
        <v>79.997000677207254</v>
      </c>
      <c r="DO30" s="5">
        <v>70282.572133184032</v>
      </c>
      <c r="DP30" s="4">
        <f t="shared" si="6"/>
        <v>3.5543440231941135E-2</v>
      </c>
      <c r="DQ30" s="4">
        <f t="shared" si="6"/>
        <v>-0.74760303892249502</v>
      </c>
      <c r="DR30" s="4">
        <f t="shared" si="6"/>
        <v>-0.23293897417013032</v>
      </c>
      <c r="DS30" s="4">
        <f t="shared" si="6"/>
        <v>-0.64151828162122282</v>
      </c>
      <c r="DT30" s="4">
        <f t="shared" si="6"/>
        <v>1.4087407360151298</v>
      </c>
      <c r="DU30" s="4">
        <f t="shared" si="6"/>
        <v>-0.28524175858066114</v>
      </c>
      <c r="DV30" s="4">
        <f t="shared" si="6"/>
        <v>0.38647231220116113</v>
      </c>
      <c r="DW30" s="4">
        <f t="shared" si="6"/>
        <v>-0.30676912241968263</v>
      </c>
      <c r="DX30" s="4">
        <f t="shared" si="6"/>
        <v>-0.7715349085543437</v>
      </c>
      <c r="DY30" s="4">
        <f t="shared" si="6"/>
        <v>0.14326901097470549</v>
      </c>
      <c r="DZ30" s="4">
        <f t="shared" si="6"/>
        <v>-0.56882281645378718</v>
      </c>
      <c r="EA30" s="4">
        <f t="shared" si="6"/>
        <v>0.16515742192607383</v>
      </c>
      <c r="EB30" s="4">
        <f t="shared" si="6"/>
        <v>2.1630541745990613E-2</v>
      </c>
      <c r="EC30" s="4">
        <f t="shared" si="6"/>
        <v>0.31539488101973551</v>
      </c>
      <c r="ED30" s="4" t="e">
        <f t="shared" si="6"/>
        <v>#DIV/0!</v>
      </c>
      <c r="EE30" s="4">
        <f t="shared" si="5"/>
        <v>0.48460379302540552</v>
      </c>
      <c r="EF30" s="4">
        <f t="shared" si="2"/>
        <v>2.3562358511917043E-3</v>
      </c>
      <c r="EG30" s="6">
        <f t="shared" si="4"/>
        <v>-0.22332828518377934</v>
      </c>
      <c r="EI30">
        <v>28</v>
      </c>
    </row>
    <row r="31" spans="1:139" x14ac:dyDescent="0.3">
      <c r="A31" t="s">
        <v>588</v>
      </c>
      <c r="B31" t="s">
        <v>45</v>
      </c>
      <c r="C31" s="43" t="s">
        <v>859</v>
      </c>
      <c r="D31" s="43">
        <v>5.6</v>
      </c>
      <c r="E31" s="5">
        <v>43.3</v>
      </c>
      <c r="F31" s="5">
        <v>66.7</v>
      </c>
      <c r="G31" s="43">
        <v>6.7</v>
      </c>
      <c r="H31" s="20">
        <v>1</v>
      </c>
      <c r="I31" s="43">
        <v>45.5</v>
      </c>
      <c r="J31" s="43">
        <v>3.4869565217391303</v>
      </c>
      <c r="K31" s="43">
        <v>4.25</v>
      </c>
      <c r="L31" s="43">
        <v>4.236956521739133</v>
      </c>
      <c r="M31" s="43" t="s">
        <v>859</v>
      </c>
      <c r="N31" s="43">
        <v>47.666666666666664</v>
      </c>
      <c r="O31" s="43">
        <v>51</v>
      </c>
      <c r="P31" s="43">
        <v>0.7</v>
      </c>
      <c r="Q31" s="43">
        <v>0.6</v>
      </c>
      <c r="R31" s="43">
        <v>1.1000000000000001</v>
      </c>
      <c r="S31" s="20">
        <v>0.66666666666666663</v>
      </c>
      <c r="T31" s="20">
        <v>1</v>
      </c>
      <c r="U31" s="5">
        <v>95.2</v>
      </c>
      <c r="V31" s="5">
        <v>83</v>
      </c>
      <c r="W31" s="20">
        <v>0.33333333333333331</v>
      </c>
      <c r="X31" s="43">
        <v>1.5727803629562569</v>
      </c>
      <c r="Y31" s="20" t="s">
        <v>859</v>
      </c>
      <c r="Z31" s="5">
        <v>100</v>
      </c>
      <c r="AA31" s="5">
        <v>100</v>
      </c>
      <c r="AB31" s="43">
        <v>0</v>
      </c>
      <c r="AC31" s="5" t="s">
        <v>859</v>
      </c>
      <c r="AD31" s="5">
        <v>6.9</v>
      </c>
      <c r="AE31" s="5">
        <v>3.8</v>
      </c>
      <c r="AF31" s="5" t="s">
        <v>859</v>
      </c>
      <c r="AG31" s="5">
        <v>60.5</v>
      </c>
      <c r="AH31" s="5">
        <v>1356</v>
      </c>
      <c r="AI31" s="4">
        <v>76.8</v>
      </c>
      <c r="AJ31" s="4">
        <v>0.33838590741499386</v>
      </c>
      <c r="AK31" s="4">
        <v>45.199999999999996</v>
      </c>
      <c r="AL31" s="4">
        <v>87.1</v>
      </c>
      <c r="AM31" s="4">
        <v>0.23</v>
      </c>
      <c r="AN31" s="4" t="s">
        <v>859</v>
      </c>
      <c r="AO31" s="4">
        <v>20</v>
      </c>
      <c r="AP31" s="4">
        <v>10.752688172043012</v>
      </c>
      <c r="AQ31" s="4">
        <v>0.10488093227495356</v>
      </c>
      <c r="AR31" s="4">
        <v>0</v>
      </c>
      <c r="AS31" s="4">
        <v>0</v>
      </c>
      <c r="AT31" s="4" t="s">
        <v>859</v>
      </c>
      <c r="AU31" s="4">
        <v>0</v>
      </c>
      <c r="AV31" s="4" t="s">
        <v>859</v>
      </c>
      <c r="AW31" s="4">
        <v>75</v>
      </c>
      <c r="AX31" s="4">
        <v>32.308</v>
      </c>
      <c r="AY31" s="4">
        <v>0.83</v>
      </c>
      <c r="AZ31" s="4">
        <v>1.73</v>
      </c>
      <c r="BA31" s="4">
        <v>0</v>
      </c>
      <c r="BB31" s="4">
        <v>107.1</v>
      </c>
      <c r="BC31" s="4">
        <v>100</v>
      </c>
      <c r="BD31" s="4">
        <v>0.5</v>
      </c>
      <c r="BE31" s="4">
        <v>100</v>
      </c>
      <c r="BF31" s="4">
        <v>100</v>
      </c>
      <c r="BG31" s="4" t="s">
        <v>859</v>
      </c>
      <c r="BH31" s="21">
        <v>5.7136826038087139E-2</v>
      </c>
      <c r="BI31" s="21">
        <v>5.9334396270321263E-2</v>
      </c>
      <c r="BJ31" s="20">
        <v>0.24444444444444444</v>
      </c>
      <c r="BK31" s="20">
        <v>0.28888888888888886</v>
      </c>
      <c r="BL31" s="5" t="s">
        <v>859</v>
      </c>
      <c r="BM31" s="5">
        <v>4.55</v>
      </c>
      <c r="BN31" s="5">
        <v>31.05</v>
      </c>
      <c r="BO31" s="43">
        <v>0.6</v>
      </c>
      <c r="BP31" s="5">
        <v>20</v>
      </c>
      <c r="BQ31" s="5">
        <v>135</v>
      </c>
      <c r="BR31" s="5">
        <v>8539</v>
      </c>
      <c r="BS31" s="5" t="s">
        <v>859</v>
      </c>
      <c r="BT31" s="5">
        <v>23.099999999999994</v>
      </c>
      <c r="BU31" s="5">
        <v>15.4</v>
      </c>
      <c r="BV31" s="5">
        <v>76.900000000000006</v>
      </c>
      <c r="BW31" s="5">
        <v>37</v>
      </c>
      <c r="BX31" s="5">
        <v>15.5</v>
      </c>
      <c r="BY31" s="5">
        <v>100</v>
      </c>
      <c r="BZ31" s="5">
        <v>20421</v>
      </c>
      <c r="CA31" s="43">
        <v>0.38</v>
      </c>
      <c r="CB31" s="43" t="s">
        <v>859</v>
      </c>
      <c r="CC31" s="5">
        <v>31.1</v>
      </c>
      <c r="CD31" s="5">
        <v>43.8</v>
      </c>
      <c r="CE31" s="43">
        <v>6</v>
      </c>
      <c r="CF31" s="20">
        <v>0.78168316831683171</v>
      </c>
      <c r="CG31" s="5">
        <v>2015</v>
      </c>
      <c r="CH31" s="5">
        <v>2008</v>
      </c>
      <c r="CI31" s="5">
        <v>2020</v>
      </c>
      <c r="CJ31" s="4">
        <v>0.35135066480301513</v>
      </c>
      <c r="CK31" s="4">
        <v>1.0639990436763718</v>
      </c>
      <c r="CL31" s="4">
        <v>0.79278288313641843</v>
      </c>
      <c r="CM31" s="4">
        <v>1.2169427773344288</v>
      </c>
      <c r="CN31" s="4">
        <v>-0.42801734328375446</v>
      </c>
      <c r="CO31" s="4">
        <v>0.54302382095477919</v>
      </c>
      <c r="CP31" s="4">
        <v>-0.51841957394785732</v>
      </c>
      <c r="CQ31" s="4">
        <v>-0.19956304507324593</v>
      </c>
      <c r="CR31" s="4">
        <v>0.55748029991104808</v>
      </c>
      <c r="CS31" s="4">
        <v>-0.84228642121600283</v>
      </c>
      <c r="CT31" s="4">
        <v>0.44802305964740802</v>
      </c>
      <c r="CU31" s="4">
        <v>-0.76053000701283024</v>
      </c>
      <c r="CV31" s="4">
        <v>0.94866223568041996</v>
      </c>
      <c r="CW31" s="4">
        <v>0.24608535422101063</v>
      </c>
      <c r="CX31">
        <v>0</v>
      </c>
      <c r="CY31" s="5">
        <v>8166.8477665273658</v>
      </c>
      <c r="CZ31" s="5">
        <v>13956.267454693107</v>
      </c>
      <c r="DA31" s="5">
        <v>3331.3990973565446</v>
      </c>
      <c r="DB31" s="5">
        <v>1410.7027724049001</v>
      </c>
      <c r="DC31" s="5">
        <v>16425.065520349639</v>
      </c>
      <c r="DD31" s="5">
        <v>3242.3636752445859</v>
      </c>
      <c r="DE31" s="5">
        <v>4456.009334343662</v>
      </c>
      <c r="DF31" s="5">
        <v>3407.8597935364241</v>
      </c>
      <c r="DG31" s="5">
        <v>7087.1964223420728</v>
      </c>
      <c r="DH31" s="5">
        <v>1129.5938104448742</v>
      </c>
      <c r="DI31" s="5">
        <v>963.89426176660231</v>
      </c>
      <c r="DJ31" s="5">
        <v>832.36621534493872</v>
      </c>
      <c r="DK31" s="5">
        <v>6921.9858156028367</v>
      </c>
      <c r="DL31" s="5">
        <v>-1616.3765312701485</v>
      </c>
      <c r="DM31" s="5">
        <v>0</v>
      </c>
      <c r="DN31" s="5">
        <v>78.966423735337955</v>
      </c>
      <c r="DO31" s="5">
        <v>71410.5183636929</v>
      </c>
      <c r="DP31" s="4">
        <f t="shared" si="6"/>
        <v>1.1107333366389707</v>
      </c>
      <c r="DQ31" s="4">
        <f t="shared" si="6"/>
        <v>0.8034646232301097</v>
      </c>
      <c r="DR31" s="4">
        <f t="shared" si="6"/>
        <v>-0.15306393865979062</v>
      </c>
      <c r="DS31" s="4">
        <f t="shared" si="6"/>
        <v>-0.76688823208331269</v>
      </c>
      <c r="DT31" s="4">
        <f t="shared" si="6"/>
        <v>1.2159026987602191</v>
      </c>
      <c r="DU31" s="4">
        <f t="shared" si="6"/>
        <v>0.7740376479469887</v>
      </c>
      <c r="DV31" s="4">
        <f t="shared" si="6"/>
        <v>-1.9781268995954577</v>
      </c>
      <c r="DW31" s="4">
        <f t="shared" si="6"/>
        <v>-0.74128333013053349</v>
      </c>
      <c r="DX31" s="4">
        <f t="shared" si="6"/>
        <v>-0.46835761200296661</v>
      </c>
      <c r="DY31" s="4">
        <f t="shared" si="6"/>
        <v>0.28560624337049512</v>
      </c>
      <c r="DZ31" s="4">
        <f t="shared" si="6"/>
        <v>-8.442195163333617E-3</v>
      </c>
      <c r="EA31" s="4">
        <f t="shared" si="6"/>
        <v>0.80151843442563608</v>
      </c>
      <c r="EB31" s="4">
        <f t="shared" si="6"/>
        <v>-8.434285472381907</v>
      </c>
      <c r="EC31" s="4">
        <f t="shared" si="6"/>
        <v>2.8228746027486276E-2</v>
      </c>
      <c r="ED31" s="4" t="e">
        <f t="shared" si="6"/>
        <v>#DIV/0!</v>
      </c>
      <c r="EE31" s="4">
        <f t="shared" si="5"/>
        <v>0.4989244864341057</v>
      </c>
      <c r="EF31" s="4">
        <f t="shared" si="2"/>
        <v>-8.7752365567235147E-2</v>
      </c>
      <c r="EG31" s="6">
        <f t="shared" si="4"/>
        <v>2.5749776502942467E-2</v>
      </c>
      <c r="EH31">
        <v>7</v>
      </c>
      <c r="EI31">
        <v>29</v>
      </c>
    </row>
    <row r="32" spans="1:139" x14ac:dyDescent="0.3">
      <c r="A32" t="s">
        <v>471</v>
      </c>
      <c r="B32" t="s">
        <v>46</v>
      </c>
      <c r="C32" s="43">
        <v>4.5448275862068961</v>
      </c>
      <c r="D32" s="43">
        <v>5.8</v>
      </c>
      <c r="E32" s="5">
        <v>45.2</v>
      </c>
      <c r="F32" s="5">
        <v>90.9</v>
      </c>
      <c r="G32" s="43">
        <v>6.4</v>
      </c>
      <c r="H32" s="20">
        <v>2.6315789473684209E-2</v>
      </c>
      <c r="I32" s="43">
        <v>43.3</v>
      </c>
      <c r="J32" s="43">
        <v>5.8695652173913047</v>
      </c>
      <c r="K32" s="43">
        <v>3.9666666666666663</v>
      </c>
      <c r="L32" s="43">
        <v>3.9130434782608687</v>
      </c>
      <c r="M32" s="43">
        <v>49</v>
      </c>
      <c r="N32" s="43">
        <v>49</v>
      </c>
      <c r="O32" s="43">
        <v>53</v>
      </c>
      <c r="P32" s="43">
        <v>-0.6</v>
      </c>
      <c r="Q32" s="43">
        <v>-0.2</v>
      </c>
      <c r="R32" s="43">
        <v>0.7</v>
      </c>
      <c r="S32" s="20">
        <v>0.71320754716981127</v>
      </c>
      <c r="T32" s="20">
        <v>0.84112149532710279</v>
      </c>
      <c r="U32" s="5">
        <v>99.2</v>
      </c>
      <c r="V32" s="5">
        <v>81</v>
      </c>
      <c r="W32" s="20">
        <v>0.2280130293159609</v>
      </c>
      <c r="X32" s="43">
        <v>2.8986740642025883</v>
      </c>
      <c r="Y32" s="20">
        <v>0.70000000000000007</v>
      </c>
      <c r="Z32" s="5">
        <v>91</v>
      </c>
      <c r="AA32" s="5">
        <v>100</v>
      </c>
      <c r="AB32" s="43">
        <v>11.190671</v>
      </c>
      <c r="AC32" s="5">
        <v>77.5</v>
      </c>
      <c r="AD32" s="5">
        <v>2.8</v>
      </c>
      <c r="AE32" s="5">
        <v>4.4000000000000004</v>
      </c>
      <c r="AF32" s="5">
        <v>23.3</v>
      </c>
      <c r="AG32" s="5">
        <v>12.5</v>
      </c>
      <c r="AH32" s="5">
        <v>6037</v>
      </c>
      <c r="AI32" s="4">
        <v>80</v>
      </c>
      <c r="AJ32" s="4">
        <v>0.38905440666744562</v>
      </c>
      <c r="AK32" s="4">
        <v>63.5</v>
      </c>
      <c r="AL32" s="4">
        <v>86</v>
      </c>
      <c r="AM32" s="4">
        <v>0.15</v>
      </c>
      <c r="AN32" s="4">
        <v>80.8</v>
      </c>
      <c r="AO32" s="4">
        <v>29.793621013133208</v>
      </c>
      <c r="AP32" s="4">
        <v>0.97560975609756095</v>
      </c>
      <c r="AQ32" s="4">
        <v>0.1936171965833875</v>
      </c>
      <c r="AR32" s="4">
        <v>16.170000000000002</v>
      </c>
      <c r="AS32" s="4">
        <v>40.435000000000002</v>
      </c>
      <c r="AT32" s="4">
        <v>34.073999999999998</v>
      </c>
      <c r="AU32" s="4">
        <v>1.2569999999999999</v>
      </c>
      <c r="AV32" s="4">
        <v>28.834</v>
      </c>
      <c r="AW32" s="4">
        <v>86.503</v>
      </c>
      <c r="AX32" s="4">
        <v>86.876000000000005</v>
      </c>
      <c r="AY32" s="4">
        <v>1.75</v>
      </c>
      <c r="AZ32" s="4">
        <v>4.42</v>
      </c>
      <c r="BA32" s="4">
        <v>7.9546752274486418E-2</v>
      </c>
      <c r="BB32" s="4">
        <v>42.2</v>
      </c>
      <c r="BC32" s="4">
        <v>42.2</v>
      </c>
      <c r="BD32" s="4">
        <v>3.2258064516129031E-2</v>
      </c>
      <c r="BE32" s="4">
        <v>94.1</v>
      </c>
      <c r="BF32" s="4">
        <v>92.6</v>
      </c>
      <c r="BG32" s="4">
        <v>9.6999999999999993</v>
      </c>
      <c r="BH32" s="21">
        <v>5.102826406094222E-2</v>
      </c>
      <c r="BI32" s="21">
        <v>3.3700949095018473E-2</v>
      </c>
      <c r="BJ32" s="20">
        <v>0.33699231613611413</v>
      </c>
      <c r="BK32" s="20">
        <v>0.44895718990120748</v>
      </c>
      <c r="BL32" s="5">
        <v>73</v>
      </c>
      <c r="BM32" s="5">
        <v>39.85</v>
      </c>
      <c r="BN32" s="5">
        <v>28.55</v>
      </c>
      <c r="BO32" s="43">
        <v>0.5</v>
      </c>
      <c r="BP32" s="5">
        <v>35</v>
      </c>
      <c r="BQ32" s="5">
        <v>208</v>
      </c>
      <c r="BR32" s="5">
        <v>26780</v>
      </c>
      <c r="BS32" s="5">
        <v>54.307116104868911</v>
      </c>
      <c r="BT32" s="5">
        <v>100</v>
      </c>
      <c r="BU32" s="5">
        <v>31.7</v>
      </c>
      <c r="BV32" s="5">
        <v>91.2</v>
      </c>
      <c r="BW32" s="5">
        <v>59</v>
      </c>
      <c r="BX32" s="5">
        <v>18.8</v>
      </c>
      <c r="BY32" s="5">
        <v>100</v>
      </c>
      <c r="BZ32" s="5">
        <v>8764</v>
      </c>
      <c r="CA32" s="43">
        <v>0.7</v>
      </c>
      <c r="CB32" s="43">
        <v>0.37</v>
      </c>
      <c r="CC32" s="5">
        <v>98.4</v>
      </c>
      <c r="CD32" s="5">
        <v>37.5</v>
      </c>
      <c r="CE32" s="43">
        <v>8.1</v>
      </c>
      <c r="CF32" s="20">
        <v>0.73483113909559239</v>
      </c>
      <c r="CG32" s="5">
        <v>2015</v>
      </c>
      <c r="CH32" s="5">
        <v>2015</v>
      </c>
      <c r="CI32" s="5">
        <v>2021</v>
      </c>
      <c r="CJ32" s="4">
        <v>0.20966319873762901</v>
      </c>
      <c r="CK32" s="4">
        <v>0.3184264063387397</v>
      </c>
      <c r="CL32" s="4">
        <v>0.27874787266136608</v>
      </c>
      <c r="CM32" s="4">
        <v>2.8204788666031613E-2</v>
      </c>
      <c r="CN32" s="4">
        <v>0.2466657249039011</v>
      </c>
      <c r="CO32" s="4">
        <v>-0.69129549538696322</v>
      </c>
      <c r="CP32" s="4">
        <v>0.41170488884649942</v>
      </c>
      <c r="CQ32" s="4">
        <v>0.29292642206116548</v>
      </c>
      <c r="CR32" s="4">
        <v>0.41874920607395971</v>
      </c>
      <c r="CS32" s="4">
        <v>1.1849511741160044</v>
      </c>
      <c r="CT32" s="4">
        <v>1.2227998058590717</v>
      </c>
      <c r="CU32" s="4">
        <v>0.33884516720350533</v>
      </c>
      <c r="CV32" s="4">
        <v>0.11999087747787808</v>
      </c>
      <c r="CW32" s="4">
        <v>0.24526532380641364</v>
      </c>
      <c r="CX32">
        <v>0</v>
      </c>
      <c r="CY32" s="5">
        <v>9575.4240767738775</v>
      </c>
      <c r="CZ32" s="5">
        <v>12941.98154637052</v>
      </c>
      <c r="DA32" s="5">
        <v>2437.3998504433284</v>
      </c>
      <c r="DB32" s="5">
        <v>562.43991026599724</v>
      </c>
      <c r="DC32" s="5">
        <v>21563.100542745979</v>
      </c>
      <c r="DD32" s="5">
        <v>3146.2834359996086</v>
      </c>
      <c r="DE32" s="5">
        <v>2491.0806113699787</v>
      </c>
      <c r="DF32" s="5">
        <v>1870.853971519708</v>
      </c>
      <c r="DG32" s="5">
        <v>4574.1379829234938</v>
      </c>
      <c r="DH32" s="5">
        <v>906.50037389167835</v>
      </c>
      <c r="DI32" s="5">
        <v>835.94167289819472</v>
      </c>
      <c r="DJ32" s="5">
        <v>571.60025638286504</v>
      </c>
      <c r="DK32" s="5">
        <v>478.28757611366308</v>
      </c>
      <c r="DL32" s="5">
        <v>137.51201794680054</v>
      </c>
      <c r="DM32" s="5">
        <v>0</v>
      </c>
      <c r="DN32" s="5">
        <v>65.964826203603479</v>
      </c>
      <c r="DO32" s="5">
        <v>62020.996633902505</v>
      </c>
      <c r="DP32" s="4">
        <f t="shared" si="6"/>
        <v>0.16932175914532166</v>
      </c>
      <c r="DQ32" s="4">
        <f t="shared" si="6"/>
        <v>1.2144995258219189</v>
      </c>
      <c r="DR32" s="4">
        <f t="shared" si="6"/>
        <v>0.28663795581872703</v>
      </c>
      <c r="DS32" s="4">
        <f t="shared" si="6"/>
        <v>0.89291010273231264</v>
      </c>
      <c r="DT32" s="4">
        <f t="shared" si="6"/>
        <v>-0.31913238767986818</v>
      </c>
      <c r="DU32" s="4">
        <f t="shared" si="6"/>
        <v>0.87358088790121569</v>
      </c>
      <c r="DV32" s="4">
        <f t="shared" si="6"/>
        <v>0.16259091898478681</v>
      </c>
      <c r="DW32" s="4">
        <f t="shared" si="6"/>
        <v>0.61268888840804292</v>
      </c>
      <c r="DX32" s="4">
        <f t="shared" si="6"/>
        <v>0.67164146292464089</v>
      </c>
      <c r="DY32" s="4">
        <f t="shared" si="6"/>
        <v>0.60818827350542737</v>
      </c>
      <c r="DZ32" s="4">
        <f t="shared" si="6"/>
        <v>0.12783930241322886</v>
      </c>
      <c r="EA32" s="4">
        <f t="shared" si="6"/>
        <v>0.96719529573947793</v>
      </c>
      <c r="EB32" s="4">
        <f t="shared" si="6"/>
        <v>-0.26687080930450618</v>
      </c>
      <c r="EC32" s="4">
        <f t="shared" si="6"/>
        <v>-0.27544346678560022</v>
      </c>
      <c r="ED32" s="4" t="e">
        <f t="shared" si="6"/>
        <v>#DIV/0!</v>
      </c>
      <c r="EE32" s="4">
        <f t="shared" si="5"/>
        <v>0.67959211493505056</v>
      </c>
      <c r="EF32" s="4">
        <f t="shared" si="2"/>
        <v>0.66235136116594184</v>
      </c>
      <c r="EG32" s="6">
        <f t="shared" si="4"/>
        <v>0.44571838053470447</v>
      </c>
      <c r="EI32">
        <v>30</v>
      </c>
    </row>
    <row r="33" spans="1:139" x14ac:dyDescent="0.3">
      <c r="A33" t="s">
        <v>417</v>
      </c>
      <c r="B33" t="s">
        <v>47</v>
      </c>
      <c r="C33" s="43">
        <v>4.4689655172413794</v>
      </c>
      <c r="D33" s="43">
        <v>5.8</v>
      </c>
      <c r="E33" s="5">
        <v>36.799999999999997</v>
      </c>
      <c r="F33" s="5">
        <v>87</v>
      </c>
      <c r="G33" s="43">
        <v>7</v>
      </c>
      <c r="H33" s="20">
        <v>0</v>
      </c>
      <c r="I33" s="43">
        <v>44.8</v>
      </c>
      <c r="J33" s="43">
        <v>7.3826086956521735</v>
      </c>
      <c r="K33" s="43">
        <v>4.1055555555555561</v>
      </c>
      <c r="L33" s="43">
        <v>3.739130434782608</v>
      </c>
      <c r="M33" s="43">
        <v>50.333333333333336</v>
      </c>
      <c r="N33" s="43" t="s">
        <v>859</v>
      </c>
      <c r="O33" s="43" t="s">
        <v>859</v>
      </c>
      <c r="P33" s="43">
        <v>0.4</v>
      </c>
      <c r="Q33" s="43">
        <v>1.2</v>
      </c>
      <c r="R33" s="43">
        <v>2.5</v>
      </c>
      <c r="S33" s="20">
        <v>0.79166666666666663</v>
      </c>
      <c r="T33" s="20">
        <v>1</v>
      </c>
      <c r="U33" s="5">
        <v>100</v>
      </c>
      <c r="V33" s="5">
        <v>81</v>
      </c>
      <c r="W33" s="20">
        <v>0.23157894736842105</v>
      </c>
      <c r="X33" s="43">
        <v>4.9025993643384593</v>
      </c>
      <c r="Y33" s="20">
        <v>0.81818181818181812</v>
      </c>
      <c r="Z33" s="5">
        <v>97</v>
      </c>
      <c r="AA33" s="5">
        <v>100</v>
      </c>
      <c r="AB33" s="43" t="s">
        <v>859</v>
      </c>
      <c r="AC33" s="5">
        <v>96.15</v>
      </c>
      <c r="AD33" s="5">
        <v>2</v>
      </c>
      <c r="AE33" s="5">
        <v>2.4</v>
      </c>
      <c r="AF33" s="5" t="s">
        <v>859</v>
      </c>
      <c r="AG33" s="5">
        <v>15.2</v>
      </c>
      <c r="AH33" s="5">
        <v>500</v>
      </c>
      <c r="AI33" s="4">
        <v>80</v>
      </c>
      <c r="AJ33" s="4">
        <v>0.27825610090485325</v>
      </c>
      <c r="AK33" s="4">
        <v>66.599999999999994</v>
      </c>
      <c r="AL33" s="4">
        <v>92.5</v>
      </c>
      <c r="AM33" s="4">
        <v>0.12</v>
      </c>
      <c r="AN33" s="4">
        <v>87</v>
      </c>
      <c r="AO33" s="4">
        <v>6.557377049180328</v>
      </c>
      <c r="AP33" s="4">
        <v>13.180327868852457</v>
      </c>
      <c r="AQ33" s="4">
        <v>0.19967400162999185</v>
      </c>
      <c r="AR33" s="4">
        <v>58.332999999999998</v>
      </c>
      <c r="AS33" s="4">
        <v>62.5</v>
      </c>
      <c r="AT33" s="4">
        <v>29.411999999999999</v>
      </c>
      <c r="AU33" s="4">
        <v>26.087</v>
      </c>
      <c r="AV33" s="4">
        <v>41.176000000000002</v>
      </c>
      <c r="AW33" s="4">
        <v>81.667000000000002</v>
      </c>
      <c r="AX33" s="4">
        <v>70.492000000000004</v>
      </c>
      <c r="AY33" s="4">
        <v>0.73</v>
      </c>
      <c r="AZ33" s="4">
        <v>3.39</v>
      </c>
      <c r="BA33" s="4">
        <v>0</v>
      </c>
      <c r="BB33" s="4">
        <v>78.599999999999994</v>
      </c>
      <c r="BC33" s="4">
        <v>78.599999999999994</v>
      </c>
      <c r="BD33" s="4">
        <v>0</v>
      </c>
      <c r="BE33" s="4">
        <v>100</v>
      </c>
      <c r="BF33" s="4">
        <v>78.099999999999994</v>
      </c>
      <c r="BG33" s="4">
        <v>73.2</v>
      </c>
      <c r="BH33" s="21">
        <v>2.9433319850394251E-2</v>
      </c>
      <c r="BI33" s="21">
        <v>4.0177223968736575E-2</v>
      </c>
      <c r="BJ33" s="20">
        <v>0.37301587301587302</v>
      </c>
      <c r="BK33" s="20">
        <v>0.3888888888888889</v>
      </c>
      <c r="BL33" s="5">
        <v>0</v>
      </c>
      <c r="BM33" s="5">
        <v>36.65</v>
      </c>
      <c r="BN33" s="5">
        <v>41.7</v>
      </c>
      <c r="BO33" s="43">
        <v>0.25</v>
      </c>
      <c r="BP33" s="5">
        <v>59</v>
      </c>
      <c r="BQ33" s="5">
        <v>62</v>
      </c>
      <c r="BR33" s="5">
        <v>49600</v>
      </c>
      <c r="BS33" s="5">
        <v>0</v>
      </c>
      <c r="BT33" s="5">
        <v>90.9</v>
      </c>
      <c r="BU33" s="5">
        <v>57.6</v>
      </c>
      <c r="BV33" s="5">
        <v>84.8</v>
      </c>
      <c r="BW33" s="5">
        <v>63</v>
      </c>
      <c r="BX33" s="5">
        <v>8.5</v>
      </c>
      <c r="BY33" s="5">
        <v>100</v>
      </c>
      <c r="BZ33" s="5">
        <v>10090</v>
      </c>
      <c r="CA33" s="43">
        <v>0.67</v>
      </c>
      <c r="CB33" s="43">
        <v>0.61</v>
      </c>
      <c r="CC33" s="5">
        <v>1.6</v>
      </c>
      <c r="CD33" s="5">
        <v>46.5</v>
      </c>
      <c r="CE33" s="43">
        <v>6.5</v>
      </c>
      <c r="CF33" s="20">
        <v>0.7766268260292164</v>
      </c>
      <c r="CG33" s="5">
        <v>2018</v>
      </c>
      <c r="CH33" s="5">
        <v>2021</v>
      </c>
      <c r="CI33" s="5">
        <v>2021</v>
      </c>
      <c r="CJ33" s="4">
        <v>-0.33644634983765098</v>
      </c>
      <c r="CK33" s="4">
        <v>0.65411141365653813</v>
      </c>
      <c r="CL33" s="4">
        <v>0.25345721769585522</v>
      </c>
      <c r="CM33" s="4">
        <v>-0.40307900505206595</v>
      </c>
      <c r="CN33" s="4">
        <v>0.27670243259137695</v>
      </c>
      <c r="CO33" s="4">
        <v>-0.33379556154290463</v>
      </c>
      <c r="CP33" s="4">
        <v>-0.13487058898411264</v>
      </c>
      <c r="CQ33" s="4">
        <v>0.75338329632022305</v>
      </c>
      <c r="CR33" s="4">
        <v>-1.0697252153689807</v>
      </c>
      <c r="CS33" s="4">
        <v>1.2785596968966635</v>
      </c>
      <c r="CT33" s="4">
        <v>-0.37845147099886778</v>
      </c>
      <c r="CU33" s="4">
        <v>-4.1152227982922951E-2</v>
      </c>
      <c r="CV33" s="4">
        <v>1.1192226531285729</v>
      </c>
      <c r="CW33" s="4">
        <v>0.23864646871022988</v>
      </c>
      <c r="CX33">
        <v>0</v>
      </c>
      <c r="CY33" s="5">
        <v>8120.4447319337551</v>
      </c>
      <c r="CZ33" s="5">
        <v>14994.750536232958</v>
      </c>
      <c r="DA33" s="5">
        <v>1788.7447149730283</v>
      </c>
      <c r="DB33" s="5">
        <v>557.36987899110659</v>
      </c>
      <c r="DC33" s="5">
        <v>18334.159856639981</v>
      </c>
      <c r="DD33" s="5">
        <v>3413.2830459934926</v>
      </c>
      <c r="DE33" s="5">
        <v>1989.3255245477958</v>
      </c>
      <c r="DF33" s="5">
        <v>1631.1349460338263</v>
      </c>
      <c r="DG33" s="5">
        <v>4853.0609986574509</v>
      </c>
      <c r="DH33" s="5">
        <v>1052.3399912523691</v>
      </c>
      <c r="DI33" s="5">
        <v>900.86018370024783</v>
      </c>
      <c r="DJ33" s="5">
        <v>875.49205423531134</v>
      </c>
      <c r="DK33" s="5">
        <v>-120.71730572969823</v>
      </c>
      <c r="DL33" s="5">
        <v>-235.45706371191136</v>
      </c>
      <c r="DM33" s="5">
        <v>0</v>
      </c>
      <c r="DN33" s="5">
        <v>61.174621762707147</v>
      </c>
      <c r="DO33" s="5">
        <v>58451.423779224337</v>
      </c>
      <c r="DP33" s="4">
        <f t="shared" si="6"/>
        <v>1.1417464622179592</v>
      </c>
      <c r="DQ33" s="4">
        <f t="shared" si="6"/>
        <v>0.38262392263327472</v>
      </c>
      <c r="DR33" s="4">
        <f t="shared" si="6"/>
        <v>0.60567054215959382</v>
      </c>
      <c r="DS33" s="4">
        <f t="shared" si="6"/>
        <v>0.90283064722757389</v>
      </c>
      <c r="DT33" s="4">
        <f t="shared" si="6"/>
        <v>0.64554325653069711</v>
      </c>
      <c r="DU33" s="4">
        <f t="shared" si="6"/>
        <v>0.59695786474720547</v>
      </c>
      <c r="DV33" s="4">
        <f t="shared" si="6"/>
        <v>0.70923469408212425</v>
      </c>
      <c r="DW33" s="4">
        <f t="shared" si="6"/>
        <v>0.82386108835270577</v>
      </c>
      <c r="DX33" s="4">
        <f t="shared" si="6"/>
        <v>0.54511357367018509</v>
      </c>
      <c r="DY33" s="4">
        <f t="shared" si="6"/>
        <v>0.397311429393989</v>
      </c>
      <c r="DZ33" s="4">
        <f t="shared" si="6"/>
        <v>5.8695004898132001E-2</v>
      </c>
      <c r="EA33" s="4">
        <f t="shared" si="6"/>
        <v>0.77411856345581165</v>
      </c>
      <c r="EB33" s="4">
        <f t="shared" si="6"/>
        <v>0.49237040178148284</v>
      </c>
      <c r="EC33" s="4">
        <f t="shared" si="6"/>
        <v>-0.21086676013640485</v>
      </c>
      <c r="ED33" s="4" t="e">
        <f t="shared" si="6"/>
        <v>#DIV/0!</v>
      </c>
      <c r="EE33" s="4">
        <f t="shared" si="5"/>
        <v>0.74615584868077456</v>
      </c>
      <c r="EF33" s="4">
        <f t="shared" si="2"/>
        <v>0.94751496994108786</v>
      </c>
      <c r="EG33" s="6">
        <f t="shared" si="4"/>
        <v>0.53865915302428047</v>
      </c>
      <c r="EI33">
        <v>31</v>
      </c>
    </row>
    <row r="34" spans="1:139" x14ac:dyDescent="0.3">
      <c r="A34" t="s">
        <v>504</v>
      </c>
      <c r="B34" t="s">
        <v>48</v>
      </c>
      <c r="C34" s="43">
        <v>4.3448275862068968</v>
      </c>
      <c r="D34" s="43">
        <v>5.0999999999999996</v>
      </c>
      <c r="E34" s="5">
        <v>58.5</v>
      </c>
      <c r="F34" s="5">
        <v>75</v>
      </c>
      <c r="G34" s="43">
        <v>5.2</v>
      </c>
      <c r="H34" s="20">
        <v>0</v>
      </c>
      <c r="I34" s="43">
        <v>43.4</v>
      </c>
      <c r="J34" s="43">
        <v>4.6260869565217391</v>
      </c>
      <c r="K34" s="43">
        <v>4.25</v>
      </c>
      <c r="L34" s="43">
        <v>3.6869565217391291</v>
      </c>
      <c r="M34" s="43">
        <v>52.666666666666664</v>
      </c>
      <c r="N34" s="43">
        <v>45.333333333333336</v>
      </c>
      <c r="O34" s="43">
        <v>56.5</v>
      </c>
      <c r="P34" s="43">
        <v>0.9</v>
      </c>
      <c r="Q34" s="43">
        <v>0</v>
      </c>
      <c r="R34" s="43">
        <v>0.3</v>
      </c>
      <c r="S34" s="20">
        <v>0.90909090909090906</v>
      </c>
      <c r="T34" s="20">
        <v>0.88888888888888884</v>
      </c>
      <c r="U34" s="5">
        <v>100</v>
      </c>
      <c r="V34" s="5" t="s">
        <v>859</v>
      </c>
      <c r="W34" s="20">
        <v>0.4375</v>
      </c>
      <c r="X34" s="43">
        <v>2.7639854783986526</v>
      </c>
      <c r="Y34" s="20">
        <v>0.63636363636363624</v>
      </c>
      <c r="Z34" s="5">
        <v>83</v>
      </c>
      <c r="AA34" s="5">
        <v>100</v>
      </c>
      <c r="AB34" s="43">
        <v>0</v>
      </c>
      <c r="AC34" s="5">
        <v>100</v>
      </c>
      <c r="AD34" s="5">
        <v>4.2</v>
      </c>
      <c r="AE34" s="5">
        <v>4</v>
      </c>
      <c r="AF34" s="5">
        <v>14.6</v>
      </c>
      <c r="AG34" s="5">
        <v>0</v>
      </c>
      <c r="AH34" s="5" t="s">
        <v>859</v>
      </c>
      <c r="AI34" s="4">
        <v>76.2</v>
      </c>
      <c r="AJ34" s="4">
        <v>0.26390851856610559</v>
      </c>
      <c r="AK34" s="4">
        <v>53</v>
      </c>
      <c r="AL34" s="4">
        <v>84.3</v>
      </c>
      <c r="AM34" s="4">
        <v>0.3</v>
      </c>
      <c r="AN34" s="4" t="s">
        <v>859</v>
      </c>
      <c r="AO34" s="4">
        <v>19.328358208955223</v>
      </c>
      <c r="AP34" s="4">
        <v>0</v>
      </c>
      <c r="AQ34" s="4">
        <v>0.17302093442395675</v>
      </c>
      <c r="AR34" s="4" t="s">
        <v>859</v>
      </c>
      <c r="AS34" s="4">
        <v>0</v>
      </c>
      <c r="AT34" s="4" t="s">
        <v>859</v>
      </c>
      <c r="AU34" s="4" t="s">
        <v>859</v>
      </c>
      <c r="AV34" s="4">
        <v>100</v>
      </c>
      <c r="AW34" s="4">
        <v>100</v>
      </c>
      <c r="AX34" s="4">
        <v>100</v>
      </c>
      <c r="AY34" s="4">
        <v>0.51</v>
      </c>
      <c r="AZ34" s="4">
        <v>2.78</v>
      </c>
      <c r="BA34" s="4">
        <v>1.1358024691358025E-3</v>
      </c>
      <c r="BB34" s="4">
        <v>100</v>
      </c>
      <c r="BC34" s="4">
        <v>100</v>
      </c>
      <c r="BD34" s="4">
        <v>1</v>
      </c>
      <c r="BE34" s="4">
        <v>100</v>
      </c>
      <c r="BF34" s="4">
        <v>87.5</v>
      </c>
      <c r="BG34" s="4">
        <v>100</v>
      </c>
      <c r="BH34" s="21" t="s">
        <v>859</v>
      </c>
      <c r="BI34" s="21">
        <v>1.9090975327319439E-2</v>
      </c>
      <c r="BJ34" s="20" t="s">
        <v>859</v>
      </c>
      <c r="BK34" s="20" t="s">
        <v>859</v>
      </c>
      <c r="BL34" s="5" t="s">
        <v>859</v>
      </c>
      <c r="BM34" s="5">
        <v>50</v>
      </c>
      <c r="BN34" s="5">
        <v>75</v>
      </c>
      <c r="BO34" s="43">
        <v>1.5</v>
      </c>
      <c r="BP34" s="5">
        <v>24</v>
      </c>
      <c r="BQ34" s="5">
        <v>59</v>
      </c>
      <c r="BR34" s="5">
        <v>9152</v>
      </c>
      <c r="BS34" s="5">
        <v>4.7337278106508878</v>
      </c>
      <c r="BT34" s="5">
        <v>34.200000000000003</v>
      </c>
      <c r="BU34" s="5">
        <v>18.399999999999999</v>
      </c>
      <c r="BV34" s="5">
        <v>36.799999999999997</v>
      </c>
      <c r="BW34" s="5">
        <v>80</v>
      </c>
      <c r="BX34" s="5">
        <v>3</v>
      </c>
      <c r="BY34" s="5">
        <v>88.2</v>
      </c>
      <c r="BZ34" s="5">
        <v>9958</v>
      </c>
      <c r="CA34" s="43">
        <v>0</v>
      </c>
      <c r="CB34" s="43">
        <v>0.11</v>
      </c>
      <c r="CC34" s="5">
        <v>19.399999999999999</v>
      </c>
      <c r="CD34" s="5">
        <v>26.4</v>
      </c>
      <c r="CE34" s="43">
        <v>7.7</v>
      </c>
      <c r="CF34" s="20">
        <v>0.77305194805194799</v>
      </c>
      <c r="CG34" s="5">
        <v>2007</v>
      </c>
      <c r="CH34" s="5">
        <v>2013</v>
      </c>
      <c r="CI34" s="5" t="s">
        <v>859</v>
      </c>
      <c r="CJ34" s="4">
        <v>0.35013509229556095</v>
      </c>
      <c r="CK34" s="4">
        <v>0.65691054712498198</v>
      </c>
      <c r="CL34" s="4">
        <v>0.17469373874840041</v>
      </c>
      <c r="CM34" s="4">
        <v>-0.23218344739824837</v>
      </c>
      <c r="CN34" s="4">
        <v>0.11566922434872944</v>
      </c>
      <c r="CO34" s="4">
        <v>0.87617507891242774</v>
      </c>
      <c r="CP34" s="4" t="s">
        <v>17</v>
      </c>
      <c r="CQ34" s="4">
        <v>0.74962005868809456</v>
      </c>
      <c r="CR34" s="4">
        <v>0.56775813917901041</v>
      </c>
      <c r="CS34" s="4">
        <v>-0.83094414215022072</v>
      </c>
      <c r="CT34" s="4">
        <v>-1.0663717432529769</v>
      </c>
      <c r="CU34" s="4">
        <v>-0.50741015940196887</v>
      </c>
      <c r="CV34" s="4">
        <v>0.24648841913684844</v>
      </c>
      <c r="CW34" s="4">
        <v>0.23411247875030922</v>
      </c>
      <c r="CX34">
        <v>1</v>
      </c>
      <c r="CY34" s="5">
        <v>9539.6030042768652</v>
      </c>
      <c r="CZ34" s="5">
        <v>16495.269490922758</v>
      </c>
      <c r="DA34" s="5">
        <v>2988.4189325276934</v>
      </c>
      <c r="DB34" s="5">
        <v>1371.0976837865057</v>
      </c>
      <c r="DC34" s="5">
        <v>19996.237272648432</v>
      </c>
      <c r="DD34" s="5">
        <v>3279.9053667215085</v>
      </c>
      <c r="DE34" s="5">
        <v>1281.4941045398928</v>
      </c>
      <c r="DF34" s="5">
        <v>2539.2835554088142</v>
      </c>
      <c r="DG34" s="5">
        <v>7758.8673190443906</v>
      </c>
      <c r="DH34" s="5">
        <v>1428.4994964753273</v>
      </c>
      <c r="DI34" s="5">
        <v>-498.9929506545821</v>
      </c>
      <c r="DJ34" s="5">
        <v>2926.9889224572007</v>
      </c>
      <c r="DK34" s="5">
        <v>188.82175226586102</v>
      </c>
      <c r="DL34" s="5">
        <v>-3849.9496475327292</v>
      </c>
      <c r="DM34" s="5">
        <v>0</v>
      </c>
      <c r="DN34" s="5">
        <v>113.56818187067609</v>
      </c>
      <c r="DO34" s="5">
        <v>69409.062132291336</v>
      </c>
      <c r="DP34" s="4">
        <f t="shared" si="6"/>
        <v>0.19326250848322934</v>
      </c>
      <c r="DQ34" s="4">
        <f t="shared" si="6"/>
        <v>-0.22545478310176265</v>
      </c>
      <c r="DR34" s="4">
        <f t="shared" si="6"/>
        <v>1.5626391633563344E-2</v>
      </c>
      <c r="DS34" s="4">
        <f t="shared" si="6"/>
        <v>-0.68939284348020791</v>
      </c>
      <c r="DT34" s="4">
        <f t="shared" si="6"/>
        <v>0.14898238475160183</v>
      </c>
      <c r="DU34" s="4">
        <f t="shared" si="6"/>
        <v>0.7351428488463484</v>
      </c>
      <c r="DV34" s="4">
        <f t="shared" si="6"/>
        <v>1.4803910803904785</v>
      </c>
      <c r="DW34" s="4">
        <f t="shared" si="6"/>
        <v>2.3858921942692984E-2</v>
      </c>
      <c r="DX34" s="4">
        <f t="shared" si="6"/>
        <v>-0.77304778111562444</v>
      </c>
      <c r="DY34" s="4">
        <f t="shared" si="6"/>
        <v>-0.14659653456997923</v>
      </c>
      <c r="DZ34" s="4">
        <f t="shared" si="6"/>
        <v>1.5496697731642286</v>
      </c>
      <c r="EA34" s="4">
        <f t="shared" si="6"/>
        <v>-0.52929375107720877</v>
      </c>
      <c r="EB34" s="4">
        <f t="shared" si="6"/>
        <v>0.10002834181740304</v>
      </c>
      <c r="EC34" s="4">
        <f t="shared" si="6"/>
        <v>0.41495462493131136</v>
      </c>
      <c r="ED34" s="4" t="e">
        <f t="shared" si="6"/>
        <v>#DIV/0!</v>
      </c>
      <c r="EE34" s="4">
        <f t="shared" si="5"/>
        <v>1.8105297175534059E-2</v>
      </c>
      <c r="EF34" s="4">
        <f t="shared" si="2"/>
        <v>7.2138608783933106E-2</v>
      </c>
      <c r="EG34" s="6">
        <f t="shared" si="4"/>
        <v>9.9276330345546698E-2</v>
      </c>
      <c r="EI34">
        <v>32</v>
      </c>
    </row>
    <row r="35" spans="1:139" x14ac:dyDescent="0.3">
      <c r="A35" t="s">
        <v>397</v>
      </c>
      <c r="B35" t="s">
        <v>49</v>
      </c>
      <c r="C35" s="43">
        <v>4.4275862068965521</v>
      </c>
      <c r="D35" s="43">
        <v>5.5</v>
      </c>
      <c r="E35" s="5">
        <v>48.5</v>
      </c>
      <c r="F35" s="5">
        <v>80</v>
      </c>
      <c r="G35" s="43">
        <v>6.4</v>
      </c>
      <c r="H35" s="20">
        <v>0</v>
      </c>
      <c r="I35" s="43">
        <v>43.3</v>
      </c>
      <c r="J35" s="43">
        <v>5.7043478260869573</v>
      </c>
      <c r="K35" s="43">
        <v>3.7666666666666666</v>
      </c>
      <c r="L35" s="43">
        <v>3.9543478260869565</v>
      </c>
      <c r="M35" s="43">
        <v>47.666666666666664</v>
      </c>
      <c r="N35" s="43">
        <v>49</v>
      </c>
      <c r="O35" s="43">
        <v>53.5</v>
      </c>
      <c r="P35" s="43">
        <v>-0.6</v>
      </c>
      <c r="Q35" s="43">
        <v>1.2</v>
      </c>
      <c r="R35" s="43">
        <v>-3.2</v>
      </c>
      <c r="S35" s="20">
        <v>0.6785714285714286</v>
      </c>
      <c r="T35" s="20">
        <v>0.6</v>
      </c>
      <c r="U35" s="5">
        <v>96.8</v>
      </c>
      <c r="V35" s="5">
        <v>85</v>
      </c>
      <c r="W35" s="20">
        <v>0.20833333333333334</v>
      </c>
      <c r="X35" s="43">
        <v>2.0576573701187337</v>
      </c>
      <c r="Y35" s="20" t="s">
        <v>859</v>
      </c>
      <c r="Z35" s="5">
        <v>100</v>
      </c>
      <c r="AA35" s="5">
        <v>100</v>
      </c>
      <c r="AB35" s="43">
        <v>0</v>
      </c>
      <c r="AC35" s="5">
        <v>100</v>
      </c>
      <c r="AD35" s="5">
        <v>4</v>
      </c>
      <c r="AE35" s="5">
        <v>2.4</v>
      </c>
      <c r="AF35" s="5" t="s">
        <v>859</v>
      </c>
      <c r="AG35" s="5">
        <v>34.299999999999997</v>
      </c>
      <c r="AH35" s="5" t="s">
        <v>859</v>
      </c>
      <c r="AI35" s="4">
        <v>86.6</v>
      </c>
      <c r="AJ35" s="4">
        <v>0.46676562757710705</v>
      </c>
      <c r="AK35" s="4">
        <v>62.3</v>
      </c>
      <c r="AL35" s="4">
        <v>86</v>
      </c>
      <c r="AM35" s="4">
        <v>0.21</v>
      </c>
      <c r="AN35" s="4">
        <v>100</v>
      </c>
      <c r="AO35" s="4">
        <v>0</v>
      </c>
      <c r="AP35" s="4">
        <v>29.247311827956992</v>
      </c>
      <c r="AQ35" s="4">
        <v>0.30048859934853422</v>
      </c>
      <c r="AR35" s="4">
        <v>0</v>
      </c>
      <c r="AS35" s="4" t="s">
        <v>859</v>
      </c>
      <c r="AT35" s="4" t="s">
        <v>859</v>
      </c>
      <c r="AU35" s="4" t="s">
        <v>859</v>
      </c>
      <c r="AV35" s="4" t="s">
        <v>859</v>
      </c>
      <c r="AW35" s="4">
        <v>86.206999999999994</v>
      </c>
      <c r="AX35" s="4">
        <v>69.230999999999995</v>
      </c>
      <c r="AY35" s="4">
        <v>0.5</v>
      </c>
      <c r="AZ35" s="4">
        <v>3.12</v>
      </c>
      <c r="BA35" s="4">
        <v>1.350418169262641E-2</v>
      </c>
      <c r="BB35" s="4">
        <v>90</v>
      </c>
      <c r="BC35" s="4">
        <v>90</v>
      </c>
      <c r="BD35" s="4">
        <v>1</v>
      </c>
      <c r="BE35" s="4">
        <v>100</v>
      </c>
      <c r="BF35" s="4">
        <v>100</v>
      </c>
      <c r="BG35" s="4">
        <v>95</v>
      </c>
      <c r="BH35" s="21">
        <v>8.2926817167361139E-2</v>
      </c>
      <c r="BI35" s="21">
        <v>3.666699549443507E-2</v>
      </c>
      <c r="BJ35" s="20">
        <v>0.30769230769230771</v>
      </c>
      <c r="BK35" s="20">
        <v>0.28205128205128205</v>
      </c>
      <c r="BL35" s="5">
        <v>0</v>
      </c>
      <c r="BM35" s="5">
        <v>37.450000000000003</v>
      </c>
      <c r="BN35" s="5" t="s">
        <v>859</v>
      </c>
      <c r="BO35" s="43">
        <v>1.8</v>
      </c>
      <c r="BP35" s="5">
        <v>18</v>
      </c>
      <c r="BQ35" s="5">
        <v>58</v>
      </c>
      <c r="BR35" s="5">
        <v>6200</v>
      </c>
      <c r="BS35" s="5">
        <v>2.6315789473684208</v>
      </c>
      <c r="BT35" s="5">
        <v>88.9</v>
      </c>
      <c r="BU35" s="5">
        <v>11.1</v>
      </c>
      <c r="BV35" s="5">
        <v>19.399999999999999</v>
      </c>
      <c r="BW35" s="5">
        <v>89</v>
      </c>
      <c r="BX35" s="5">
        <v>4.7</v>
      </c>
      <c r="BY35" s="5">
        <v>100</v>
      </c>
      <c r="BZ35" s="5">
        <v>12100</v>
      </c>
      <c r="CA35" s="43">
        <v>0</v>
      </c>
      <c r="CB35" s="43">
        <v>0</v>
      </c>
      <c r="CC35" s="5">
        <v>0.3</v>
      </c>
      <c r="CD35" s="5">
        <v>40.4</v>
      </c>
      <c r="CE35" s="43">
        <v>4.3</v>
      </c>
      <c r="CF35" s="20">
        <v>0.65869565217391302</v>
      </c>
      <c r="CG35" s="5">
        <v>2015</v>
      </c>
      <c r="CH35" s="5">
        <v>2015</v>
      </c>
      <c r="CI35" s="5">
        <v>2020</v>
      </c>
      <c r="CJ35" s="4">
        <v>7.72536084958797E-2</v>
      </c>
      <c r="CK35" s="4">
        <v>2.9653178128092809E-2</v>
      </c>
      <c r="CL35" s="4">
        <v>0.53475233701385316</v>
      </c>
      <c r="CM35" s="4">
        <v>0.41595474995429882</v>
      </c>
      <c r="CN35" s="4">
        <v>0.58048581247300302</v>
      </c>
      <c r="CO35" s="4">
        <v>0.96239880339897255</v>
      </c>
      <c r="CP35" s="4">
        <v>-0.62313548335841296</v>
      </c>
      <c r="CQ35" s="4">
        <v>-1.1669488412723938</v>
      </c>
      <c r="CR35" s="4">
        <v>0.67386816321324372</v>
      </c>
      <c r="CS35" s="4">
        <v>0.17316290196762052</v>
      </c>
      <c r="CT35" s="4">
        <v>-0.69347799396245713</v>
      </c>
      <c r="CU35" s="4">
        <v>-0.47337401074569474</v>
      </c>
      <c r="CV35" s="4">
        <v>0.35545228585788641</v>
      </c>
      <c r="CW35" s="4">
        <v>0.23049419634644994</v>
      </c>
      <c r="CX35">
        <v>0</v>
      </c>
      <c r="CY35" s="5">
        <v>9175.2176570801803</v>
      </c>
      <c r="CZ35" s="5">
        <v>16049.898511142474</v>
      </c>
      <c r="DA35" s="5">
        <v>3010.7565435640008</v>
      </c>
      <c r="DB35" s="5">
        <v>1321.6206525636428</v>
      </c>
      <c r="DC35" s="5">
        <v>18862.961217345248</v>
      </c>
      <c r="DD35" s="5">
        <v>2796.1150364305522</v>
      </c>
      <c r="DE35" s="5">
        <v>1722.2575868666167</v>
      </c>
      <c r="DF35" s="5">
        <v>1792.426884440109</v>
      </c>
      <c r="DG35" s="5">
        <v>6352.764331908902</v>
      </c>
      <c r="DH35" s="5">
        <v>996.0559340265329</v>
      </c>
      <c r="DI35" s="5">
        <v>542.84689852993904</v>
      </c>
      <c r="DJ35" s="5">
        <v>2219.7920401577626</v>
      </c>
      <c r="DK35" s="5">
        <v>-60.953746862674762</v>
      </c>
      <c r="DL35" s="5">
        <v>922.91143779132312</v>
      </c>
      <c r="DM35" s="5">
        <v>0</v>
      </c>
      <c r="DN35" s="5">
        <v>0</v>
      </c>
      <c r="DO35" s="5">
        <v>64781.759547193287</v>
      </c>
      <c r="DP35" s="4">
        <f t="shared" si="6"/>
        <v>0.43679676504045351</v>
      </c>
      <c r="DQ35" s="4">
        <f t="shared" si="6"/>
        <v>-4.497015269419348E-2</v>
      </c>
      <c r="DR35" s="4">
        <f t="shared" si="6"/>
        <v>4.6399283622558483E-3</v>
      </c>
      <c r="DS35" s="4">
        <f t="shared" si="6"/>
        <v>-0.59258099693978827</v>
      </c>
      <c r="DT35" s="4">
        <f t="shared" si="6"/>
        <v>0.4875590001171895</v>
      </c>
      <c r="DU35" s="4">
        <f t="shared" si="6"/>
        <v>1.2363703365600083</v>
      </c>
      <c r="DV35" s="4">
        <f t="shared" si="6"/>
        <v>1.0001954227239007</v>
      </c>
      <c r="DW35" s="4">
        <f t="shared" si="6"/>
        <v>0.68177652331846417</v>
      </c>
      <c r="DX35" s="4">
        <f t="shared" si="6"/>
        <v>-0.1351970732115686</v>
      </c>
      <c r="DY35" s="4">
        <f t="shared" si="6"/>
        <v>0.47869538100034503</v>
      </c>
      <c r="DZ35" s="4">
        <f t="shared" si="6"/>
        <v>0.4400127030143704</v>
      </c>
      <c r="EA35" s="4">
        <f t="shared" si="6"/>
        <v>-7.9978356319926405E-2</v>
      </c>
      <c r="EB35" s="4">
        <f t="shared" si="6"/>
        <v>0.41661983915940193</v>
      </c>
      <c r="EC35" s="4">
        <f t="shared" si="6"/>
        <v>-0.41142929089784747</v>
      </c>
      <c r="ED35" s="4" t="e">
        <f t="shared" si="6"/>
        <v>#DIV/0!</v>
      </c>
      <c r="EE35" s="4">
        <f t="shared" si="5"/>
        <v>1.5962262966648821</v>
      </c>
      <c r="EF35" s="4">
        <f t="shared" si="2"/>
        <v>0.44180141096817105</v>
      </c>
      <c r="EG35" s="6">
        <f t="shared" si="4"/>
        <v>0.60826443016615861</v>
      </c>
      <c r="EI35">
        <v>33</v>
      </c>
    </row>
    <row r="36" spans="1:139" x14ac:dyDescent="0.3">
      <c r="A36" t="s">
        <v>413</v>
      </c>
      <c r="B36" t="s">
        <v>50</v>
      </c>
      <c r="C36" s="43">
        <v>4.3620689655172411</v>
      </c>
      <c r="D36" s="43">
        <v>5.8</v>
      </c>
      <c r="E36" s="5">
        <v>42.4</v>
      </c>
      <c r="F36" s="5">
        <v>92.6</v>
      </c>
      <c r="G36" s="43">
        <v>6.3</v>
      </c>
      <c r="H36" s="20">
        <v>9.0909090909090912E-2</v>
      </c>
      <c r="I36" s="43">
        <v>44.3</v>
      </c>
      <c r="J36" s="43">
        <v>1.9</v>
      </c>
      <c r="K36" s="43">
        <v>3.994444444444444</v>
      </c>
      <c r="L36" s="43">
        <v>3.6456521739130436</v>
      </c>
      <c r="M36" s="43">
        <v>52</v>
      </c>
      <c r="N36" s="43">
        <v>50.333333333333336</v>
      </c>
      <c r="O36" s="43">
        <v>54</v>
      </c>
      <c r="P36" s="43">
        <v>1.4</v>
      </c>
      <c r="Q36" s="43">
        <v>-0.1</v>
      </c>
      <c r="R36" s="43">
        <v>0.6</v>
      </c>
      <c r="S36" s="20">
        <v>0.76393442622950825</v>
      </c>
      <c r="T36" s="20">
        <v>0.90909090909090906</v>
      </c>
      <c r="U36" s="5">
        <v>90.2</v>
      </c>
      <c r="V36" s="5">
        <v>81</v>
      </c>
      <c r="W36" s="20">
        <v>0.2196969696969697</v>
      </c>
      <c r="X36" s="43">
        <v>2.1343876753571669</v>
      </c>
      <c r="Y36" s="20">
        <v>0.76190476190476186</v>
      </c>
      <c r="Z36" s="5">
        <v>93</v>
      </c>
      <c r="AA36" s="5">
        <v>99.2</v>
      </c>
      <c r="AB36" s="43">
        <v>0</v>
      </c>
      <c r="AC36" s="5">
        <v>100</v>
      </c>
      <c r="AD36" s="5">
        <v>2.6</v>
      </c>
      <c r="AE36" s="5">
        <v>3.9</v>
      </c>
      <c r="AF36" s="5">
        <v>46</v>
      </c>
      <c r="AG36" s="5">
        <v>27</v>
      </c>
      <c r="AH36" s="5">
        <v>1500</v>
      </c>
      <c r="AI36" s="4">
        <v>77</v>
      </c>
      <c r="AJ36" s="4">
        <v>0.40882980830600624</v>
      </c>
      <c r="AK36" s="4">
        <v>65.400000000000006</v>
      </c>
      <c r="AL36" s="4">
        <v>88.3</v>
      </c>
      <c r="AM36" s="4">
        <v>1.24</v>
      </c>
      <c r="AN36" s="4">
        <v>100</v>
      </c>
      <c r="AO36" s="4">
        <v>9.9502487562189046</v>
      </c>
      <c r="AP36" s="4">
        <v>9.4402985074626855</v>
      </c>
      <c r="AQ36" s="4">
        <v>0.1434945370652505</v>
      </c>
      <c r="AR36" s="4">
        <v>17.757000000000001</v>
      </c>
      <c r="AS36" s="4">
        <v>62.264000000000003</v>
      </c>
      <c r="AT36" s="4">
        <v>0</v>
      </c>
      <c r="AU36" s="4">
        <v>7.9829999999999997</v>
      </c>
      <c r="AV36" s="4">
        <v>25</v>
      </c>
      <c r="AW36" s="4">
        <v>80.147000000000006</v>
      </c>
      <c r="AX36" s="4">
        <v>57.709000000000003</v>
      </c>
      <c r="AY36" s="4">
        <v>1.1599999999999999</v>
      </c>
      <c r="AZ36" s="4">
        <v>3.12</v>
      </c>
      <c r="BA36" s="4">
        <v>5.5737209513160677E-2</v>
      </c>
      <c r="BB36" s="4">
        <v>97.6</v>
      </c>
      <c r="BC36" s="4">
        <v>97.6</v>
      </c>
      <c r="BD36" s="4">
        <v>0.33333333333333331</v>
      </c>
      <c r="BE36" s="4">
        <v>100</v>
      </c>
      <c r="BF36" s="4">
        <v>100</v>
      </c>
      <c r="BG36" s="4">
        <v>87.6</v>
      </c>
      <c r="BH36" s="21">
        <v>2.8930922981996669E-2</v>
      </c>
      <c r="BI36" s="21">
        <v>3.0585194161237443E-2</v>
      </c>
      <c r="BJ36" s="20">
        <v>0.40700808625336926</v>
      </c>
      <c r="BK36" s="20">
        <v>0.35309973045822102</v>
      </c>
      <c r="BL36" s="5">
        <v>76</v>
      </c>
      <c r="BM36" s="5">
        <v>24.1</v>
      </c>
      <c r="BN36" s="5">
        <v>22.05</v>
      </c>
      <c r="BO36" s="43">
        <v>0.44999999999999996</v>
      </c>
      <c r="BP36" s="5">
        <v>28</v>
      </c>
      <c r="BQ36" s="5" t="s">
        <v>859</v>
      </c>
      <c r="BR36" s="5">
        <v>26750</v>
      </c>
      <c r="BS36" s="5">
        <v>21.292775665399237</v>
      </c>
      <c r="BT36" s="5">
        <v>99</v>
      </c>
      <c r="BU36" s="5">
        <v>26.9</v>
      </c>
      <c r="BV36" s="5">
        <v>83.7</v>
      </c>
      <c r="BW36" s="5">
        <v>35</v>
      </c>
      <c r="BX36" s="5">
        <v>10.1</v>
      </c>
      <c r="BY36" s="5">
        <v>100</v>
      </c>
      <c r="BZ36" s="5">
        <v>8710</v>
      </c>
      <c r="CA36" s="43">
        <v>0.89</v>
      </c>
      <c r="CB36" s="43">
        <v>0.9</v>
      </c>
      <c r="CC36" s="5">
        <v>100</v>
      </c>
      <c r="CD36" s="5">
        <v>45.4</v>
      </c>
      <c r="CE36" s="43">
        <v>8.3000000000000007</v>
      </c>
      <c r="CF36" s="20">
        <v>0.73108108108108105</v>
      </c>
      <c r="CG36" s="5">
        <v>2016</v>
      </c>
      <c r="CH36" s="5">
        <v>2016</v>
      </c>
      <c r="CI36" s="5">
        <v>2017</v>
      </c>
      <c r="CJ36" s="4">
        <v>-0.20057961622125481</v>
      </c>
      <c r="CK36" s="4">
        <v>0.34563905065693346</v>
      </c>
      <c r="CL36" s="4">
        <v>0.64983288032815845</v>
      </c>
      <c r="CM36" s="4">
        <v>0.40250160029294041</v>
      </c>
      <c r="CN36" s="4">
        <v>0.24080250488751886</v>
      </c>
      <c r="CO36" s="4">
        <v>0.40821578100705774</v>
      </c>
      <c r="CP36" s="4">
        <v>0.79067508816213672</v>
      </c>
      <c r="CQ36" s="4">
        <v>-3.3016136322688544E-2</v>
      </c>
      <c r="CR36" s="4">
        <v>0.11789003029566451</v>
      </c>
      <c r="CS36" s="4">
        <v>1.0480037500521364</v>
      </c>
      <c r="CT36" s="4">
        <v>-0.43753145225247936</v>
      </c>
      <c r="CU36" s="4">
        <v>0.57278805107710029</v>
      </c>
      <c r="CV36" s="4">
        <v>-0.19088222551043091</v>
      </c>
      <c r="CW36" s="4">
        <v>0.23020180283575312</v>
      </c>
      <c r="CX36">
        <v>0</v>
      </c>
      <c r="CY36" s="5">
        <v>8197.9269938924626</v>
      </c>
      <c r="CZ36" s="5">
        <v>13741.646243972502</v>
      </c>
      <c r="DA36" s="5">
        <v>1703.8979788257939</v>
      </c>
      <c r="DB36" s="5">
        <v>410.34648700673722</v>
      </c>
      <c r="DC36" s="5">
        <v>18685.894762644424</v>
      </c>
      <c r="DD36" s="5">
        <v>4157.9568549897012</v>
      </c>
      <c r="DE36" s="5">
        <v>2216.056674294312</v>
      </c>
      <c r="DF36" s="5">
        <v>1709.2024683843483</v>
      </c>
      <c r="DG36" s="5">
        <v>5056.6184319605509</v>
      </c>
      <c r="DH36" s="5">
        <v>529.21077959576519</v>
      </c>
      <c r="DI36" s="5">
        <v>530.55822906641004</v>
      </c>
      <c r="DJ36" s="5">
        <v>1094.9470644850819</v>
      </c>
      <c r="DK36" s="5">
        <v>-18.719923002887381</v>
      </c>
      <c r="DL36" s="5">
        <v>-276.94898941289705</v>
      </c>
      <c r="DM36" s="5">
        <v>0</v>
      </c>
      <c r="DN36" s="5">
        <v>102.17779412619531</v>
      </c>
      <c r="DO36" s="5">
        <v>58117.720840241396</v>
      </c>
      <c r="DP36" s="4">
        <f t="shared" ref="DP36:ED99" si="7">(CY$360-CY36)/CY$361</f>
        <v>1.0899617644861355</v>
      </c>
      <c r="DQ36" s="4">
        <f t="shared" si="7"/>
        <v>0.89043892477450526</v>
      </c>
      <c r="DR36" s="4">
        <f t="shared" si="7"/>
        <v>0.64740130508033644</v>
      </c>
      <c r="DS36" s="4">
        <f t="shared" si="7"/>
        <v>1.1905117329929926</v>
      </c>
      <c r="DT36" s="4">
        <f t="shared" si="7"/>
        <v>0.54045922742442798</v>
      </c>
      <c r="DU36" s="4">
        <f t="shared" si="7"/>
        <v>-0.17455607234379575</v>
      </c>
      <c r="DV36" s="4">
        <f t="shared" si="7"/>
        <v>0.46221941733711963</v>
      </c>
      <c r="DW36" s="4">
        <f t="shared" si="7"/>
        <v>0.75509019957750589</v>
      </c>
      <c r="DX36" s="4">
        <f t="shared" si="7"/>
        <v>0.45277378482155783</v>
      </c>
      <c r="DY36" s="4">
        <f t="shared" si="7"/>
        <v>1.1537302901471407</v>
      </c>
      <c r="DZ36" s="4">
        <f t="shared" si="7"/>
        <v>0.45310128756372614</v>
      </c>
      <c r="EA36" s="4">
        <f t="shared" si="7"/>
        <v>0.63468848814039414</v>
      </c>
      <c r="EB36" s="4">
        <f t="shared" si="7"/>
        <v>0.36308828950421496</v>
      </c>
      <c r="EC36" s="4">
        <f t="shared" si="7"/>
        <v>-0.20368275468912603</v>
      </c>
      <c r="ED36" s="4" t="e">
        <f t="shared" si="7"/>
        <v>#DIV/0!</v>
      </c>
      <c r="EE36" s="4">
        <f t="shared" si="5"/>
        <v>0.17638387305658873</v>
      </c>
      <c r="EF36" s="4">
        <f t="shared" si="2"/>
        <v>0.97417360340042003</v>
      </c>
      <c r="EG36" s="6">
        <f t="shared" si="4"/>
        <v>0.70246153995283223</v>
      </c>
      <c r="EI36">
        <v>34</v>
      </c>
    </row>
    <row r="37" spans="1:139" x14ac:dyDescent="0.3">
      <c r="A37" t="s">
        <v>419</v>
      </c>
      <c r="B37" t="s">
        <v>51</v>
      </c>
      <c r="C37" s="43">
        <v>4.5379310344827584</v>
      </c>
      <c r="D37" s="43">
        <v>5.7</v>
      </c>
      <c r="E37" s="5">
        <v>45.1</v>
      </c>
      <c r="F37" s="5">
        <v>85.2</v>
      </c>
      <c r="G37" s="43">
        <v>6.2</v>
      </c>
      <c r="H37" s="20">
        <v>0.96363636363636362</v>
      </c>
      <c r="I37" s="43">
        <v>42.3</v>
      </c>
      <c r="J37" s="43">
        <v>8.6260869565217391</v>
      </c>
      <c r="K37" s="43">
        <v>3.9305555555555554</v>
      </c>
      <c r="L37" s="43">
        <v>3.7304347826086954</v>
      </c>
      <c r="M37" s="43">
        <v>49.666666666666664</v>
      </c>
      <c r="N37" s="43">
        <v>48.666666666666664</v>
      </c>
      <c r="O37" s="43">
        <v>51</v>
      </c>
      <c r="P37" s="43">
        <v>-0.2</v>
      </c>
      <c r="Q37" s="43">
        <v>-0.1</v>
      </c>
      <c r="R37" s="43">
        <v>0.7</v>
      </c>
      <c r="S37" s="20">
        <v>0.7091561938958707</v>
      </c>
      <c r="T37" s="20">
        <v>0.93965517241379315</v>
      </c>
      <c r="U37" s="5">
        <v>98.3</v>
      </c>
      <c r="V37" s="5">
        <v>75</v>
      </c>
      <c r="W37" s="20">
        <v>0.21025641025641026</v>
      </c>
      <c r="X37" s="43">
        <v>2.5705395117561745</v>
      </c>
      <c r="Y37" s="20">
        <v>0.6785714285714286</v>
      </c>
      <c r="Z37" s="5">
        <v>98</v>
      </c>
      <c r="AA37" s="5">
        <v>99.5</v>
      </c>
      <c r="AB37" s="43">
        <v>6.2049061999999999</v>
      </c>
      <c r="AC37" s="5">
        <v>72.650000000000006</v>
      </c>
      <c r="AD37" s="5">
        <v>2.1</v>
      </c>
      <c r="AE37" s="5">
        <v>3.6</v>
      </c>
      <c r="AF37" s="5">
        <v>17.8</v>
      </c>
      <c r="AG37" s="5">
        <v>10.5</v>
      </c>
      <c r="AH37" s="5">
        <v>188</v>
      </c>
      <c r="AI37" s="4">
        <v>84.2</v>
      </c>
      <c r="AJ37" s="4">
        <v>0.3465520240174837</v>
      </c>
      <c r="AK37" s="4">
        <v>63.7</v>
      </c>
      <c r="AL37" s="4">
        <v>89.9</v>
      </c>
      <c r="AM37" s="4">
        <v>0.42</v>
      </c>
      <c r="AN37" s="4">
        <v>54.8</v>
      </c>
      <c r="AO37" s="4">
        <v>13.802228412256268</v>
      </c>
      <c r="AP37" s="4">
        <v>0.84493964716805947</v>
      </c>
      <c r="AQ37" s="4">
        <v>0.22191639301922297</v>
      </c>
      <c r="AR37" s="4">
        <v>33.456000000000003</v>
      </c>
      <c r="AS37" s="4">
        <v>37.200000000000003</v>
      </c>
      <c r="AT37" s="4" t="s">
        <v>859</v>
      </c>
      <c r="AU37" s="4">
        <v>35.219000000000001</v>
      </c>
      <c r="AV37" s="4">
        <v>38.012</v>
      </c>
      <c r="AW37" s="4">
        <v>80.480999999999995</v>
      </c>
      <c r="AX37" s="4">
        <v>64.861000000000004</v>
      </c>
      <c r="AY37" s="4">
        <v>1.33</v>
      </c>
      <c r="AZ37" s="4">
        <v>3.57</v>
      </c>
      <c r="BA37" s="4">
        <v>1.7820033833800999E-2</v>
      </c>
      <c r="BB37" s="4">
        <v>99.2</v>
      </c>
      <c r="BC37" s="4">
        <v>99.2</v>
      </c>
      <c r="BD37" s="4">
        <v>0</v>
      </c>
      <c r="BE37" s="4">
        <v>98.7</v>
      </c>
      <c r="BF37" s="4">
        <v>96.3</v>
      </c>
      <c r="BG37" s="4">
        <v>76.400000000000006</v>
      </c>
      <c r="BH37" s="21">
        <v>6.9824691972599842E-2</v>
      </c>
      <c r="BI37" s="21">
        <v>4.4866936048943942E-2</v>
      </c>
      <c r="BJ37" s="20">
        <v>0.38374558303886924</v>
      </c>
      <c r="BK37" s="20">
        <v>0.2756183745583039</v>
      </c>
      <c r="BL37" s="5">
        <v>62</v>
      </c>
      <c r="BM37" s="5">
        <v>27.4</v>
      </c>
      <c r="BN37" s="5">
        <v>34.15</v>
      </c>
      <c r="BO37" s="43">
        <v>0.8</v>
      </c>
      <c r="BP37" s="5">
        <v>38</v>
      </c>
      <c r="BQ37" s="5">
        <v>183</v>
      </c>
      <c r="BR37" s="5">
        <v>35900</v>
      </c>
      <c r="BS37" s="5">
        <v>1.7520215633423182</v>
      </c>
      <c r="BT37" s="5">
        <v>100</v>
      </c>
      <c r="BU37" s="5">
        <v>15.7</v>
      </c>
      <c r="BV37" s="5">
        <v>100</v>
      </c>
      <c r="BW37" s="5">
        <v>84</v>
      </c>
      <c r="BX37" s="5">
        <v>21.6</v>
      </c>
      <c r="BY37" s="5">
        <v>100</v>
      </c>
      <c r="BZ37" s="5">
        <v>10275</v>
      </c>
      <c r="CA37" s="43">
        <v>0.85</v>
      </c>
      <c r="CB37" s="43">
        <v>1.23</v>
      </c>
      <c r="CC37" s="5">
        <v>99.3</v>
      </c>
      <c r="CD37" s="5">
        <v>43.3</v>
      </c>
      <c r="CE37" s="43">
        <v>7.8</v>
      </c>
      <c r="CF37" s="20">
        <v>0.74139823431162011</v>
      </c>
      <c r="CG37" s="5">
        <v>2020</v>
      </c>
      <c r="CH37" s="5">
        <v>2019</v>
      </c>
      <c r="CI37" s="5">
        <v>2019</v>
      </c>
      <c r="CJ37" s="4">
        <v>0.65594736991033464</v>
      </c>
      <c r="CK37" s="4">
        <v>-5.2072408018682931E-2</v>
      </c>
      <c r="CL37" s="4">
        <v>0.35405002693488274</v>
      </c>
      <c r="CM37" s="4">
        <v>-0.3450588259900601</v>
      </c>
      <c r="CN37" s="4">
        <v>0.22661024596723103</v>
      </c>
      <c r="CO37" s="4">
        <v>1.5226991965612837E-2</v>
      </c>
      <c r="CP37" s="4">
        <v>-0.11109493044026289</v>
      </c>
      <c r="CQ37" s="4">
        <v>2.5465168707417885E-2</v>
      </c>
      <c r="CR37" s="4">
        <v>-0.86124702762563754</v>
      </c>
      <c r="CS37" s="4">
        <v>1.0350840721169561</v>
      </c>
      <c r="CT37" s="4">
        <v>1.9513917992733465</v>
      </c>
      <c r="CU37" s="4">
        <v>0.48389060352416613</v>
      </c>
      <c r="CV37" s="4">
        <v>0.31758502851122827</v>
      </c>
      <c r="CW37" s="4">
        <v>0.22859366313043866</v>
      </c>
      <c r="CX37">
        <v>0</v>
      </c>
      <c r="CY37" s="5">
        <v>9714.7788492958462</v>
      </c>
      <c r="CZ37" s="5">
        <v>13993.784624990834</v>
      </c>
      <c r="DA37" s="5">
        <v>2296.0733041815906</v>
      </c>
      <c r="DB37" s="5">
        <v>615.92212529389792</v>
      </c>
      <c r="DC37" s="5">
        <v>18329.238975056593</v>
      </c>
      <c r="DD37" s="5">
        <v>2821.5822139113939</v>
      </c>
      <c r="DE37" s="5">
        <v>2699.3800101678189</v>
      </c>
      <c r="DF37" s="5">
        <v>1705.4194172256903</v>
      </c>
      <c r="DG37" s="5">
        <v>3921.3603895752995</v>
      </c>
      <c r="DH37" s="5">
        <v>887.29701817222963</v>
      </c>
      <c r="DI37" s="5">
        <v>451.33929552396228</v>
      </c>
      <c r="DJ37" s="5">
        <v>838.84506361379067</v>
      </c>
      <c r="DK37" s="5">
        <v>28.170252038058408</v>
      </c>
      <c r="DL37" s="5">
        <v>744.44615350809727</v>
      </c>
      <c r="DM37" s="5">
        <v>0</v>
      </c>
      <c r="DN37" s="5">
        <v>91.457144091907082</v>
      </c>
      <c r="DO37" s="5">
        <v>58394.648683138912</v>
      </c>
      <c r="DP37" s="4">
        <f t="shared" si="7"/>
        <v>7.6185025780683521E-2</v>
      </c>
      <c r="DQ37" s="4">
        <f t="shared" si="7"/>
        <v>0.78826095500174032</v>
      </c>
      <c r="DR37" s="4">
        <f t="shared" si="7"/>
        <v>0.35614757827753019</v>
      </c>
      <c r="DS37" s="4">
        <f t="shared" si="7"/>
        <v>0.78826130174422371</v>
      </c>
      <c r="DT37" s="4">
        <f t="shared" si="7"/>
        <v>0.64701341503561016</v>
      </c>
      <c r="DU37" s="4">
        <f t="shared" si="7"/>
        <v>1.2099852507311881</v>
      </c>
      <c r="DV37" s="4">
        <f t="shared" si="7"/>
        <v>-6.4343640723443951E-2</v>
      </c>
      <c r="DW37" s="4">
        <f t="shared" si="7"/>
        <v>0.75842274789759767</v>
      </c>
      <c r="DX37" s="4">
        <f t="shared" si="7"/>
        <v>0.96776106001709117</v>
      </c>
      <c r="DY37" s="4">
        <f t="shared" si="7"/>
        <v>0.6359553722112018</v>
      </c>
      <c r="DZ37" s="4">
        <f t="shared" si="7"/>
        <v>0.5374768753893554</v>
      </c>
      <c r="EA37" s="4">
        <f t="shared" si="7"/>
        <v>0.79740211782363613</v>
      </c>
      <c r="EB37" s="4">
        <f t="shared" si="7"/>
        <v>0.30365479511170801</v>
      </c>
      <c r="EC37" s="4">
        <f t="shared" si="7"/>
        <v>-0.38052940970938781</v>
      </c>
      <c r="ED37" s="4" t="e">
        <f t="shared" si="7"/>
        <v>#DIV/0!</v>
      </c>
      <c r="EE37" s="4">
        <f t="shared" si="5"/>
        <v>0.32535590614374421</v>
      </c>
      <c r="EF37" s="4">
        <f t="shared" si="2"/>
        <v>0.95205058020802968</v>
      </c>
      <c r="EG37" s="6">
        <f t="shared" si="4"/>
        <v>0.55623638741624015</v>
      </c>
      <c r="EI37">
        <v>35</v>
      </c>
    </row>
    <row r="38" spans="1:139" x14ac:dyDescent="0.3">
      <c r="A38" t="s">
        <v>587</v>
      </c>
      <c r="B38" t="s">
        <v>52</v>
      </c>
      <c r="C38" s="43" t="s">
        <v>859</v>
      </c>
      <c r="D38" s="43">
        <v>5.7</v>
      </c>
      <c r="E38" s="5">
        <v>46.5</v>
      </c>
      <c r="F38" s="5">
        <v>90.9</v>
      </c>
      <c r="G38" s="43">
        <v>6.2</v>
      </c>
      <c r="H38" s="20">
        <v>0</v>
      </c>
      <c r="I38" s="43">
        <v>39.799999999999997</v>
      </c>
      <c r="J38" s="43">
        <v>14.326086956521738</v>
      </c>
      <c r="K38" s="43">
        <v>4.1222222222222227</v>
      </c>
      <c r="L38" s="43">
        <v>3.730434782608695</v>
      </c>
      <c r="M38" s="43">
        <v>52</v>
      </c>
      <c r="N38" s="43">
        <v>47.333333333333336</v>
      </c>
      <c r="O38" s="43">
        <v>54</v>
      </c>
      <c r="P38" s="43">
        <v>2.5</v>
      </c>
      <c r="Q38" s="43">
        <v>-1.4</v>
      </c>
      <c r="R38" s="43">
        <v>0.3</v>
      </c>
      <c r="S38" s="20">
        <v>0.78095238095238095</v>
      </c>
      <c r="T38" s="20">
        <v>0.96153846153846156</v>
      </c>
      <c r="U38" s="5">
        <v>98.2</v>
      </c>
      <c r="V38" s="5">
        <v>79</v>
      </c>
      <c r="W38" s="20">
        <v>0.37931034482758619</v>
      </c>
      <c r="X38" s="43">
        <v>3.4753751124577414</v>
      </c>
      <c r="Y38" s="20">
        <v>0.77419354838709675</v>
      </c>
      <c r="Z38" s="5">
        <v>97</v>
      </c>
      <c r="AA38" s="5">
        <v>100</v>
      </c>
      <c r="AB38" s="43" t="s">
        <v>859</v>
      </c>
      <c r="AC38" s="5">
        <v>95</v>
      </c>
      <c r="AD38" s="5">
        <v>2.2000000000000002</v>
      </c>
      <c r="AE38" s="5">
        <v>2.6</v>
      </c>
      <c r="AF38" s="5">
        <v>8.1</v>
      </c>
      <c r="AG38" s="5">
        <v>31.4</v>
      </c>
      <c r="AH38" s="5">
        <v>5971</v>
      </c>
      <c r="AI38" s="4">
        <v>86.4</v>
      </c>
      <c r="AJ38" s="4">
        <v>0.33946887733595615</v>
      </c>
      <c r="AK38" s="4">
        <v>52.300000000000004</v>
      </c>
      <c r="AL38" s="4">
        <v>86.9</v>
      </c>
      <c r="AM38" s="4">
        <v>0.2</v>
      </c>
      <c r="AN38" s="4">
        <v>86.2</v>
      </c>
      <c r="AO38" s="4">
        <v>2.3041474654377878</v>
      </c>
      <c r="AP38" s="4">
        <v>6.9124423963133648</v>
      </c>
      <c r="AQ38" s="4">
        <v>0.29821409700940504</v>
      </c>
      <c r="AR38" s="4">
        <v>11.765000000000001</v>
      </c>
      <c r="AS38" s="4">
        <v>12</v>
      </c>
      <c r="AT38" s="4">
        <v>37.5</v>
      </c>
      <c r="AU38" s="4">
        <v>21.538</v>
      </c>
      <c r="AV38" s="4">
        <v>58.973999999999997</v>
      </c>
      <c r="AW38" s="4">
        <v>89.524000000000001</v>
      </c>
      <c r="AX38" s="4">
        <v>71.429000000000002</v>
      </c>
      <c r="AY38" s="4">
        <v>0.98</v>
      </c>
      <c r="AZ38" s="4">
        <v>1.84</v>
      </c>
      <c r="BA38" s="4">
        <v>2.3964578451891566E-2</v>
      </c>
      <c r="BB38" s="4">
        <v>100</v>
      </c>
      <c r="BC38" s="4">
        <v>100</v>
      </c>
      <c r="BD38" s="4">
        <v>0</v>
      </c>
      <c r="BE38" s="4">
        <v>88.1</v>
      </c>
      <c r="BF38" s="4">
        <v>67.099999999999994</v>
      </c>
      <c r="BG38" s="4">
        <v>91.5</v>
      </c>
      <c r="BH38" s="21">
        <v>2.7252181866938587E-2</v>
      </c>
      <c r="BI38" s="21">
        <v>3.0989550633866745E-2</v>
      </c>
      <c r="BJ38" s="20">
        <v>0.36206896551724138</v>
      </c>
      <c r="BK38" s="20">
        <v>0.30172413793103448</v>
      </c>
      <c r="BL38" s="5">
        <v>91</v>
      </c>
      <c r="BM38" s="5">
        <v>47.2</v>
      </c>
      <c r="BN38" s="5">
        <v>21.6</v>
      </c>
      <c r="BO38" s="43">
        <v>0.64999999999999991</v>
      </c>
      <c r="BP38" s="5">
        <v>88</v>
      </c>
      <c r="BQ38" s="5" t="s">
        <v>859</v>
      </c>
      <c r="BR38" s="5">
        <v>11736</v>
      </c>
      <c r="BS38" s="5">
        <v>2.2727272727272729</v>
      </c>
      <c r="BT38" s="5">
        <v>93.7</v>
      </c>
      <c r="BU38" s="5">
        <v>8.5</v>
      </c>
      <c r="BV38" s="5">
        <v>50</v>
      </c>
      <c r="BW38" s="5">
        <v>65</v>
      </c>
      <c r="BX38" s="5">
        <v>12.8</v>
      </c>
      <c r="BY38" s="5">
        <v>95.7</v>
      </c>
      <c r="BZ38" s="5">
        <v>9130</v>
      </c>
      <c r="CA38" s="43">
        <v>0</v>
      </c>
      <c r="CB38" s="43">
        <v>0.12</v>
      </c>
      <c r="CC38" s="5">
        <v>14.5</v>
      </c>
      <c r="CD38" s="5">
        <v>27.2</v>
      </c>
      <c r="CE38" s="43">
        <v>6.3</v>
      </c>
      <c r="CF38" s="20">
        <v>0.84155844155844151</v>
      </c>
      <c r="CG38" s="5">
        <v>2020</v>
      </c>
      <c r="CH38" s="5">
        <v>2019</v>
      </c>
      <c r="CI38" s="5">
        <v>2017</v>
      </c>
      <c r="CJ38" s="4">
        <v>6.2820737355889042E-2</v>
      </c>
      <c r="CK38" s="4">
        <v>0.21200635989966665</v>
      </c>
      <c r="CL38" s="4">
        <v>0.46387414661346726</v>
      </c>
      <c r="CM38" s="4">
        <v>-0.12041478768967062</v>
      </c>
      <c r="CN38" s="4">
        <v>0.14444975077256131</v>
      </c>
      <c r="CO38" s="4">
        <v>-0.5061983905943247</v>
      </c>
      <c r="CP38" s="4">
        <v>0.98925023354268116</v>
      </c>
      <c r="CQ38" s="4">
        <v>0.11171350146509568</v>
      </c>
      <c r="CR38" s="4">
        <v>-0.59604403717478682</v>
      </c>
      <c r="CS38" s="4">
        <v>0.45631561696985617</v>
      </c>
      <c r="CT38" s="4">
        <v>0.33129278826009623</v>
      </c>
      <c r="CU38" s="4">
        <v>-0.41350062410267374</v>
      </c>
      <c r="CV38" s="4">
        <v>1.5420915846881322</v>
      </c>
      <c r="CW38" s="4">
        <v>0.22602046873109763</v>
      </c>
      <c r="CX38">
        <v>0</v>
      </c>
      <c r="CY38" s="5">
        <v>9622.033927943512</v>
      </c>
      <c r="CZ38" s="5">
        <v>17831.261450738082</v>
      </c>
      <c r="DA38" s="5">
        <v>3947.4899019042123</v>
      </c>
      <c r="DB38" s="5">
        <v>854.44316214656669</v>
      </c>
      <c r="DC38" s="5">
        <v>22232.272951699822</v>
      </c>
      <c r="DD38" s="5">
        <v>3803.9465397071363</v>
      </c>
      <c r="DE38" s="5">
        <v>2809.8067149643648</v>
      </c>
      <c r="DF38" s="5">
        <v>2440.9394752864082</v>
      </c>
      <c r="DG38" s="5">
        <v>5888.215230695736</v>
      </c>
      <c r="DH38" s="5">
        <v>1362.9544143104442</v>
      </c>
      <c r="DI38" s="5">
        <v>1148.1534910559724</v>
      </c>
      <c r="DJ38" s="5">
        <v>1897.7207155222159</v>
      </c>
      <c r="DK38" s="5">
        <v>618.00346220427002</v>
      </c>
      <c r="DL38" s="5">
        <v>-167.05135603000582</v>
      </c>
      <c r="DM38" s="5">
        <v>0</v>
      </c>
      <c r="DN38" s="5">
        <v>147.69556453409311</v>
      </c>
      <c r="DO38" s="5">
        <v>74604.937002712832</v>
      </c>
      <c r="DP38" s="4">
        <f t="shared" si="7"/>
        <v>0.13817040923466561</v>
      </c>
      <c r="DQ38" s="4">
        <f t="shared" si="7"/>
        <v>-0.76685964790392869</v>
      </c>
      <c r="DR38" s="4">
        <f t="shared" si="7"/>
        <v>-0.45608018265076627</v>
      </c>
      <c r="DS38" s="4">
        <f t="shared" si="7"/>
        <v>0.32154651620204111</v>
      </c>
      <c r="DT38" s="4">
        <f t="shared" si="7"/>
        <v>-0.51905378217100684</v>
      </c>
      <c r="DU38" s="4">
        <f t="shared" si="7"/>
        <v>0.19221376542267374</v>
      </c>
      <c r="DV38" s="4">
        <f t="shared" si="7"/>
        <v>-0.18464948787260407</v>
      </c>
      <c r="DW38" s="4">
        <f t="shared" si="7"/>
        <v>0.11049174430165827</v>
      </c>
      <c r="DX38" s="4">
        <f t="shared" si="7"/>
        <v>7.5536404902050477E-2</v>
      </c>
      <c r="DY38" s="4">
        <f t="shared" si="7"/>
        <v>-5.1821600816752099E-2</v>
      </c>
      <c r="DZ38" s="4">
        <f t="shared" si="7"/>
        <v>-0.20469554128112111</v>
      </c>
      <c r="EA38" s="4">
        <f t="shared" si="7"/>
        <v>0.12464868318015493</v>
      </c>
      <c r="EB38" s="4">
        <f t="shared" si="7"/>
        <v>-0.44396128348719188</v>
      </c>
      <c r="EC38" s="4">
        <f t="shared" si="7"/>
        <v>-0.22271067840024425</v>
      </c>
      <c r="ED38" s="4" t="e">
        <f t="shared" si="7"/>
        <v>#DIV/0!</v>
      </c>
      <c r="EE38" s="4">
        <f t="shared" si="5"/>
        <v>-0.45612206432327079</v>
      </c>
      <c r="EF38" s="4">
        <f t="shared" si="2"/>
        <v>-0.34294590948038867</v>
      </c>
      <c r="EG38" s="6">
        <f t="shared" si="4"/>
        <v>0.28718294545756279</v>
      </c>
      <c r="EI38">
        <v>36</v>
      </c>
    </row>
    <row r="39" spans="1:139" x14ac:dyDescent="0.3">
      <c r="A39" t="s">
        <v>391</v>
      </c>
      <c r="B39" t="s">
        <v>53</v>
      </c>
      <c r="C39" s="43" t="s">
        <v>859</v>
      </c>
      <c r="D39" s="43">
        <v>5.9</v>
      </c>
      <c r="E39" s="5">
        <v>45.8</v>
      </c>
      <c r="F39" s="5">
        <v>81.7</v>
      </c>
      <c r="G39" s="43">
        <v>5.3</v>
      </c>
      <c r="H39" s="20">
        <v>0.90322580645161288</v>
      </c>
      <c r="I39" s="43">
        <v>42.8</v>
      </c>
      <c r="J39" s="43">
        <v>7.6043478260869568</v>
      </c>
      <c r="K39" s="43">
        <v>3.8388888888888886</v>
      </c>
      <c r="L39" s="43">
        <v>3.8434782608695661</v>
      </c>
      <c r="M39" s="43">
        <v>51.666666666666664</v>
      </c>
      <c r="N39" s="43">
        <v>49.666666666666664</v>
      </c>
      <c r="O39" s="43">
        <v>52</v>
      </c>
      <c r="P39" s="43">
        <v>1.2</v>
      </c>
      <c r="Q39" s="43">
        <v>-0.3</v>
      </c>
      <c r="R39" s="43">
        <v>0.4</v>
      </c>
      <c r="S39" s="20">
        <v>0.74281391830559762</v>
      </c>
      <c r="T39" s="20">
        <v>0.90604026845637586</v>
      </c>
      <c r="U39" s="5">
        <v>98.4</v>
      </c>
      <c r="V39" s="5">
        <v>77</v>
      </c>
      <c r="W39" s="20">
        <v>0.24193548387096775</v>
      </c>
      <c r="X39" s="43">
        <v>1.3776273229741618</v>
      </c>
      <c r="Y39" s="20">
        <v>0.57142857142857151</v>
      </c>
      <c r="Z39" s="5">
        <v>100</v>
      </c>
      <c r="AA39" s="5">
        <v>100</v>
      </c>
      <c r="AB39" s="43">
        <v>0</v>
      </c>
      <c r="AC39" s="5">
        <v>100</v>
      </c>
      <c r="AD39" s="5">
        <v>3</v>
      </c>
      <c r="AE39" s="5">
        <v>2.7</v>
      </c>
      <c r="AF39" s="5">
        <v>16.7</v>
      </c>
      <c r="AG39" s="5">
        <v>7.1</v>
      </c>
      <c r="AH39" s="5">
        <v>205</v>
      </c>
      <c r="AI39" s="4">
        <v>75.599999999999994</v>
      </c>
      <c r="AJ39" s="4">
        <v>0.3325913264697698</v>
      </c>
      <c r="AK39" s="4">
        <v>63.599999999999994</v>
      </c>
      <c r="AL39" s="4">
        <v>91.3</v>
      </c>
      <c r="AM39" s="4">
        <v>0.7</v>
      </c>
      <c r="AN39" s="4">
        <v>74.8</v>
      </c>
      <c r="AO39" s="4">
        <v>10.647115078100095</v>
      </c>
      <c r="AP39" s="4">
        <v>4.9729040484539366</v>
      </c>
      <c r="AQ39" s="4">
        <v>0.13721261205745558</v>
      </c>
      <c r="AR39" s="4">
        <v>26.645</v>
      </c>
      <c r="AS39" s="4">
        <v>60.356999999999999</v>
      </c>
      <c r="AT39" s="4">
        <v>26.032</v>
      </c>
      <c r="AU39" s="4">
        <v>17.597000000000001</v>
      </c>
      <c r="AV39" s="4" t="s">
        <v>859</v>
      </c>
      <c r="AW39" s="4">
        <v>75.578000000000003</v>
      </c>
      <c r="AX39" s="4">
        <v>48.689</v>
      </c>
      <c r="AY39" s="4">
        <v>0.92</v>
      </c>
      <c r="AZ39" s="4">
        <v>2.41</v>
      </c>
      <c r="BA39" s="4">
        <v>1.7063922454671296E-2</v>
      </c>
      <c r="BB39" s="4">
        <v>96</v>
      </c>
      <c r="BC39" s="4">
        <v>96</v>
      </c>
      <c r="BD39" s="4">
        <v>8.9285714285714288E-2</v>
      </c>
      <c r="BE39" s="4">
        <v>100</v>
      </c>
      <c r="BF39" s="4">
        <v>100</v>
      </c>
      <c r="BG39" s="4">
        <v>67.3</v>
      </c>
      <c r="BH39" s="21">
        <v>6.0141616805219178E-2</v>
      </c>
      <c r="BI39" s="21">
        <v>4.0948229217886808E-2</v>
      </c>
      <c r="BJ39" s="20">
        <v>0.47191629955947134</v>
      </c>
      <c r="BK39" s="20">
        <v>0.37444933920704848</v>
      </c>
      <c r="BL39" s="5">
        <v>58</v>
      </c>
      <c r="BM39" s="5">
        <v>29.6</v>
      </c>
      <c r="BN39" s="5">
        <v>33.799999999999997</v>
      </c>
      <c r="BO39" s="43">
        <v>0.7</v>
      </c>
      <c r="BP39" s="5">
        <v>31</v>
      </c>
      <c r="BQ39" s="5">
        <v>128</v>
      </c>
      <c r="BR39" s="5">
        <v>23400</v>
      </c>
      <c r="BS39" s="5">
        <v>8.6519114688128766</v>
      </c>
      <c r="BT39" s="5">
        <v>100</v>
      </c>
      <c r="BU39" s="5">
        <v>18.100000000000001</v>
      </c>
      <c r="BV39" s="5">
        <v>91.3</v>
      </c>
      <c r="BW39" s="5">
        <v>63</v>
      </c>
      <c r="BX39" s="5">
        <v>19</v>
      </c>
      <c r="BY39" s="5">
        <v>100</v>
      </c>
      <c r="BZ39" s="5">
        <v>7520</v>
      </c>
      <c r="CA39" s="43">
        <v>0.75</v>
      </c>
      <c r="CB39" s="43">
        <v>0.62</v>
      </c>
      <c r="CC39" s="5">
        <v>97.4</v>
      </c>
      <c r="CD39" s="5">
        <v>62.6</v>
      </c>
      <c r="CE39" s="43">
        <v>7.8</v>
      </c>
      <c r="CF39" s="20">
        <v>0.73881905391994707</v>
      </c>
      <c r="CG39" s="5">
        <v>2019</v>
      </c>
      <c r="CH39" s="5">
        <v>2019</v>
      </c>
      <c r="CI39" s="5">
        <v>2021</v>
      </c>
      <c r="CJ39" s="4">
        <v>0.50015853846176295</v>
      </c>
      <c r="CK39" s="4">
        <v>0.16766525826634188</v>
      </c>
      <c r="CL39" s="4">
        <v>0.41420173542367833</v>
      </c>
      <c r="CM39" s="4">
        <v>-0.36567276273438798</v>
      </c>
      <c r="CN39" s="4">
        <v>1.5592433637695354E-2</v>
      </c>
      <c r="CO39" s="4">
        <v>0.11022628084657694</v>
      </c>
      <c r="CP39" s="4">
        <v>-3.5381792360664729E-2</v>
      </c>
      <c r="CQ39" s="4">
        <v>0.12417580001446329</v>
      </c>
      <c r="CR39" s="4">
        <v>-8.7151776834915776E-2</v>
      </c>
      <c r="CS39" s="4">
        <v>1.0068430459961739</v>
      </c>
      <c r="CT39" s="4">
        <v>1.2997373042099474</v>
      </c>
      <c r="CU39" s="4">
        <v>0.8043179196184771</v>
      </c>
      <c r="CV39" s="4">
        <v>0.40025188852548704</v>
      </c>
      <c r="CW39" s="4">
        <v>0.22423471017651944</v>
      </c>
      <c r="CX39">
        <v>0</v>
      </c>
      <c r="CY39" s="5">
        <v>8845.7465620254206</v>
      </c>
      <c r="CZ39" s="5">
        <v>13729.771196106753</v>
      </c>
      <c r="DA39" s="5">
        <v>1888.0094852409034</v>
      </c>
      <c r="DB39" s="5">
        <v>600.26484763561893</v>
      </c>
      <c r="DC39" s="5">
        <v>18517.121927095304</v>
      </c>
      <c r="DD39" s="5">
        <v>2717.4563583744557</v>
      </c>
      <c r="DE39" s="5">
        <v>2933.5108288263036</v>
      </c>
      <c r="DF39" s="5">
        <v>1372.9423094319172</v>
      </c>
      <c r="DG39" s="5">
        <v>3752.1177658806687</v>
      </c>
      <c r="DH39" s="5">
        <v>585.63663520317812</v>
      </c>
      <c r="DI39" s="5">
        <v>636.81998059837088</v>
      </c>
      <c r="DJ39" s="5">
        <v>899.69665706850628</v>
      </c>
      <c r="DK39" s="5">
        <v>233.89741773555272</v>
      </c>
      <c r="DL39" s="5">
        <v>148.05290793465039</v>
      </c>
      <c r="DM39" s="5">
        <v>0</v>
      </c>
      <c r="DN39" s="5">
        <v>88.549222192292191</v>
      </c>
      <c r="DO39" s="5">
        <v>56801.541193415243</v>
      </c>
      <c r="DP39" s="4">
        <f t="shared" si="7"/>
        <v>0.65699633894907583</v>
      </c>
      <c r="DQ39" s="4">
        <f t="shared" si="7"/>
        <v>0.89525123568479248</v>
      </c>
      <c r="DR39" s="4">
        <f t="shared" si="7"/>
        <v>0.55684845680274064</v>
      </c>
      <c r="DS39" s="4">
        <f t="shared" si="7"/>
        <v>0.81889794109847824</v>
      </c>
      <c r="DT39" s="4">
        <f t="shared" si="7"/>
        <v>0.59088165994514918</v>
      </c>
      <c r="DU39" s="4">
        <f t="shared" si="7"/>
        <v>1.3178640935047239</v>
      </c>
      <c r="DV39" s="4">
        <f t="shared" si="7"/>
        <v>-0.31942058551077451</v>
      </c>
      <c r="DW39" s="4">
        <f t="shared" si="7"/>
        <v>1.051306978265808</v>
      </c>
      <c r="DX39" s="4">
        <f t="shared" si="7"/>
        <v>1.0445346166618137</v>
      </c>
      <c r="DY39" s="4">
        <f t="shared" si="7"/>
        <v>1.0721413051229236</v>
      </c>
      <c r="DZ39" s="4">
        <f t="shared" si="7"/>
        <v>0.33992256439793173</v>
      </c>
      <c r="EA39" s="4">
        <f t="shared" si="7"/>
        <v>0.75874024244062455</v>
      </c>
      <c r="EB39" s="4">
        <f t="shared" si="7"/>
        <v>4.2894745950207834E-2</v>
      </c>
      <c r="EC39" s="4">
        <f t="shared" si="7"/>
        <v>-0.27726854021404518</v>
      </c>
      <c r="ED39" s="4" t="e">
        <f t="shared" si="7"/>
        <v>#DIV/0!</v>
      </c>
      <c r="EE39" s="4">
        <f t="shared" si="5"/>
        <v>0.36576381387870227</v>
      </c>
      <c r="EF39" s="4">
        <f t="shared" si="2"/>
        <v>1.0793196679760322</v>
      </c>
      <c r="EG39" s="6">
        <f t="shared" si="4"/>
        <v>0.73275435684474322</v>
      </c>
      <c r="EI39">
        <v>37</v>
      </c>
    </row>
    <row r="40" spans="1:139" x14ac:dyDescent="0.3">
      <c r="A40" t="s">
        <v>651</v>
      </c>
      <c r="B40" t="s">
        <v>54</v>
      </c>
      <c r="C40" s="43" t="s">
        <v>859</v>
      </c>
      <c r="D40" s="43">
        <v>5</v>
      </c>
      <c r="E40" s="5">
        <v>51.9</v>
      </c>
      <c r="F40" s="5">
        <v>85.2</v>
      </c>
      <c r="G40" s="43">
        <v>6.8</v>
      </c>
      <c r="H40" s="20">
        <v>0</v>
      </c>
      <c r="I40" s="43">
        <v>40.6</v>
      </c>
      <c r="J40" s="43">
        <v>5.9434782608695658</v>
      </c>
      <c r="K40" s="43">
        <v>3.6611111111111114</v>
      </c>
      <c r="L40" s="43">
        <v>3.7739130434782622</v>
      </c>
      <c r="M40" s="43">
        <v>51.666666666666664</v>
      </c>
      <c r="N40" s="43">
        <v>54.333333333333336</v>
      </c>
      <c r="O40" s="43">
        <v>56</v>
      </c>
      <c r="P40" s="43">
        <v>1.2</v>
      </c>
      <c r="Q40" s="43">
        <v>2.7</v>
      </c>
      <c r="R40" s="43">
        <v>1.3</v>
      </c>
      <c r="S40" s="20">
        <v>0.68181818181818177</v>
      </c>
      <c r="T40" s="20">
        <v>0.77272727272727271</v>
      </c>
      <c r="U40" s="5">
        <v>99</v>
      </c>
      <c r="V40" s="5">
        <v>88</v>
      </c>
      <c r="W40" s="20">
        <v>0.22222222222222221</v>
      </c>
      <c r="X40" s="43">
        <v>4.4546537538720612</v>
      </c>
      <c r="Y40" s="20">
        <v>0.61111111111111116</v>
      </c>
      <c r="Z40" s="5">
        <v>94</v>
      </c>
      <c r="AA40" s="5">
        <v>100</v>
      </c>
      <c r="AB40" s="43" t="s">
        <v>859</v>
      </c>
      <c r="AC40" s="5">
        <v>85.4</v>
      </c>
      <c r="AD40" s="5">
        <v>3.5</v>
      </c>
      <c r="AE40" s="5">
        <v>4.3</v>
      </c>
      <c r="AF40" s="5">
        <v>9.3000000000000007</v>
      </c>
      <c r="AG40" s="5">
        <v>28.2</v>
      </c>
      <c r="AH40" s="5">
        <v>891</v>
      </c>
      <c r="AI40" s="4">
        <v>76.7</v>
      </c>
      <c r="AJ40" s="4">
        <v>0.25697358676869908</v>
      </c>
      <c r="AK40" s="4">
        <v>50.5</v>
      </c>
      <c r="AL40" s="4">
        <v>83.5</v>
      </c>
      <c r="AM40" s="4">
        <v>0.69</v>
      </c>
      <c r="AN40" s="4">
        <v>88.9</v>
      </c>
      <c r="AO40" s="4">
        <v>1.7889908256880735</v>
      </c>
      <c r="AP40" s="4">
        <v>0.64220183486238536</v>
      </c>
      <c r="AQ40" s="4">
        <v>0.10533681063545576</v>
      </c>
      <c r="AR40" s="4">
        <v>11.111000000000001</v>
      </c>
      <c r="AS40" s="4">
        <v>52.273000000000003</v>
      </c>
      <c r="AT40" s="4" t="s">
        <v>859</v>
      </c>
      <c r="AU40" s="4">
        <v>31.818000000000001</v>
      </c>
      <c r="AV40" s="4">
        <v>0</v>
      </c>
      <c r="AW40" s="4">
        <v>100</v>
      </c>
      <c r="AX40" s="4">
        <v>91.837000000000003</v>
      </c>
      <c r="AY40" s="4">
        <v>2.14</v>
      </c>
      <c r="AZ40" s="4">
        <v>6.66</v>
      </c>
      <c r="BA40" s="4">
        <v>0</v>
      </c>
      <c r="BB40" s="4">
        <v>100</v>
      </c>
      <c r="BC40" s="4">
        <v>100</v>
      </c>
      <c r="BD40" s="4">
        <v>1</v>
      </c>
      <c r="BE40" s="4">
        <v>100</v>
      </c>
      <c r="BF40" s="4">
        <v>100</v>
      </c>
      <c r="BG40" s="4">
        <v>100</v>
      </c>
      <c r="BH40" s="21">
        <v>7.4702264771434559E-2</v>
      </c>
      <c r="BI40" s="21">
        <v>4.125026606811439E-2</v>
      </c>
      <c r="BJ40" s="20">
        <v>0.32432432432432434</v>
      </c>
      <c r="BK40" s="20">
        <v>0.13513513513513514</v>
      </c>
      <c r="BL40" s="5" t="s">
        <v>859</v>
      </c>
      <c r="BM40" s="5">
        <v>0</v>
      </c>
      <c r="BN40" s="5">
        <v>29.5</v>
      </c>
      <c r="BO40" s="43">
        <v>0.2</v>
      </c>
      <c r="BP40" s="5" t="s">
        <v>859</v>
      </c>
      <c r="BQ40" s="5" t="s">
        <v>859</v>
      </c>
      <c r="BR40" s="5">
        <v>11800</v>
      </c>
      <c r="BS40" s="5">
        <v>9.8765432098765427</v>
      </c>
      <c r="BT40" s="5">
        <v>56.8</v>
      </c>
      <c r="BU40" s="5">
        <v>6.8</v>
      </c>
      <c r="BV40" s="5">
        <v>100</v>
      </c>
      <c r="BW40" s="5">
        <v>60</v>
      </c>
      <c r="BX40" s="5">
        <v>3.5</v>
      </c>
      <c r="BY40" s="5">
        <v>100</v>
      </c>
      <c r="BZ40" s="5">
        <v>11764</v>
      </c>
      <c r="CA40" s="43">
        <v>0.84</v>
      </c>
      <c r="CB40" s="43">
        <v>0.26</v>
      </c>
      <c r="CC40" s="5">
        <v>100</v>
      </c>
      <c r="CD40" s="5">
        <v>61.1</v>
      </c>
      <c r="CE40" s="43">
        <v>7.9</v>
      </c>
      <c r="CF40" s="20">
        <v>0.7583941605839416</v>
      </c>
      <c r="CG40" s="5">
        <v>2012</v>
      </c>
      <c r="CH40" s="5">
        <v>2014</v>
      </c>
      <c r="CI40" s="5">
        <v>2018</v>
      </c>
      <c r="CJ40" s="4">
        <v>0.39935487916145135</v>
      </c>
      <c r="CK40" s="4">
        <v>0.39503926551542057</v>
      </c>
      <c r="CL40" s="4">
        <v>-0.23392248649369154</v>
      </c>
      <c r="CM40" s="4">
        <v>-2.6924702075681178E-3</v>
      </c>
      <c r="CN40" s="4">
        <v>0.12744844356096166</v>
      </c>
      <c r="CO40" s="4">
        <v>1.0409244271871172</v>
      </c>
      <c r="CP40" s="4">
        <v>-0.19292194643383992</v>
      </c>
      <c r="CQ40" s="4">
        <v>1.2490393523757914E-2</v>
      </c>
      <c r="CR40" s="4">
        <v>0.32089146961392778</v>
      </c>
      <c r="CS40" s="4">
        <v>-4.5166771790515925E-2</v>
      </c>
      <c r="CT40" s="4">
        <v>-1.2113179814060964</v>
      </c>
      <c r="CU40" s="4">
        <v>0.49126370862687857</v>
      </c>
      <c r="CV40" s="4">
        <v>0.11351558863499116</v>
      </c>
      <c r="CW40" s="4">
        <v>0.22154486528221479</v>
      </c>
      <c r="CX40">
        <v>0</v>
      </c>
      <c r="CY40" s="5">
        <v>9586.6625500287537</v>
      </c>
      <c r="CZ40" s="5">
        <v>16561.726586680848</v>
      </c>
      <c r="DA40" s="5">
        <v>2110.9375</v>
      </c>
      <c r="DB40" s="5">
        <v>1122.265625</v>
      </c>
      <c r="DC40" s="5">
        <v>23841.648120984246</v>
      </c>
      <c r="DD40" s="5">
        <v>4158.5790534199405</v>
      </c>
      <c r="DE40" s="5">
        <v>2686.4218356983624</v>
      </c>
      <c r="DF40" s="5">
        <v>3707.3778528861449</v>
      </c>
      <c r="DG40" s="5">
        <v>7204.4192261263315</v>
      </c>
      <c r="DH40" s="5">
        <v>1704.6875</v>
      </c>
      <c r="DI40" s="5">
        <v>1909.375</v>
      </c>
      <c r="DJ40" s="5">
        <v>3401.953125</v>
      </c>
      <c r="DK40" s="5">
        <v>599.21875</v>
      </c>
      <c r="DL40" s="5">
        <v>-9993.75</v>
      </c>
      <c r="DM40" s="5">
        <v>0</v>
      </c>
      <c r="DN40" s="5">
        <v>134.66843979051595</v>
      </c>
      <c r="DO40" s="5">
        <v>78729.94116561515</v>
      </c>
      <c r="DP40" s="4">
        <f t="shared" si="7"/>
        <v>0.1618106085186001</v>
      </c>
      <c r="DQ40" s="4">
        <f t="shared" si="7"/>
        <v>-0.25238622881871692</v>
      </c>
      <c r="DR40" s="4">
        <f t="shared" si="7"/>
        <v>0.44720421408066025</v>
      </c>
      <c r="DS40" s="4">
        <f t="shared" si="7"/>
        <v>-0.20250245223854166</v>
      </c>
      <c r="DT40" s="4">
        <f t="shared" si="7"/>
        <v>-0.99986937438253043</v>
      </c>
      <c r="DU40" s="4">
        <f t="shared" si="7"/>
        <v>-0.17520069654672396</v>
      </c>
      <c r="DV40" s="4">
        <f t="shared" si="7"/>
        <v>-5.0226184625058734E-2</v>
      </c>
      <c r="DW40" s="4">
        <f t="shared" si="7"/>
        <v>-1.0051334245810539</v>
      </c>
      <c r="DX40" s="4">
        <f t="shared" si="7"/>
        <v>-0.52153340997819908</v>
      </c>
      <c r="DY40" s="4">
        <f t="shared" si="7"/>
        <v>-0.54595067179785217</v>
      </c>
      <c r="DZ40" s="4">
        <f t="shared" si="7"/>
        <v>-1.0154677823420206</v>
      </c>
      <c r="EA40" s="4">
        <f t="shared" si="7"/>
        <v>-0.83106081694322465</v>
      </c>
      <c r="EB40" s="4">
        <f t="shared" si="7"/>
        <v>-0.42015158163637917</v>
      </c>
      <c r="EC40" s="4">
        <f t="shared" si="7"/>
        <v>1.4787060525511158</v>
      </c>
      <c r="ED40" s="4" t="e">
        <f t="shared" si="7"/>
        <v>#DIV/0!</v>
      </c>
      <c r="EE40" s="4">
        <f t="shared" si="5"/>
        <v>-0.27509971473404404</v>
      </c>
      <c r="EF40" s="4">
        <f t="shared" si="2"/>
        <v>-0.67248143689345219</v>
      </c>
      <c r="EG40" s="6">
        <f t="shared" si="4"/>
        <v>-0.61952795553737272</v>
      </c>
      <c r="EI40">
        <v>38</v>
      </c>
    </row>
    <row r="41" spans="1:139" x14ac:dyDescent="0.3">
      <c r="A41" t="s">
        <v>488</v>
      </c>
      <c r="B41" t="s">
        <v>55</v>
      </c>
      <c r="C41" s="43">
        <v>4.4724137931034482</v>
      </c>
      <c r="D41" s="43">
        <v>5.6</v>
      </c>
      <c r="E41" s="5">
        <v>45.3</v>
      </c>
      <c r="F41" s="5">
        <v>82.2</v>
      </c>
      <c r="G41" s="43">
        <v>5.4</v>
      </c>
      <c r="H41" s="20">
        <v>0.97368421052631582</v>
      </c>
      <c r="I41" s="43">
        <v>42.6</v>
      </c>
      <c r="J41" s="43">
        <v>1.4260869565217393</v>
      </c>
      <c r="K41" s="43">
        <v>4.0999999999999996</v>
      </c>
      <c r="L41" s="43">
        <v>3.7260869565217378</v>
      </c>
      <c r="M41" s="43">
        <v>48.666666666666664</v>
      </c>
      <c r="N41" s="43">
        <v>48.666666666666664</v>
      </c>
      <c r="O41" s="43">
        <v>51</v>
      </c>
      <c r="P41" s="43">
        <v>-0.9</v>
      </c>
      <c r="Q41" s="43">
        <v>-0.1</v>
      </c>
      <c r="R41" s="43">
        <v>1.4</v>
      </c>
      <c r="S41" s="20">
        <v>0.77145522388059706</v>
      </c>
      <c r="T41" s="20">
        <v>0.86363636363636365</v>
      </c>
      <c r="U41" s="5">
        <v>97.5</v>
      </c>
      <c r="V41" s="5">
        <v>78</v>
      </c>
      <c r="W41" s="20">
        <v>0.24118476727785615</v>
      </c>
      <c r="X41" s="43">
        <v>2.8480635541916608</v>
      </c>
      <c r="Y41" s="20">
        <v>0.67741935483870974</v>
      </c>
      <c r="Z41" s="5">
        <v>90</v>
      </c>
      <c r="AA41" s="5">
        <v>99.5</v>
      </c>
      <c r="AB41" s="43">
        <v>33.481152999999999</v>
      </c>
      <c r="AC41" s="5">
        <v>71.75</v>
      </c>
      <c r="AD41" s="5">
        <v>2.1</v>
      </c>
      <c r="AE41" s="5">
        <v>2.1</v>
      </c>
      <c r="AF41" s="5">
        <v>19.899999999999999</v>
      </c>
      <c r="AG41" s="5">
        <v>6.5</v>
      </c>
      <c r="AH41" s="5">
        <v>1753</v>
      </c>
      <c r="AI41" s="4">
        <v>82.3</v>
      </c>
      <c r="AJ41" s="4">
        <v>0.38779974920420562</v>
      </c>
      <c r="AK41" s="4">
        <v>62.9</v>
      </c>
      <c r="AL41" s="4">
        <v>89</v>
      </c>
      <c r="AM41" s="4">
        <v>0.31</v>
      </c>
      <c r="AN41" s="4">
        <v>77.900000000000006</v>
      </c>
      <c r="AO41" s="4">
        <v>12.425629290617849</v>
      </c>
      <c r="AP41" s="4">
        <v>2.2374777523518943</v>
      </c>
      <c r="AQ41" s="4">
        <v>0.23870265096822632</v>
      </c>
      <c r="AR41" s="4">
        <v>19.721</v>
      </c>
      <c r="AS41" s="4">
        <v>51.429000000000002</v>
      </c>
      <c r="AT41" s="4">
        <v>37.762</v>
      </c>
      <c r="AU41" s="4">
        <v>30.687000000000001</v>
      </c>
      <c r="AV41" s="4">
        <v>37.777999999999999</v>
      </c>
      <c r="AW41" s="4">
        <v>78.052000000000007</v>
      </c>
      <c r="AX41" s="4">
        <v>55.99</v>
      </c>
      <c r="AY41" s="4">
        <v>1.03</v>
      </c>
      <c r="AZ41" s="4">
        <v>2.81</v>
      </c>
      <c r="BA41" s="4">
        <v>4.0206999147330419E-2</v>
      </c>
      <c r="BB41" s="4">
        <v>59.1</v>
      </c>
      <c r="BC41" s="4">
        <v>59.1</v>
      </c>
      <c r="BD41" s="4">
        <v>4.1095890410958902E-2</v>
      </c>
      <c r="BE41" s="4">
        <v>98.7</v>
      </c>
      <c r="BF41" s="4">
        <v>60.8</v>
      </c>
      <c r="BG41" s="4">
        <v>64.2</v>
      </c>
      <c r="BH41" s="21">
        <v>5.2280749088191837E-2</v>
      </c>
      <c r="BI41" s="21">
        <v>3.7394447592048519E-2</v>
      </c>
      <c r="BJ41" s="20">
        <v>0.49333855799373039</v>
      </c>
      <c r="BK41" s="20">
        <v>0.47452978056426331</v>
      </c>
      <c r="BL41" s="5">
        <v>52</v>
      </c>
      <c r="BM41" s="5">
        <v>46.25</v>
      </c>
      <c r="BN41" s="5">
        <v>19.05</v>
      </c>
      <c r="BO41" s="43">
        <v>0.65</v>
      </c>
      <c r="BP41" s="5">
        <v>56</v>
      </c>
      <c r="BQ41" s="5">
        <v>226</v>
      </c>
      <c r="BR41" s="5">
        <v>30825</v>
      </c>
      <c r="BS41" s="5">
        <v>16.38477801268499</v>
      </c>
      <c r="BT41" s="5">
        <v>94.8</v>
      </c>
      <c r="BU41" s="5">
        <v>9.8000000000000007</v>
      </c>
      <c r="BV41" s="5">
        <v>100</v>
      </c>
      <c r="BW41" s="5">
        <v>64</v>
      </c>
      <c r="BX41" s="5">
        <v>23.2</v>
      </c>
      <c r="BY41" s="5">
        <v>100</v>
      </c>
      <c r="BZ41" s="5">
        <v>8379</v>
      </c>
      <c r="CA41" s="43">
        <v>1.28</v>
      </c>
      <c r="CB41" s="43">
        <v>1.47</v>
      </c>
      <c r="CC41" s="5">
        <v>99.9</v>
      </c>
      <c r="CD41" s="5">
        <v>21.7</v>
      </c>
      <c r="CE41" s="43">
        <v>7.8</v>
      </c>
      <c r="CF41" s="20">
        <v>0.78270723766591532</v>
      </c>
      <c r="CG41" s="5">
        <v>2018</v>
      </c>
      <c r="CH41" s="5">
        <v>2021</v>
      </c>
      <c r="CI41" s="5">
        <v>2018</v>
      </c>
      <c r="CJ41" s="4">
        <v>0.52208747883180262</v>
      </c>
      <c r="CK41" s="4">
        <v>0.23526252509146078</v>
      </c>
      <c r="CL41" s="4">
        <v>5.2529381952787897E-2</v>
      </c>
      <c r="CM41" s="4">
        <v>-0.43378813710993758</v>
      </c>
      <c r="CN41" s="4">
        <v>0.13799098506166291</v>
      </c>
      <c r="CO41" s="4">
        <v>-0.7014844679142489</v>
      </c>
      <c r="CP41" s="4">
        <v>2.5273735134845189E-2</v>
      </c>
      <c r="CQ41" s="4">
        <v>3.8867075921143523E-2</v>
      </c>
      <c r="CR41" s="4">
        <v>-0.74457623575806464</v>
      </c>
      <c r="CS41" s="4">
        <v>0.84157225749425824</v>
      </c>
      <c r="CT41" s="4">
        <v>1.9822558137611501</v>
      </c>
      <c r="CU41" s="4">
        <v>0.42496749431154823</v>
      </c>
      <c r="CV41" s="4">
        <v>0.63035439546217475</v>
      </c>
      <c r="CW41" s="4">
        <v>0.22052135934971401</v>
      </c>
      <c r="CX41">
        <v>0</v>
      </c>
      <c r="CY41" s="5">
        <v>9194.4020644669854</v>
      </c>
      <c r="CZ41" s="5">
        <v>13205.261800146984</v>
      </c>
      <c r="DA41" s="5">
        <v>2305.9052114623564</v>
      </c>
      <c r="DB41" s="5">
        <v>578.31497639822624</v>
      </c>
      <c r="DC41" s="5">
        <v>20235.243188346896</v>
      </c>
      <c r="DD41" s="5">
        <v>4358.6760011835486</v>
      </c>
      <c r="DE41" s="5">
        <v>3228.5586443221018</v>
      </c>
      <c r="DF41" s="5">
        <v>2331.5850138412266</v>
      </c>
      <c r="DG41" s="5">
        <v>5336.2215220930211</v>
      </c>
      <c r="DH41" s="5">
        <v>692.10413388642542</v>
      </c>
      <c r="DI41" s="5">
        <v>514.43522624326511</v>
      </c>
      <c r="DJ41" s="5">
        <v>891.87288418442768</v>
      </c>
      <c r="DK41" s="5">
        <v>-349.93801554379439</v>
      </c>
      <c r="DL41" s="5">
        <v>611.15481809946118</v>
      </c>
      <c r="DM41" s="5">
        <v>0</v>
      </c>
      <c r="DN41" s="5">
        <v>80.375908988033487</v>
      </c>
      <c r="DO41" s="5">
        <v>62603.0185600197</v>
      </c>
      <c r="DP41" s="4">
        <f t="shared" si="7"/>
        <v>0.42397500800115451</v>
      </c>
      <c r="DQ41" s="4">
        <f t="shared" si="7"/>
        <v>1.1078063611260549</v>
      </c>
      <c r="DR41" s="4">
        <f t="shared" si="7"/>
        <v>0.35131188264063051</v>
      </c>
      <c r="DS41" s="4">
        <f t="shared" si="7"/>
        <v>0.8618473160568223</v>
      </c>
      <c r="DT41" s="4">
        <f t="shared" si="7"/>
        <v>7.7577175393419337E-2</v>
      </c>
      <c r="DU41" s="4">
        <f t="shared" si="7"/>
        <v>-0.3825096982921844</v>
      </c>
      <c r="DV41" s="4">
        <f t="shared" si="7"/>
        <v>-0.64086436542008318</v>
      </c>
      <c r="DW41" s="4">
        <f t="shared" si="7"/>
        <v>0.20682378198759846</v>
      </c>
      <c r="DX41" s="4">
        <f t="shared" si="7"/>
        <v>0.32593739331620875</v>
      </c>
      <c r="DY41" s="4">
        <f t="shared" si="7"/>
        <v>0.9181945893465463</v>
      </c>
      <c r="DZ41" s="4">
        <f t="shared" si="7"/>
        <v>0.47027379645629031</v>
      </c>
      <c r="EA41" s="4">
        <f t="shared" si="7"/>
        <v>0.76371105281873453</v>
      </c>
      <c r="EB41" s="4">
        <f t="shared" si="7"/>
        <v>0.78290861707895665</v>
      </c>
      <c r="EC41" s="4">
        <f t="shared" si="7"/>
        <v>-0.35745104775165482</v>
      </c>
      <c r="ED41" s="4" t="e">
        <f t="shared" si="7"/>
        <v>#DIV/0!</v>
      </c>
      <c r="EE41" s="4">
        <f t="shared" si="5"/>
        <v>0.47933855805953424</v>
      </c>
      <c r="EF41" s="4">
        <f t="shared" si="2"/>
        <v>0.61585518932837213</v>
      </c>
      <c r="EG41" s="6">
        <f t="shared" si="4"/>
        <v>0.12967658197019319</v>
      </c>
      <c r="EI41">
        <v>39</v>
      </c>
    </row>
    <row r="42" spans="1:139" x14ac:dyDescent="0.3">
      <c r="A42" t="s">
        <v>531</v>
      </c>
      <c r="B42" t="s">
        <v>56</v>
      </c>
      <c r="C42" s="43">
        <v>4.4620689655172416</v>
      </c>
      <c r="D42" s="43">
        <v>5.6</v>
      </c>
      <c r="E42" s="5">
        <v>44.3</v>
      </c>
      <c r="F42" s="5">
        <v>78.8</v>
      </c>
      <c r="G42" s="43">
        <v>7.9</v>
      </c>
      <c r="H42" s="20">
        <v>0</v>
      </c>
      <c r="I42" s="43">
        <v>44.2</v>
      </c>
      <c r="J42" s="43">
        <v>2.1173913043478261</v>
      </c>
      <c r="K42" s="43">
        <v>4.197222222222222</v>
      </c>
      <c r="L42" s="43">
        <v>3.9586956521739136</v>
      </c>
      <c r="M42" s="43">
        <v>50</v>
      </c>
      <c r="N42" s="43">
        <v>50.333333333333336</v>
      </c>
      <c r="O42" s="43">
        <v>55.5</v>
      </c>
      <c r="P42" s="43">
        <v>0.3</v>
      </c>
      <c r="Q42" s="43">
        <v>0.4</v>
      </c>
      <c r="R42" s="43">
        <v>-6.3578274760383316E-2</v>
      </c>
      <c r="S42" s="20">
        <v>0.78157894736842104</v>
      </c>
      <c r="T42" s="20">
        <v>0.70860927152317876</v>
      </c>
      <c r="U42" s="5">
        <v>93.8</v>
      </c>
      <c r="V42" s="5">
        <v>82</v>
      </c>
      <c r="W42" s="20">
        <v>0.24691358024691357</v>
      </c>
      <c r="X42" s="43">
        <v>2.125915257131668</v>
      </c>
      <c r="Y42" s="20">
        <v>0.6</v>
      </c>
      <c r="Z42" s="5">
        <v>97</v>
      </c>
      <c r="AA42" s="5">
        <v>97.7</v>
      </c>
      <c r="AB42" s="43" t="s">
        <v>859</v>
      </c>
      <c r="AC42" s="5">
        <v>92.8</v>
      </c>
      <c r="AD42" s="5">
        <v>3.3</v>
      </c>
      <c r="AE42" s="5">
        <v>3.7</v>
      </c>
      <c r="AF42" s="5">
        <v>22.7</v>
      </c>
      <c r="AG42" s="5">
        <v>17.8</v>
      </c>
      <c r="AH42" s="5">
        <v>1154</v>
      </c>
      <c r="AI42" s="4">
        <v>79.400000000000006</v>
      </c>
      <c r="AJ42" s="4">
        <v>0.40747536085989383</v>
      </c>
      <c r="AK42" s="4">
        <v>51.099999999999994</v>
      </c>
      <c r="AL42" s="4">
        <v>89.3</v>
      </c>
      <c r="AM42" s="4">
        <v>0.5</v>
      </c>
      <c r="AN42" s="4">
        <v>19.600000000000001</v>
      </c>
      <c r="AO42" s="4">
        <v>17.572314049586776</v>
      </c>
      <c r="AP42" s="4">
        <v>4.6487603305785123</v>
      </c>
      <c r="AQ42" s="4">
        <v>0.16482153927907184</v>
      </c>
      <c r="AR42" s="4">
        <v>10</v>
      </c>
      <c r="AS42" s="4">
        <v>18.75</v>
      </c>
      <c r="AT42" s="4">
        <v>28.571000000000002</v>
      </c>
      <c r="AU42" s="4">
        <v>4.798</v>
      </c>
      <c r="AV42" s="4">
        <v>76.403999999999996</v>
      </c>
      <c r="AW42" s="4">
        <v>85.466999999999999</v>
      </c>
      <c r="AX42" s="4">
        <v>56.091999999999999</v>
      </c>
      <c r="AY42" s="4">
        <v>1.03</v>
      </c>
      <c r="AZ42" s="4">
        <v>4.49</v>
      </c>
      <c r="BA42" s="4">
        <v>8.2820817800728155E-2</v>
      </c>
      <c r="BB42" s="4">
        <v>105.2</v>
      </c>
      <c r="BC42" s="4">
        <v>100</v>
      </c>
      <c r="BD42" s="4">
        <v>0.15384615384615385</v>
      </c>
      <c r="BE42" s="4">
        <v>100</v>
      </c>
      <c r="BF42" s="4">
        <v>74</v>
      </c>
      <c r="BG42" s="4">
        <v>100</v>
      </c>
      <c r="BH42" s="21">
        <v>5.3341922179943928E-2</v>
      </c>
      <c r="BI42" s="21">
        <v>4.4408762651789169E-2</v>
      </c>
      <c r="BJ42" s="20">
        <v>0.32062780269058294</v>
      </c>
      <c r="BK42" s="20">
        <v>0.15919282511210761</v>
      </c>
      <c r="BL42" s="5">
        <v>55</v>
      </c>
      <c r="BM42" s="5">
        <v>10.25</v>
      </c>
      <c r="BN42" s="5">
        <v>42.400000000000006</v>
      </c>
      <c r="BO42" s="43">
        <v>0.4</v>
      </c>
      <c r="BP42" s="5">
        <v>32</v>
      </c>
      <c r="BQ42" s="5" t="s">
        <v>859</v>
      </c>
      <c r="BR42" s="5">
        <v>18000</v>
      </c>
      <c r="BS42" s="5">
        <v>17.711171662125341</v>
      </c>
      <c r="BT42" s="5">
        <v>63.8</v>
      </c>
      <c r="BU42" s="5">
        <v>2.1</v>
      </c>
      <c r="BV42" s="5">
        <v>50.4</v>
      </c>
      <c r="BW42" s="5">
        <v>73</v>
      </c>
      <c r="BX42" s="5">
        <v>9.5</v>
      </c>
      <c r="BY42" s="5">
        <v>89.7</v>
      </c>
      <c r="BZ42" s="5">
        <v>9641</v>
      </c>
      <c r="CA42" s="43">
        <v>0.49</v>
      </c>
      <c r="CB42" s="43" t="s">
        <v>859</v>
      </c>
      <c r="CC42" s="5">
        <v>70.8</v>
      </c>
      <c r="CD42" s="5">
        <v>16.5</v>
      </c>
      <c r="CE42" s="43">
        <v>7.4</v>
      </c>
      <c r="CF42" s="20">
        <v>0.74192336589030805</v>
      </c>
      <c r="CG42" s="5">
        <v>2021</v>
      </c>
      <c r="CH42" s="5" t="s">
        <v>859</v>
      </c>
      <c r="CI42" s="5">
        <v>2021</v>
      </c>
      <c r="CJ42" s="4">
        <v>-3.6477912113051958E-2</v>
      </c>
      <c r="CK42" s="4">
        <v>0.76675247100766597</v>
      </c>
      <c r="CL42" s="4">
        <v>0.1946524669143169</v>
      </c>
      <c r="CM42" s="4">
        <v>-7.6283857592554724E-3</v>
      </c>
      <c r="CN42" s="4">
        <v>7.6617761934330134E-2</v>
      </c>
      <c r="CO42" s="4">
        <v>-2.4849343368215374E-2</v>
      </c>
      <c r="CP42" s="4">
        <v>0.12578750296659394</v>
      </c>
      <c r="CQ42" s="4">
        <v>0.29927075621879706</v>
      </c>
      <c r="CR42" s="4">
        <v>0.31057053435190568</v>
      </c>
      <c r="CS42" s="4">
        <v>-0.29176471057250408</v>
      </c>
      <c r="CT42" s="4">
        <v>-0.10619397392125865</v>
      </c>
      <c r="CU42" s="4">
        <v>-0.23935528077205101</v>
      </c>
      <c r="CV42" s="4">
        <v>0.55928042270955192</v>
      </c>
      <c r="CW42" s="4">
        <v>0.21792948763414818</v>
      </c>
      <c r="CX42">
        <v>0</v>
      </c>
      <c r="CY42" s="5">
        <v>10263.275526460564</v>
      </c>
      <c r="CZ42" s="5">
        <v>14613.919507510805</v>
      </c>
      <c r="DA42" s="5">
        <v>2377.4642792548384</v>
      </c>
      <c r="DB42" s="5">
        <v>818.23114487249052</v>
      </c>
      <c r="DC42" s="5">
        <v>19612.314842085681</v>
      </c>
      <c r="DD42" s="5">
        <v>4022.0122950976106</v>
      </c>
      <c r="DE42" s="5">
        <v>2293.549878738454</v>
      </c>
      <c r="DF42" s="5">
        <v>2472.2560362709969</v>
      </c>
      <c r="DG42" s="5">
        <v>4271.4234650617873</v>
      </c>
      <c r="DH42" s="5">
        <v>900.34364261168389</v>
      </c>
      <c r="DI42" s="5">
        <v>893.65165491047196</v>
      </c>
      <c r="DJ42" s="5">
        <v>2113.130765056972</v>
      </c>
      <c r="DK42" s="5">
        <v>276.49665400614941</v>
      </c>
      <c r="DL42" s="5">
        <v>230.51184662687643</v>
      </c>
      <c r="DM42" s="5">
        <v>0</v>
      </c>
      <c r="DN42" s="5">
        <v>119.4951473193496</v>
      </c>
      <c r="DO42" s="5">
        <v>65047.564839257851</v>
      </c>
      <c r="DP42" s="4">
        <f t="shared" si="7"/>
        <v>-0.29039867887447607</v>
      </c>
      <c r="DQ42" s="4">
        <f t="shared" si="7"/>
        <v>0.53695402178019436</v>
      </c>
      <c r="DR42" s="4">
        <f t="shared" si="7"/>
        <v>0.31611648646539703</v>
      </c>
      <c r="DS42" s="4">
        <f t="shared" si="7"/>
        <v>0.3924026725357887</v>
      </c>
      <c r="DT42" s="4">
        <f t="shared" si="7"/>
        <v>0.26368273202761533</v>
      </c>
      <c r="DU42" s="4">
        <f t="shared" si="7"/>
        <v>-3.3711690063413645E-2</v>
      </c>
      <c r="DV42" s="4">
        <f t="shared" si="7"/>
        <v>0.37779341163376745</v>
      </c>
      <c r="DW42" s="4">
        <f t="shared" si="7"/>
        <v>8.2904501009588918E-2</v>
      </c>
      <c r="DX42" s="4">
        <f t="shared" si="7"/>
        <v>0.80896189484000181</v>
      </c>
      <c r="DY42" s="4">
        <f t="shared" si="7"/>
        <v>0.61709060118471915</v>
      </c>
      <c r="DZ42" s="4">
        <f t="shared" si="7"/>
        <v>6.6372763570172272E-2</v>
      </c>
      <c r="EA42" s="4">
        <f t="shared" si="7"/>
        <v>-1.2211438610389879E-2</v>
      </c>
      <c r="EB42" s="4">
        <f t="shared" si="7"/>
        <v>-1.1099965475005028E-2</v>
      </c>
      <c r="EC42" s="4">
        <f t="shared" si="7"/>
        <v>-0.29154566654004038</v>
      </c>
      <c r="ED42" s="4" t="e">
        <f t="shared" si="7"/>
        <v>#DIV/0!</v>
      </c>
      <c r="EE42" s="4">
        <f t="shared" si="5"/>
        <v>-6.425464276301833E-2</v>
      </c>
      <c r="EF42" s="4">
        <f t="shared" si="2"/>
        <v>0.42056693855298433</v>
      </c>
      <c r="EG42" s="6">
        <f t="shared" si="4"/>
        <v>0.13877848396195291</v>
      </c>
      <c r="EI42">
        <v>40</v>
      </c>
    </row>
    <row r="43" spans="1:139" x14ac:dyDescent="0.3">
      <c r="A43" t="s">
        <v>549</v>
      </c>
      <c r="B43" t="s">
        <v>57</v>
      </c>
      <c r="C43" s="43" t="s">
        <v>859</v>
      </c>
      <c r="D43" s="43">
        <v>4</v>
      </c>
      <c r="E43" s="5">
        <v>38.5</v>
      </c>
      <c r="F43" s="5">
        <v>43.8</v>
      </c>
      <c r="G43" s="43">
        <v>12.5</v>
      </c>
      <c r="H43" s="20">
        <v>1</v>
      </c>
      <c r="I43" s="43" t="s">
        <v>859</v>
      </c>
      <c r="J43" s="43" t="s">
        <v>859</v>
      </c>
      <c r="K43" s="43">
        <v>3.9305555555555554</v>
      </c>
      <c r="L43" s="43">
        <v>3.7186046511627908</v>
      </c>
      <c r="M43" s="43">
        <v>51.333333333333336</v>
      </c>
      <c r="N43" s="43" t="s">
        <v>859</v>
      </c>
      <c r="O43" s="43" t="s">
        <v>859</v>
      </c>
      <c r="P43" s="43">
        <v>0</v>
      </c>
      <c r="Q43" s="43">
        <v>-0.4</v>
      </c>
      <c r="R43" s="43">
        <v>-0.4</v>
      </c>
      <c r="S43" s="20">
        <v>0.66666666666666663</v>
      </c>
      <c r="T43" s="20">
        <v>1</v>
      </c>
      <c r="U43" s="5">
        <v>100</v>
      </c>
      <c r="V43" s="5">
        <v>83</v>
      </c>
      <c r="W43" s="20">
        <v>0.23809523809523808</v>
      </c>
      <c r="X43" s="43">
        <v>4.2012112594182476</v>
      </c>
      <c r="Y43" s="20" t="s">
        <v>859</v>
      </c>
      <c r="Z43" s="5">
        <v>60</v>
      </c>
      <c r="AA43" s="5">
        <v>100</v>
      </c>
      <c r="AB43" s="43" t="s">
        <v>859</v>
      </c>
      <c r="AC43" s="5">
        <v>94.45</v>
      </c>
      <c r="AD43" s="5">
        <v>0.9</v>
      </c>
      <c r="AE43" s="5">
        <v>2.9</v>
      </c>
      <c r="AF43" s="5">
        <v>6</v>
      </c>
      <c r="AG43" s="5">
        <v>0</v>
      </c>
      <c r="AH43" s="5">
        <v>7778</v>
      </c>
      <c r="AI43" s="4">
        <v>78.400000000000006</v>
      </c>
      <c r="AJ43" s="4">
        <v>0.38651196519216818</v>
      </c>
      <c r="AK43" s="4">
        <v>55.6</v>
      </c>
      <c r="AL43" s="4">
        <v>85.2</v>
      </c>
      <c r="AM43" s="4">
        <v>0.96</v>
      </c>
      <c r="AN43" s="4">
        <v>85.7</v>
      </c>
      <c r="AO43" s="4">
        <v>22.222222222222221</v>
      </c>
      <c r="AP43" s="4">
        <v>3.9506172839506175</v>
      </c>
      <c r="AQ43" s="4">
        <v>0.16722296395193592</v>
      </c>
      <c r="AR43" s="4">
        <v>0</v>
      </c>
      <c r="AS43" s="4">
        <v>0</v>
      </c>
      <c r="AT43" s="4" t="s">
        <v>859</v>
      </c>
      <c r="AU43" s="4">
        <v>33.332999999999998</v>
      </c>
      <c r="AV43" s="4" t="s">
        <v>859</v>
      </c>
      <c r="AW43" s="4" t="s">
        <v>859</v>
      </c>
      <c r="AX43" s="4">
        <v>69.564999999999998</v>
      </c>
      <c r="AY43" s="4">
        <v>2.14</v>
      </c>
      <c r="AZ43" s="4">
        <v>3.62</v>
      </c>
      <c r="BA43" s="4">
        <v>3.8071454054329545E-2</v>
      </c>
      <c r="BB43" s="4">
        <v>92.3</v>
      </c>
      <c r="BC43" s="4">
        <v>92.3</v>
      </c>
      <c r="BD43" s="4">
        <v>1</v>
      </c>
      <c r="BE43" s="4">
        <v>100</v>
      </c>
      <c r="BF43" s="4" t="s">
        <v>859</v>
      </c>
      <c r="BG43" s="4" t="s">
        <v>859</v>
      </c>
      <c r="BH43" s="21" t="s">
        <v>859</v>
      </c>
      <c r="BI43" s="21">
        <v>3.9008138412259918E-2</v>
      </c>
      <c r="BJ43" s="20">
        <v>0.22727272727272727</v>
      </c>
      <c r="BK43" s="20">
        <v>0.22727272727272727</v>
      </c>
      <c r="BL43" s="5">
        <v>0</v>
      </c>
      <c r="BM43" s="5">
        <v>12.5</v>
      </c>
      <c r="BN43" s="5">
        <v>8.1999999999999993</v>
      </c>
      <c r="BO43" s="43">
        <v>1.45</v>
      </c>
      <c r="BP43" s="5" t="s">
        <v>859</v>
      </c>
      <c r="BQ43" s="5">
        <v>45</v>
      </c>
      <c r="BR43" s="5">
        <v>12000</v>
      </c>
      <c r="BS43" s="5">
        <v>3.7174721189591078</v>
      </c>
      <c r="BT43" s="5">
        <v>95.2</v>
      </c>
      <c r="BU43" s="5">
        <v>23.8</v>
      </c>
      <c r="BV43" s="5">
        <v>47.6</v>
      </c>
      <c r="BW43" s="5">
        <v>80</v>
      </c>
      <c r="BX43" s="5">
        <v>13.2</v>
      </c>
      <c r="BY43" s="5">
        <v>90</v>
      </c>
      <c r="BZ43" s="5">
        <v>13443</v>
      </c>
      <c r="CA43" s="43">
        <v>6.68</v>
      </c>
      <c r="CB43" s="43" t="s">
        <v>859</v>
      </c>
      <c r="CC43" s="5">
        <v>40.9</v>
      </c>
      <c r="CD43" s="5">
        <v>24.2</v>
      </c>
      <c r="CE43" s="43">
        <v>7.1</v>
      </c>
      <c r="CF43" s="20">
        <v>0.76583850931677022</v>
      </c>
      <c r="CG43" s="5">
        <v>2011</v>
      </c>
      <c r="CH43" s="5">
        <v>2016</v>
      </c>
      <c r="CI43" s="5">
        <v>2018</v>
      </c>
      <c r="CJ43" s="4">
        <v>0.17534168439420877</v>
      </c>
      <c r="CK43" s="4">
        <v>0.21216065706026396</v>
      </c>
      <c r="CL43" s="4">
        <v>-0.62442181619588755</v>
      </c>
      <c r="CM43" s="4">
        <v>-0.67329771294349006</v>
      </c>
      <c r="CN43" s="4">
        <v>0.26603598634524334</v>
      </c>
      <c r="CO43" s="4">
        <v>1.0388827786450912</v>
      </c>
      <c r="CP43" s="4">
        <v>-0.43107660187578195</v>
      </c>
      <c r="CQ43" s="4">
        <v>-1.2893296448664568</v>
      </c>
      <c r="CR43" s="4">
        <v>0.45449232395713052</v>
      </c>
      <c r="CS43" s="4">
        <v>0.67441179247533467</v>
      </c>
      <c r="CT43" s="4">
        <v>0.56386878123558626</v>
      </c>
      <c r="CU43" s="4">
        <v>0.80760142844865301</v>
      </c>
      <c r="CV43" s="4">
        <v>0.40940318495528222</v>
      </c>
      <c r="CW43" s="4">
        <v>0.21527504941536713</v>
      </c>
      <c r="CX43">
        <v>0</v>
      </c>
      <c r="CY43" s="5">
        <v>10440.063203685171</v>
      </c>
      <c r="CZ43" s="5">
        <v>17702.922627782227</v>
      </c>
      <c r="DA43" s="5">
        <v>4170.293282876064</v>
      </c>
      <c r="DB43" s="5">
        <v>1755.9129612109746</v>
      </c>
      <c r="DC43" s="5">
        <v>21407.003095891432</v>
      </c>
      <c r="DD43" s="5">
        <v>4259.4436155332914</v>
      </c>
      <c r="DE43" s="5">
        <v>2814.1753316924173</v>
      </c>
      <c r="DF43" s="5">
        <v>3121.997554809388</v>
      </c>
      <c r="DG43" s="5">
        <v>4500.7548062950564</v>
      </c>
      <c r="DH43" s="5">
        <v>2861.8732261116365</v>
      </c>
      <c r="DI43" s="5">
        <v>-2853.3585619678333</v>
      </c>
      <c r="DJ43" s="5">
        <v>2456.0075685903498</v>
      </c>
      <c r="DK43" s="5">
        <v>1242.1948912015137</v>
      </c>
      <c r="DL43" s="5">
        <v>-6412.4881740775782</v>
      </c>
      <c r="DM43" s="5">
        <v>0</v>
      </c>
      <c r="DN43" s="5">
        <v>-12.955914256358197</v>
      </c>
      <c r="DO43" s="5">
        <v>73866.327689455327</v>
      </c>
      <c r="DP43" s="4">
        <f t="shared" si="7"/>
        <v>-0.4085534177315629</v>
      </c>
      <c r="DQ43" s="4">
        <f t="shared" si="7"/>
        <v>-0.71485090445244226</v>
      </c>
      <c r="DR43" s="4">
        <f t="shared" si="7"/>
        <v>-0.56566312586665934</v>
      </c>
      <c r="DS43" s="4">
        <f t="shared" si="7"/>
        <v>-1.4423619821623122</v>
      </c>
      <c r="DT43" s="4">
        <f t="shared" si="7"/>
        <v>-0.27249684378400524</v>
      </c>
      <c r="DU43" s="4">
        <f t="shared" si="7"/>
        <v>-0.2797006997547426</v>
      </c>
      <c r="DV43" s="4">
        <f t="shared" si="7"/>
        <v>-0.18940893566475436</v>
      </c>
      <c r="DW43" s="4">
        <f t="shared" si="7"/>
        <v>-0.48946285943264189</v>
      </c>
      <c r="DX43" s="4">
        <f t="shared" si="7"/>
        <v>0.70493028429045945</v>
      </c>
      <c r="DY43" s="4">
        <f t="shared" si="7"/>
        <v>-2.2191837643511971</v>
      </c>
      <c r="DZ43" s="4">
        <f t="shared" si="7"/>
        <v>4.0572897767150176</v>
      </c>
      <c r="EA43" s="4">
        <f t="shared" si="7"/>
        <v>-0.23005717604038534</v>
      </c>
      <c r="EB43" s="4">
        <f t="shared" si="7"/>
        <v>-1.2351265491908001</v>
      </c>
      <c r="EC43" s="4">
        <f t="shared" si="7"/>
        <v>0.85863831573486171</v>
      </c>
      <c r="ED43" s="4" t="e">
        <f t="shared" si="7"/>
        <v>#DIV/0!</v>
      </c>
      <c r="EE43" s="4">
        <f t="shared" si="5"/>
        <v>1.7762591194041317</v>
      </c>
      <c r="EF43" s="4">
        <f t="shared" si="2"/>
        <v>-0.28394039094407292</v>
      </c>
      <c r="EG43" s="6">
        <f t="shared" si="4"/>
        <v>-0.55694233781426472</v>
      </c>
      <c r="EI43">
        <v>41</v>
      </c>
    </row>
    <row r="44" spans="1:139" x14ac:dyDescent="0.3">
      <c r="A44" t="s">
        <v>395</v>
      </c>
      <c r="B44" t="s">
        <v>58</v>
      </c>
      <c r="C44" s="43" t="s">
        <v>859</v>
      </c>
      <c r="D44" s="43">
        <v>5.0999999999999996</v>
      </c>
      <c r="E44" s="5">
        <v>43.3</v>
      </c>
      <c r="F44" s="5">
        <v>78.599999999999994</v>
      </c>
      <c r="G44" s="43">
        <v>10.6</v>
      </c>
      <c r="H44" s="20">
        <v>0.5</v>
      </c>
      <c r="I44" s="43">
        <v>43.1</v>
      </c>
      <c r="J44" s="43">
        <v>2.321739130434783</v>
      </c>
      <c r="K44" s="43">
        <v>4.2222222222222223</v>
      </c>
      <c r="L44" s="43">
        <v>3.9086956521739138</v>
      </c>
      <c r="M44" s="43">
        <v>54.666666666666664</v>
      </c>
      <c r="N44" s="43">
        <v>52.666666666666664</v>
      </c>
      <c r="O44" s="43">
        <v>54.5</v>
      </c>
      <c r="P44" s="43">
        <v>1.6</v>
      </c>
      <c r="Q44" s="43">
        <v>-0.7</v>
      </c>
      <c r="R44" s="43">
        <v>0.5</v>
      </c>
      <c r="S44" s="20">
        <v>0.83333333333333337</v>
      </c>
      <c r="T44" s="20">
        <v>0.875</v>
      </c>
      <c r="U44" s="5">
        <v>99.1</v>
      </c>
      <c r="V44" s="5">
        <v>84</v>
      </c>
      <c r="W44" s="20">
        <v>0.21875</v>
      </c>
      <c r="X44" s="43">
        <v>3.0776361701019828</v>
      </c>
      <c r="Y44" s="20" t="s">
        <v>859</v>
      </c>
      <c r="Z44" s="5">
        <v>100</v>
      </c>
      <c r="AA44" s="5">
        <v>100</v>
      </c>
      <c r="AB44" s="43">
        <v>0</v>
      </c>
      <c r="AC44" s="5">
        <v>91.65</v>
      </c>
      <c r="AD44" s="5">
        <v>3.5</v>
      </c>
      <c r="AE44" s="5">
        <v>1.5</v>
      </c>
      <c r="AF44" s="5">
        <v>9.6999999999999993</v>
      </c>
      <c r="AG44" s="5">
        <v>3.2</v>
      </c>
      <c r="AH44" s="5">
        <v>2533</v>
      </c>
      <c r="AI44" s="4">
        <v>78.099999999999994</v>
      </c>
      <c r="AJ44" s="4">
        <v>0.25100588053234291</v>
      </c>
      <c r="AK44" s="4">
        <v>52.8</v>
      </c>
      <c r="AL44" s="4">
        <v>82.6</v>
      </c>
      <c r="AM44" s="4">
        <v>0.57999999999999996</v>
      </c>
      <c r="AN44" s="4">
        <v>61.9</v>
      </c>
      <c r="AO44" s="4">
        <v>8.2644628099173563</v>
      </c>
      <c r="AP44" s="4">
        <v>8.2644628099173563</v>
      </c>
      <c r="AQ44" s="4">
        <v>0.3075626204238921</v>
      </c>
      <c r="AR44" s="4">
        <v>31.25</v>
      </c>
      <c r="AS44" s="4">
        <v>87.5</v>
      </c>
      <c r="AT44" s="4">
        <v>0</v>
      </c>
      <c r="AU44" s="4">
        <v>7.2460000000000004</v>
      </c>
      <c r="AV44" s="4" t="s">
        <v>859</v>
      </c>
      <c r="AW44" s="4">
        <v>76.923000000000002</v>
      </c>
      <c r="AX44" s="4">
        <v>67.742000000000004</v>
      </c>
      <c r="AY44" s="4">
        <v>1.85</v>
      </c>
      <c r="AZ44" s="4">
        <v>2.21</v>
      </c>
      <c r="BA44" s="4">
        <v>3.5210137953160088E-2</v>
      </c>
      <c r="BB44" s="4">
        <v>92.9</v>
      </c>
      <c r="BC44" s="4">
        <v>92.9</v>
      </c>
      <c r="BD44" s="4">
        <v>0.5</v>
      </c>
      <c r="BE44" s="4">
        <v>100</v>
      </c>
      <c r="BF44" s="4">
        <v>100</v>
      </c>
      <c r="BG44" s="4">
        <v>57.1</v>
      </c>
      <c r="BH44" s="21">
        <v>4.2018116528228469E-2</v>
      </c>
      <c r="BI44" s="21">
        <v>5.1218471614544868E-2</v>
      </c>
      <c r="BJ44" s="20">
        <v>0.3</v>
      </c>
      <c r="BK44" s="20">
        <v>0.11666666666666667</v>
      </c>
      <c r="BL44" s="5" t="s">
        <v>859</v>
      </c>
      <c r="BM44" s="5">
        <v>22.7</v>
      </c>
      <c r="BN44" s="5">
        <v>14.55</v>
      </c>
      <c r="BO44" s="43">
        <v>1.1499999999999999</v>
      </c>
      <c r="BP44" s="5">
        <v>21</v>
      </c>
      <c r="BQ44" s="5">
        <v>68</v>
      </c>
      <c r="BR44" s="5">
        <v>0</v>
      </c>
      <c r="BS44" s="5">
        <v>2.2471910112359552</v>
      </c>
      <c r="BT44" s="5">
        <v>71.099999999999994</v>
      </c>
      <c r="BU44" s="5">
        <v>6.7</v>
      </c>
      <c r="BV44" s="5">
        <v>15.6</v>
      </c>
      <c r="BW44" s="5">
        <v>71</v>
      </c>
      <c r="BX44" s="5">
        <v>5.9</v>
      </c>
      <c r="BY44" s="5">
        <v>46</v>
      </c>
      <c r="BZ44" s="5">
        <v>16282</v>
      </c>
      <c r="CA44" s="43">
        <v>0.14000000000000001</v>
      </c>
      <c r="CB44" s="43" t="s">
        <v>859</v>
      </c>
      <c r="CC44" s="5" t="s">
        <v>859</v>
      </c>
      <c r="CD44" s="5">
        <v>24.3</v>
      </c>
      <c r="CE44" s="43">
        <v>6.2</v>
      </c>
      <c r="CF44" s="20">
        <v>0.74372469635627525</v>
      </c>
      <c r="CG44" s="5">
        <v>2020</v>
      </c>
      <c r="CH44" s="5">
        <v>2013</v>
      </c>
      <c r="CI44" s="5" t="s">
        <v>859</v>
      </c>
      <c r="CJ44" s="4">
        <v>0.27446485188557218</v>
      </c>
      <c r="CK44" s="4">
        <v>1.032733871595882</v>
      </c>
      <c r="CL44" s="4">
        <v>0.23020439171937748</v>
      </c>
      <c r="CM44" s="4">
        <v>-0.49219692349491606</v>
      </c>
      <c r="CN44" s="4">
        <v>-3.4020987721688413E-2</v>
      </c>
      <c r="CO44" s="4">
        <v>0.40276729278175144</v>
      </c>
      <c r="CP44" s="4">
        <v>8.7050799664747519E-2</v>
      </c>
      <c r="CQ44" s="4">
        <v>-0.77047923041581301</v>
      </c>
      <c r="CR44" s="4">
        <v>0.78263855853332109</v>
      </c>
      <c r="CS44" s="4">
        <v>-0.30769184844897046</v>
      </c>
      <c r="CT44" s="4">
        <v>-0.70405898149963486</v>
      </c>
      <c r="CU44" s="4">
        <v>-1.3437042640059216</v>
      </c>
      <c r="CV44" s="4">
        <v>0.72870780533314106</v>
      </c>
      <c r="CW44" s="4">
        <v>0.21397914137498972</v>
      </c>
      <c r="CX44">
        <v>0</v>
      </c>
      <c r="CY44" s="5">
        <v>9976.2773247633213</v>
      </c>
      <c r="CZ44" s="5">
        <v>12872.426417282284</v>
      </c>
      <c r="DA44" s="5">
        <v>1872.5445408862493</v>
      </c>
      <c r="DB44" s="5">
        <v>984.46779351301961</v>
      </c>
      <c r="DC44" s="5">
        <v>17632.921993235799</v>
      </c>
      <c r="DD44" s="5">
        <v>2502.2496952061756</v>
      </c>
      <c r="DE44" s="5">
        <v>1840.3704697930386</v>
      </c>
      <c r="DF44" s="5">
        <v>1374.9273291865636</v>
      </c>
      <c r="DG44" s="5">
        <v>7131.4141241183606</v>
      </c>
      <c r="DH44" s="5">
        <v>873.91502969392423</v>
      </c>
      <c r="DI44" s="5">
        <v>771.58519872087709</v>
      </c>
      <c r="DJ44" s="5">
        <v>1938.3280036546369</v>
      </c>
      <c r="DK44" s="5">
        <v>-299.68021927820917</v>
      </c>
      <c r="DL44" s="5">
        <v>547.28186386477842</v>
      </c>
      <c r="DM44" s="5">
        <v>0</v>
      </c>
      <c r="DN44" s="5">
        <v>123.84584463527243</v>
      </c>
      <c r="DO44" s="5">
        <v>59595.593545411313</v>
      </c>
      <c r="DP44" s="4">
        <f t="shared" si="7"/>
        <v>-9.8585549665766423E-2</v>
      </c>
      <c r="DQ44" s="4">
        <f t="shared" si="7"/>
        <v>1.2426864359179339</v>
      </c>
      <c r="DR44" s="4">
        <f t="shared" si="7"/>
        <v>0.56445468841224711</v>
      </c>
      <c r="DS44" s="4">
        <f t="shared" si="7"/>
        <v>6.7126953281562207E-2</v>
      </c>
      <c r="DT44" s="4">
        <f t="shared" si="7"/>
        <v>0.85504449962725804</v>
      </c>
      <c r="DU44" s="4">
        <f t="shared" si="7"/>
        <v>1.5408274070835717</v>
      </c>
      <c r="DV44" s="4">
        <f t="shared" si="7"/>
        <v>0.87151576624159277</v>
      </c>
      <c r="DW44" s="4">
        <f t="shared" si="7"/>
        <v>1.0495583436396132</v>
      </c>
      <c r="DX44" s="4">
        <f t="shared" si="7"/>
        <v>-0.48841609465888741</v>
      </c>
      <c r="DY44" s="4">
        <f t="shared" si="7"/>
        <v>0.65530506298323266</v>
      </c>
      <c r="DZ44" s="4">
        <f t="shared" si="7"/>
        <v>0.19638497825455403</v>
      </c>
      <c r="EA44" s="4">
        <f t="shared" si="7"/>
        <v>9.8848965797469948E-2</v>
      </c>
      <c r="EB44" s="4">
        <f t="shared" si="7"/>
        <v>0.71920664859788175</v>
      </c>
      <c r="EC44" s="4">
        <f t="shared" si="7"/>
        <v>-0.34639194062650996</v>
      </c>
      <c r="ED44" s="4" t="e">
        <f t="shared" si="7"/>
        <v>#DIV/0!</v>
      </c>
      <c r="EE44" s="4">
        <f t="shared" si="5"/>
        <v>-0.12471107240365678</v>
      </c>
      <c r="EF44" s="4">
        <f t="shared" si="2"/>
        <v>0.85611031373700253</v>
      </c>
      <c r="EG44" s="6">
        <f t="shared" si="4"/>
        <v>0.63988136767949533</v>
      </c>
      <c r="EI44">
        <v>42</v>
      </c>
    </row>
    <row r="45" spans="1:139" x14ac:dyDescent="0.3">
      <c r="A45" t="s">
        <v>428</v>
      </c>
      <c r="B45" t="s">
        <v>59</v>
      </c>
      <c r="C45" s="43" t="s">
        <v>859</v>
      </c>
      <c r="D45" s="43">
        <v>5.8</v>
      </c>
      <c r="E45" s="5">
        <v>45.8</v>
      </c>
      <c r="F45" s="5">
        <v>75.2</v>
      </c>
      <c r="G45" s="43">
        <v>4.5</v>
      </c>
      <c r="H45" s="20">
        <v>1</v>
      </c>
      <c r="I45" s="43">
        <v>43.7</v>
      </c>
      <c r="J45" s="43">
        <v>2.4086956521739129</v>
      </c>
      <c r="K45" s="43">
        <v>3.7972222222222221</v>
      </c>
      <c r="L45" s="43">
        <v>3.8630434782608698</v>
      </c>
      <c r="M45" s="43">
        <v>49.666666666666664</v>
      </c>
      <c r="N45" s="43">
        <v>50</v>
      </c>
      <c r="O45" s="43">
        <v>53.5</v>
      </c>
      <c r="P45" s="43">
        <v>-1.5</v>
      </c>
      <c r="Q45" s="43">
        <v>-0.9</v>
      </c>
      <c r="R45" s="43">
        <v>0.4</v>
      </c>
      <c r="S45" s="20">
        <v>0.72815533980582525</v>
      </c>
      <c r="T45" s="20">
        <v>0.6875</v>
      </c>
      <c r="U45" s="5">
        <v>99.8</v>
      </c>
      <c r="V45" s="5">
        <v>76</v>
      </c>
      <c r="W45" s="20">
        <v>0.23493975903614459</v>
      </c>
      <c r="X45" s="43">
        <v>3.2090862914620009</v>
      </c>
      <c r="Y45" s="20">
        <v>0.78571428571428581</v>
      </c>
      <c r="Z45" s="5">
        <v>79</v>
      </c>
      <c r="AA45" s="5">
        <v>98.7</v>
      </c>
      <c r="AB45" s="43" t="s">
        <v>859</v>
      </c>
      <c r="AC45" s="5">
        <v>62.55</v>
      </c>
      <c r="AD45" s="5">
        <v>2</v>
      </c>
      <c r="AE45" s="5">
        <v>2.7</v>
      </c>
      <c r="AF45" s="5" t="s">
        <v>859</v>
      </c>
      <c r="AG45" s="5">
        <v>13.700000000000001</v>
      </c>
      <c r="AH45" s="5">
        <v>1543</v>
      </c>
      <c r="AI45" s="4">
        <v>81.7</v>
      </c>
      <c r="AJ45" s="4">
        <v>0.39706701317987741</v>
      </c>
      <c r="AK45" s="4">
        <v>65.699999999999989</v>
      </c>
      <c r="AL45" s="4">
        <v>94.8</v>
      </c>
      <c r="AM45" s="4">
        <v>1.33</v>
      </c>
      <c r="AN45" s="4">
        <v>80.599999999999994</v>
      </c>
      <c r="AO45" s="4">
        <v>2.2444889779559123</v>
      </c>
      <c r="AP45" s="4">
        <v>5.2705410821643284</v>
      </c>
      <c r="AQ45" s="4">
        <v>0.20489961585851996</v>
      </c>
      <c r="AR45" s="4" t="s">
        <v>859</v>
      </c>
      <c r="AS45" s="4">
        <v>48.484999999999999</v>
      </c>
      <c r="AT45" s="4">
        <v>17.742000000000001</v>
      </c>
      <c r="AU45" s="4">
        <v>11.05</v>
      </c>
      <c r="AV45" s="4">
        <v>0</v>
      </c>
      <c r="AW45" s="4">
        <v>79.381</v>
      </c>
      <c r="AX45" s="4">
        <v>80.8</v>
      </c>
      <c r="AY45" s="4">
        <v>0.84</v>
      </c>
      <c r="AZ45" s="4">
        <v>3.17</v>
      </c>
      <c r="BA45" s="4">
        <v>6.2798399931179834E-3</v>
      </c>
      <c r="BB45" s="4">
        <v>104.7</v>
      </c>
      <c r="BC45" s="4">
        <v>100</v>
      </c>
      <c r="BD45" s="4">
        <v>7.1428571428571425E-2</v>
      </c>
      <c r="BE45" s="4">
        <v>100</v>
      </c>
      <c r="BF45" s="4">
        <v>90.7</v>
      </c>
      <c r="BG45" s="4">
        <v>100</v>
      </c>
      <c r="BH45" s="21">
        <v>7.2520474169076463E-2</v>
      </c>
      <c r="BI45" s="21">
        <v>4.272823143270664E-2</v>
      </c>
      <c r="BJ45" s="20">
        <v>0.19860627177700349</v>
      </c>
      <c r="BK45" s="20">
        <v>0.31010452961672474</v>
      </c>
      <c r="BL45" s="5">
        <v>65</v>
      </c>
      <c r="BM45" s="5">
        <v>23.1</v>
      </c>
      <c r="BN45" s="5">
        <v>22.9</v>
      </c>
      <c r="BO45" s="43">
        <v>0.44999999999999996</v>
      </c>
      <c r="BP45" s="5">
        <v>31</v>
      </c>
      <c r="BQ45" s="5" t="s">
        <v>859</v>
      </c>
      <c r="BR45" s="5">
        <v>27120</v>
      </c>
      <c r="BS45" s="5" t="s">
        <v>859</v>
      </c>
      <c r="BT45" s="5">
        <v>77.5</v>
      </c>
      <c r="BU45" s="5">
        <v>13.8</v>
      </c>
      <c r="BV45" s="5">
        <v>96.3</v>
      </c>
      <c r="BW45" s="5">
        <v>80</v>
      </c>
      <c r="BX45" s="5">
        <v>9.4</v>
      </c>
      <c r="BY45" s="5">
        <v>100</v>
      </c>
      <c r="BZ45" s="5">
        <v>10942</v>
      </c>
      <c r="CA45" s="43">
        <v>0.17</v>
      </c>
      <c r="CB45" s="43">
        <v>1.07</v>
      </c>
      <c r="CC45" s="5">
        <v>99.8</v>
      </c>
      <c r="CD45" s="5">
        <v>54.9</v>
      </c>
      <c r="CE45" s="43">
        <v>8.1</v>
      </c>
      <c r="CF45" s="20">
        <v>0.78118577075098816</v>
      </c>
      <c r="CG45" s="5">
        <v>2017</v>
      </c>
      <c r="CH45" s="5">
        <v>2019</v>
      </c>
      <c r="CI45" s="5">
        <v>2017</v>
      </c>
      <c r="CJ45" s="4">
        <v>0.49479102211492765</v>
      </c>
      <c r="CK45" s="4">
        <v>3.3157696816177966E-2</v>
      </c>
      <c r="CL45" s="4">
        <v>0.36895502027316213</v>
      </c>
      <c r="CM45" s="4">
        <v>-0.37464804331591789</v>
      </c>
      <c r="CN45" s="4">
        <v>0.2770680870619302</v>
      </c>
      <c r="CO45" s="4">
        <v>0.12482444247118708</v>
      </c>
      <c r="CP45" s="4">
        <v>1.095027343831545E-2</v>
      </c>
      <c r="CQ45" s="4">
        <v>-2.6413262596216347E-2</v>
      </c>
      <c r="CR45" s="4">
        <v>-0.44677509272896349</v>
      </c>
      <c r="CS45" s="4">
        <v>0.48298591054390227</v>
      </c>
      <c r="CT45" s="4">
        <v>-4.3475727887603843E-2</v>
      </c>
      <c r="CU45" s="4">
        <v>0.45339967046407137</v>
      </c>
      <c r="CV45" s="4">
        <v>0.41257056730308234</v>
      </c>
      <c r="CW45" s="4">
        <v>0.21183882574747789</v>
      </c>
      <c r="CX45">
        <v>0</v>
      </c>
      <c r="CY45" s="5">
        <v>8004.6578057117185</v>
      </c>
      <c r="CZ45" s="5">
        <v>12685.917536547444</v>
      </c>
      <c r="DA45" s="5">
        <v>2122.149046793761</v>
      </c>
      <c r="DB45" s="5">
        <v>439.2374350086655</v>
      </c>
      <c r="DC45" s="5">
        <v>18904.813344273854</v>
      </c>
      <c r="DD45" s="5">
        <v>3543.2028841419065</v>
      </c>
      <c r="DE45" s="5">
        <v>2771.9834546350621</v>
      </c>
      <c r="DF45" s="5">
        <v>1808.5771540616372</v>
      </c>
      <c r="DG45" s="5">
        <v>5234.2794657510867</v>
      </c>
      <c r="DH45" s="5">
        <v>841.87175043327557</v>
      </c>
      <c r="DI45" s="5">
        <v>756.04852686308504</v>
      </c>
      <c r="DJ45" s="5">
        <v>1383.1542461005199</v>
      </c>
      <c r="DK45" s="5">
        <v>14.488734835355288</v>
      </c>
      <c r="DL45" s="5">
        <v>120.20797227036394</v>
      </c>
      <c r="DM45" s="5">
        <v>0</v>
      </c>
      <c r="DN45" s="5">
        <v>186.08651474107444</v>
      </c>
      <c r="DO45" s="5">
        <v>58696.46789989846</v>
      </c>
      <c r="DP45" s="4">
        <f t="shared" si="7"/>
        <v>1.219131799508455</v>
      </c>
      <c r="DQ45" s="4">
        <f t="shared" si="7"/>
        <v>1.3182683393993049</v>
      </c>
      <c r="DR45" s="4">
        <f t="shared" si="7"/>
        <v>0.44168996070486316</v>
      </c>
      <c r="DS45" s="4">
        <f t="shared" si="7"/>
        <v>1.1339807335526408</v>
      </c>
      <c r="DT45" s="4">
        <f t="shared" si="7"/>
        <v>0.47505529335039676</v>
      </c>
      <c r="DU45" s="4">
        <f t="shared" si="7"/>
        <v>0.46235535204272177</v>
      </c>
      <c r="DV45" s="4">
        <f t="shared" si="7"/>
        <v>-0.14344243216770255</v>
      </c>
      <c r="DW45" s="4">
        <f t="shared" si="7"/>
        <v>0.66754950083343234</v>
      </c>
      <c r="DX45" s="4">
        <f t="shared" si="7"/>
        <v>0.3721813835486486</v>
      </c>
      <c r="DY45" s="4">
        <f t="shared" si="7"/>
        <v>0.70163805348165953</v>
      </c>
      <c r="DZ45" s="4">
        <f t="shared" si="7"/>
        <v>0.21293298972396735</v>
      </c>
      <c r="EA45" s="4">
        <f t="shared" si="7"/>
        <v>0.45157692922292464</v>
      </c>
      <c r="EB45" s="4">
        <f t="shared" si="7"/>
        <v>0.32099617580047252</v>
      </c>
      <c r="EC45" s="4">
        <f t="shared" si="7"/>
        <v>-0.27244740535197709</v>
      </c>
      <c r="ED45" s="4" t="e">
        <f t="shared" si="7"/>
        <v>#DIV/0!</v>
      </c>
      <c r="EE45" s="4">
        <f t="shared" si="5"/>
        <v>-0.98959511737415073</v>
      </c>
      <c r="EF45" s="4">
        <f t="shared" si="2"/>
        <v>0.92793905186758896</v>
      </c>
      <c r="EG45" s="6">
        <f t="shared" si="4"/>
        <v>0.51825226055329721</v>
      </c>
      <c r="EI45">
        <v>43</v>
      </c>
    </row>
    <row r="46" spans="1:139" x14ac:dyDescent="0.3">
      <c r="A46" t="s">
        <v>458</v>
      </c>
      <c r="B46" t="s">
        <v>60</v>
      </c>
      <c r="C46" s="43">
        <v>4.4896551724137925</v>
      </c>
      <c r="D46" s="43">
        <v>5.7</v>
      </c>
      <c r="E46" s="5">
        <v>45.7</v>
      </c>
      <c r="F46" s="5">
        <v>85.4</v>
      </c>
      <c r="G46" s="43">
        <v>5.4</v>
      </c>
      <c r="H46" s="20">
        <v>0.42553191489361702</v>
      </c>
      <c r="I46" s="43">
        <v>42.2</v>
      </c>
      <c r="J46" s="43">
        <v>5.8173913043478258</v>
      </c>
      <c r="K46" s="43">
        <v>4.0638888888888882</v>
      </c>
      <c r="L46" s="43">
        <v>3.7695652173913046</v>
      </c>
      <c r="M46" s="43">
        <v>50.666666666666664</v>
      </c>
      <c r="N46" s="43">
        <v>49.666666666666664</v>
      </c>
      <c r="O46" s="43">
        <v>52.5</v>
      </c>
      <c r="P46" s="43">
        <v>1.2</v>
      </c>
      <c r="Q46" s="43">
        <v>-0.3</v>
      </c>
      <c r="R46" s="43">
        <v>-0.4</v>
      </c>
      <c r="S46" s="20">
        <v>0.73087431693989069</v>
      </c>
      <c r="T46" s="20">
        <v>0.6228070175438597</v>
      </c>
      <c r="U46" s="5">
        <v>99.6</v>
      </c>
      <c r="V46" s="5">
        <v>76</v>
      </c>
      <c r="W46" s="20">
        <v>0.23314065510597304</v>
      </c>
      <c r="X46" s="43">
        <v>2.5580693231459568</v>
      </c>
      <c r="Y46" s="20">
        <v>0.62068965517241381</v>
      </c>
      <c r="Z46" s="5">
        <v>92</v>
      </c>
      <c r="AA46" s="5">
        <v>99.7</v>
      </c>
      <c r="AB46" s="43">
        <v>8.4584387000000003</v>
      </c>
      <c r="AC46" s="5">
        <v>81.949999999999989</v>
      </c>
      <c r="AD46" s="5">
        <v>1.8</v>
      </c>
      <c r="AE46" s="5">
        <v>1.7</v>
      </c>
      <c r="AF46" s="5">
        <v>9.3000000000000007</v>
      </c>
      <c r="AG46" s="5">
        <v>13.299999999999999</v>
      </c>
      <c r="AH46" s="5">
        <v>198</v>
      </c>
      <c r="AI46" s="4">
        <v>80.099999999999994</v>
      </c>
      <c r="AJ46" s="4">
        <v>0.37636413324021495</v>
      </c>
      <c r="AK46" s="4">
        <v>65.199999999999989</v>
      </c>
      <c r="AL46" s="4">
        <v>89.8</v>
      </c>
      <c r="AM46" s="4">
        <v>0.5</v>
      </c>
      <c r="AN46" s="4">
        <v>54.5</v>
      </c>
      <c r="AO46" s="4">
        <v>15.937972768532527</v>
      </c>
      <c r="AP46" s="4">
        <v>3.3396369137670194</v>
      </c>
      <c r="AQ46" s="4">
        <v>0.17492933005631453</v>
      </c>
      <c r="AR46" s="4">
        <v>19.802</v>
      </c>
      <c r="AS46" s="4">
        <v>48.136000000000003</v>
      </c>
      <c r="AT46" s="4">
        <v>31.76</v>
      </c>
      <c r="AU46" s="4">
        <v>5.0620000000000003</v>
      </c>
      <c r="AV46" s="4">
        <v>29.100999999999999</v>
      </c>
      <c r="AW46" s="4">
        <v>93.78</v>
      </c>
      <c r="AX46" s="4">
        <v>72.879000000000005</v>
      </c>
      <c r="AY46" s="4">
        <v>1.33</v>
      </c>
      <c r="AZ46" s="4">
        <v>4.59</v>
      </c>
      <c r="BA46" s="4">
        <v>5.8285651072104892E-2</v>
      </c>
      <c r="BB46" s="4">
        <v>77.400000000000006</v>
      </c>
      <c r="BC46" s="4">
        <v>77.400000000000006</v>
      </c>
      <c r="BD46" s="4">
        <v>0</v>
      </c>
      <c r="BE46" s="4">
        <v>98.5</v>
      </c>
      <c r="BF46" s="4">
        <v>92.1</v>
      </c>
      <c r="BG46" s="4">
        <v>45.5</v>
      </c>
      <c r="BH46" s="21">
        <v>5.9656730079419948E-2</v>
      </c>
      <c r="BI46" s="21">
        <v>3.7330232792574851E-2</v>
      </c>
      <c r="BJ46" s="20">
        <v>0.42709599027946538</v>
      </c>
      <c r="BK46" s="20">
        <v>0.6269744835965978</v>
      </c>
      <c r="BL46" s="5">
        <v>62</v>
      </c>
      <c r="BM46" s="5">
        <v>42.05</v>
      </c>
      <c r="BN46" s="5">
        <v>38.9</v>
      </c>
      <c r="BO46" s="43">
        <v>0.75</v>
      </c>
      <c r="BP46" s="5">
        <v>34</v>
      </c>
      <c r="BQ46" s="5" t="s">
        <v>859</v>
      </c>
      <c r="BR46" s="5">
        <v>25600</v>
      </c>
      <c r="BS46" s="5">
        <v>4.1538461538461542</v>
      </c>
      <c r="BT46" s="5">
        <v>83.6</v>
      </c>
      <c r="BU46" s="5">
        <v>12.1</v>
      </c>
      <c r="BV46" s="5">
        <v>62.8</v>
      </c>
      <c r="BW46" s="5">
        <v>68</v>
      </c>
      <c r="BX46" s="5">
        <v>24.6</v>
      </c>
      <c r="BY46" s="5">
        <v>100</v>
      </c>
      <c r="BZ46" s="5">
        <v>8811</v>
      </c>
      <c r="CA46" s="43">
        <v>0.9</v>
      </c>
      <c r="CB46" s="43">
        <v>0.87</v>
      </c>
      <c r="CC46" s="5">
        <v>99.7</v>
      </c>
      <c r="CD46" s="5">
        <v>63.5</v>
      </c>
      <c r="CE46" s="43">
        <v>8.4</v>
      </c>
      <c r="CF46" s="20">
        <v>0.75314525352649642</v>
      </c>
      <c r="CG46" s="5">
        <v>2011</v>
      </c>
      <c r="CH46" s="5">
        <v>2015</v>
      </c>
      <c r="CI46" s="5">
        <v>2021</v>
      </c>
      <c r="CJ46" s="4">
        <v>0.2936535374502256</v>
      </c>
      <c r="CK46" s="4">
        <v>0.16570481974283535</v>
      </c>
      <c r="CL46" s="4">
        <v>0.166813068432107</v>
      </c>
      <c r="CM46" s="4">
        <v>-0.59014501429796795</v>
      </c>
      <c r="CN46" s="4">
        <v>0.23620871713832264</v>
      </c>
      <c r="CO46" s="4">
        <v>-0.2939447560137613</v>
      </c>
      <c r="CP46" s="4">
        <v>-1.1454222076561799E-2</v>
      </c>
      <c r="CQ46" s="4">
        <v>0.37281743239377158</v>
      </c>
      <c r="CR46" s="4">
        <v>-0.38197364849787946</v>
      </c>
      <c r="CS46" s="4">
        <v>0.36641223358080022</v>
      </c>
      <c r="CT46" s="4">
        <v>2.2509863149930336</v>
      </c>
      <c r="CU46" s="4">
        <v>0.81125008469589721</v>
      </c>
      <c r="CV46" s="4">
        <v>0.1182092138832648</v>
      </c>
      <c r="CW46" s="4">
        <v>0.21060581175073773</v>
      </c>
      <c r="CX46">
        <v>0</v>
      </c>
      <c r="CY46" s="5">
        <v>9015.4337353933133</v>
      </c>
      <c r="CZ46" s="5">
        <v>14115.283950446714</v>
      </c>
      <c r="DA46" s="5">
        <v>2566.2817718372271</v>
      </c>
      <c r="DB46" s="5">
        <v>553.58204384558564</v>
      </c>
      <c r="DC46" s="5">
        <v>19855.796300325554</v>
      </c>
      <c r="DD46" s="5">
        <v>2861.0568240400503</v>
      </c>
      <c r="DE46" s="5">
        <v>2711.9289300000491</v>
      </c>
      <c r="DF46" s="5">
        <v>2000.4359300004726</v>
      </c>
      <c r="DG46" s="5">
        <v>4172.3830485264025</v>
      </c>
      <c r="DH46" s="5">
        <v>751.96800749374017</v>
      </c>
      <c r="DI46" s="5">
        <v>622.93516833894762</v>
      </c>
      <c r="DJ46" s="5">
        <v>1268.8199160556985</v>
      </c>
      <c r="DK46" s="5">
        <v>-82.467169852106721</v>
      </c>
      <c r="DL46" s="5">
        <v>375.51564498405776</v>
      </c>
      <c r="DM46" s="5">
        <v>0</v>
      </c>
      <c r="DN46" s="5">
        <v>145.70988272177917</v>
      </c>
      <c r="DO46" s="5">
        <v>60559.148339173436</v>
      </c>
      <c r="DP46" s="4">
        <f t="shared" si="7"/>
        <v>0.54358716942190299</v>
      </c>
      <c r="DQ46" s="4">
        <f t="shared" si="7"/>
        <v>0.73902388782576145</v>
      </c>
      <c r="DR46" s="4">
        <f t="shared" si="7"/>
        <v>0.22324906013833756</v>
      </c>
      <c r="DS46" s="4">
        <f t="shared" si="7"/>
        <v>0.91024231494014929</v>
      </c>
      <c r="DT46" s="4">
        <f t="shared" si="7"/>
        <v>0.19094041328773928</v>
      </c>
      <c r="DU46" s="4">
        <f t="shared" si="7"/>
        <v>1.1690878651812056</v>
      </c>
      <c r="DV46" s="4">
        <f t="shared" si="7"/>
        <v>-7.8015228895932626E-2</v>
      </c>
      <c r="DW46" s="4">
        <f t="shared" si="7"/>
        <v>0.49853813550031167</v>
      </c>
      <c r="DX46" s="4">
        <f t="shared" si="7"/>
        <v>0.85388961377394967</v>
      </c>
      <c r="DY46" s="4">
        <f t="shared" si="7"/>
        <v>0.83163440103108255</v>
      </c>
      <c r="DZ46" s="4">
        <f t="shared" si="7"/>
        <v>0.35471119059938894</v>
      </c>
      <c r="EA46" s="4">
        <f t="shared" si="7"/>
        <v>0.52421889912437925</v>
      </c>
      <c r="EB46" s="4">
        <f t="shared" si="7"/>
        <v>0.44388819342529051</v>
      </c>
      <c r="EC46" s="4">
        <f t="shared" si="7"/>
        <v>-0.31665195070677798</v>
      </c>
      <c r="ED46" s="4" t="e">
        <f t="shared" si="7"/>
        <v>#DIV/0!</v>
      </c>
      <c r="EE46" s="4">
        <f t="shared" si="5"/>
        <v>-0.42852942248732867</v>
      </c>
      <c r="EF46" s="4">
        <f t="shared" si="2"/>
        <v>0.77913450362524295</v>
      </c>
      <c r="EG46" s="6">
        <f t="shared" si="4"/>
        <v>0.33267560196620932</v>
      </c>
      <c r="EI46">
        <v>44</v>
      </c>
    </row>
    <row r="47" spans="1:139" x14ac:dyDescent="0.3">
      <c r="A47" t="s">
        <v>402</v>
      </c>
      <c r="B47" t="s">
        <v>61</v>
      </c>
      <c r="C47" s="43">
        <v>4.4689655172413794</v>
      </c>
      <c r="D47" s="43">
        <v>5.5</v>
      </c>
      <c r="E47" s="5">
        <v>47.5</v>
      </c>
      <c r="F47" s="5">
        <v>76.400000000000006</v>
      </c>
      <c r="G47" s="43">
        <v>7.2</v>
      </c>
      <c r="H47" s="20">
        <v>0.13333333333333333</v>
      </c>
      <c r="I47" s="43">
        <v>42.6</v>
      </c>
      <c r="J47" s="43">
        <v>6.6608695652173919</v>
      </c>
      <c r="K47" s="43">
        <v>3.9166666666666665</v>
      </c>
      <c r="L47" s="43">
        <v>3.9152173913043482</v>
      </c>
      <c r="M47" s="43">
        <v>48.333333333333336</v>
      </c>
      <c r="N47" s="43">
        <v>50.333333333333336</v>
      </c>
      <c r="O47" s="43">
        <v>53.5</v>
      </c>
      <c r="P47" s="43">
        <v>-0.8</v>
      </c>
      <c r="Q47" s="43">
        <v>0.4</v>
      </c>
      <c r="R47" s="43">
        <v>0.7</v>
      </c>
      <c r="S47" s="20">
        <v>0.71296296296296291</v>
      </c>
      <c r="T47" s="20">
        <v>0.8529411764705882</v>
      </c>
      <c r="U47" s="5">
        <v>94.4</v>
      </c>
      <c r="V47" s="5">
        <v>77</v>
      </c>
      <c r="W47" s="20">
        <v>0.19767441860465115</v>
      </c>
      <c r="X47" s="43">
        <v>2.7308064106170105</v>
      </c>
      <c r="Y47" s="20">
        <v>0.5</v>
      </c>
      <c r="Z47" s="5">
        <v>87</v>
      </c>
      <c r="AA47" s="5">
        <v>99.5</v>
      </c>
      <c r="AB47" s="43">
        <v>12.908496750000001</v>
      </c>
      <c r="AC47" s="5">
        <v>95.8</v>
      </c>
      <c r="AD47" s="5">
        <v>3</v>
      </c>
      <c r="AE47" s="5">
        <v>2.9</v>
      </c>
      <c r="AF47" s="5">
        <v>25.6</v>
      </c>
      <c r="AG47" s="5">
        <v>25.9</v>
      </c>
      <c r="AH47" s="5">
        <v>3277</v>
      </c>
      <c r="AI47" s="4">
        <v>81.400000000000006</v>
      </c>
      <c r="AJ47" s="4">
        <v>0.43828787634263994</v>
      </c>
      <c r="AK47" s="4">
        <v>60</v>
      </c>
      <c r="AL47" s="4">
        <v>89.2</v>
      </c>
      <c r="AM47" s="4">
        <v>0.71</v>
      </c>
      <c r="AN47" s="4">
        <v>74.400000000000006</v>
      </c>
      <c r="AO47" s="4">
        <v>5.4237288135593227</v>
      </c>
      <c r="AP47" s="4">
        <v>10.072639225181598</v>
      </c>
      <c r="AQ47" s="4">
        <v>0.25918739203483282</v>
      </c>
      <c r="AR47" s="4">
        <v>45.976999999999997</v>
      </c>
      <c r="AS47" s="4">
        <v>73.256</v>
      </c>
      <c r="AT47" s="4">
        <v>36.363999999999997</v>
      </c>
      <c r="AU47" s="4">
        <v>52.225999999999999</v>
      </c>
      <c r="AV47" s="4">
        <v>39.063000000000002</v>
      </c>
      <c r="AW47" s="4">
        <v>80.302999999999997</v>
      </c>
      <c r="AX47" s="4">
        <v>48.326999999999998</v>
      </c>
      <c r="AY47" s="4">
        <v>1.82</v>
      </c>
      <c r="AZ47" s="4">
        <v>7</v>
      </c>
      <c r="BA47" s="4">
        <v>1.1889638745533943E-2</v>
      </c>
      <c r="BB47" s="4">
        <v>93.7</v>
      </c>
      <c r="BC47" s="4">
        <v>93.7</v>
      </c>
      <c r="BD47" s="4">
        <v>0.3125</v>
      </c>
      <c r="BE47" s="4">
        <v>99.5</v>
      </c>
      <c r="BF47" s="4">
        <v>94.2</v>
      </c>
      <c r="BG47" s="4">
        <v>92.1</v>
      </c>
      <c r="BH47" s="21">
        <v>5.4180455519438508E-2</v>
      </c>
      <c r="BI47" s="21">
        <v>3.8067980788216361E-2</v>
      </c>
      <c r="BJ47" s="20">
        <v>0.23696682464454977</v>
      </c>
      <c r="BK47" s="20">
        <v>0.33649289099526064</v>
      </c>
      <c r="BL47" s="5">
        <v>54</v>
      </c>
      <c r="BM47" s="5">
        <v>11.149999999999999</v>
      </c>
      <c r="BN47" s="5">
        <v>13.45</v>
      </c>
      <c r="BO47" s="43">
        <v>1</v>
      </c>
      <c r="BP47" s="5">
        <v>10</v>
      </c>
      <c r="BQ47" s="5">
        <v>156</v>
      </c>
      <c r="BR47" s="5">
        <v>19479</v>
      </c>
      <c r="BS47" s="5">
        <v>7.5085324232081918</v>
      </c>
      <c r="BT47" s="5">
        <v>61.2</v>
      </c>
      <c r="BU47" s="5">
        <v>12.9</v>
      </c>
      <c r="BV47" s="5">
        <v>38.200000000000003</v>
      </c>
      <c r="BW47" s="5">
        <v>86</v>
      </c>
      <c r="BX47" s="5">
        <v>8.8000000000000007</v>
      </c>
      <c r="BY47" s="5">
        <v>88.7</v>
      </c>
      <c r="BZ47" s="5">
        <v>10967</v>
      </c>
      <c r="CA47" s="43">
        <v>0.17</v>
      </c>
      <c r="CB47" s="43">
        <v>0.16</v>
      </c>
      <c r="CC47" s="5">
        <v>96.1</v>
      </c>
      <c r="CD47" s="5">
        <v>38.200000000000003</v>
      </c>
      <c r="CE47" s="43">
        <v>8.8000000000000007</v>
      </c>
      <c r="CF47" s="20">
        <v>0.73086216364634826</v>
      </c>
      <c r="CG47" s="5">
        <v>2000</v>
      </c>
      <c r="CH47" s="5">
        <v>2018</v>
      </c>
      <c r="CI47" s="5">
        <v>2021</v>
      </c>
      <c r="CJ47" s="4">
        <v>0.16771164879957162</v>
      </c>
      <c r="CK47" s="4">
        <v>0.19336292775489408</v>
      </c>
      <c r="CL47" s="4">
        <v>-0.23952418410267712</v>
      </c>
      <c r="CM47" s="4">
        <v>0.10838681781599184</v>
      </c>
      <c r="CN47" s="4">
        <v>0.61038291049960525</v>
      </c>
      <c r="CO47" s="4">
        <v>0.29929820024966214</v>
      </c>
      <c r="CP47" s="4">
        <v>0.20582559662849204</v>
      </c>
      <c r="CQ47" s="4">
        <v>-0.83535839143803103</v>
      </c>
      <c r="CR47" s="4">
        <v>0.10964485962892338</v>
      </c>
      <c r="CS47" s="4">
        <v>-0.29160107865670193</v>
      </c>
      <c r="CT47" s="4">
        <v>-7.1914232522045762E-2</v>
      </c>
      <c r="CU47" s="4">
        <v>-9.3321049460224903E-3</v>
      </c>
      <c r="CV47" s="4">
        <v>-0.41206906698184603</v>
      </c>
      <c r="CW47" s="4">
        <v>0.20872094664638099</v>
      </c>
      <c r="CX47">
        <v>0</v>
      </c>
      <c r="CY47" s="5">
        <v>10227.260636989367</v>
      </c>
      <c r="CZ47" s="5">
        <v>15609.797783277092</v>
      </c>
      <c r="DA47" s="5">
        <v>1774.2183298763155</v>
      </c>
      <c r="DB47" s="5">
        <v>732.65729430744409</v>
      </c>
      <c r="DC47" s="5">
        <v>18865.528414089156</v>
      </c>
      <c r="DD47" s="5">
        <v>3722.2263185726761</v>
      </c>
      <c r="DE47" s="5">
        <v>3539.5250771569422</v>
      </c>
      <c r="DF47" s="5">
        <v>2144.9043463586149</v>
      </c>
      <c r="DG47" s="5">
        <v>5109.8048588923375</v>
      </c>
      <c r="DH47" s="5">
        <v>1014.7499423830376</v>
      </c>
      <c r="DI47" s="5">
        <v>1594.6838749327801</v>
      </c>
      <c r="DJ47" s="5">
        <v>1622.8777752170238</v>
      </c>
      <c r="DK47" s="5">
        <v>-360.14442651916721</v>
      </c>
      <c r="DL47" s="5">
        <v>-8085.1962817853582</v>
      </c>
      <c r="DM47" s="5">
        <v>0</v>
      </c>
      <c r="DN47" s="5">
        <v>59.205466874376469</v>
      </c>
      <c r="DO47" s="5">
        <v>65657.295692408006</v>
      </c>
      <c r="DP47" s="4">
        <f t="shared" si="7"/>
        <v>-0.26632839339281483</v>
      </c>
      <c r="DQ47" s="4">
        <f t="shared" si="7"/>
        <v>0.13337873130824346</v>
      </c>
      <c r="DR47" s="4">
        <f t="shared" si="7"/>
        <v>0.61281515561313193</v>
      </c>
      <c r="DS47" s="4">
        <f t="shared" si="7"/>
        <v>0.55984526729171347</v>
      </c>
      <c r="DT47" s="4">
        <f t="shared" si="7"/>
        <v>0.48679202654489639</v>
      </c>
      <c r="DU47" s="4">
        <f t="shared" si="7"/>
        <v>0.27687941202622662</v>
      </c>
      <c r="DV47" s="4">
        <f t="shared" si="7"/>
        <v>-0.97965089541819717</v>
      </c>
      <c r="DW47" s="4">
        <f t="shared" si="7"/>
        <v>0.37127367143437051</v>
      </c>
      <c r="DX47" s="4">
        <f t="shared" si="7"/>
        <v>0.42864681803483662</v>
      </c>
      <c r="DY47" s="4">
        <f t="shared" si="7"/>
        <v>0.4516647732865105</v>
      </c>
      <c r="DZ47" s="4">
        <f t="shared" si="7"/>
        <v>-0.68029224445336878</v>
      </c>
      <c r="EA47" s="4">
        <f t="shared" si="7"/>
        <v>0.29926931190514344</v>
      </c>
      <c r="EB47" s="4">
        <f t="shared" si="7"/>
        <v>0.79584528598545445</v>
      </c>
      <c r="EC47" s="4">
        <f t="shared" si="7"/>
        <v>1.1482547641031442</v>
      </c>
      <c r="ED47" s="4" t="e">
        <f t="shared" si="7"/>
        <v>#DIV/0!</v>
      </c>
      <c r="EE47" s="4">
        <f t="shared" si="5"/>
        <v>0.77351883564890644</v>
      </c>
      <c r="EF47" s="4">
        <f t="shared" si="2"/>
        <v>0.37185717479568375</v>
      </c>
      <c r="EG47" s="6">
        <f t="shared" si="4"/>
        <v>6.5874743665846697E-2</v>
      </c>
      <c r="EI47">
        <v>45</v>
      </c>
    </row>
    <row r="48" spans="1:139" x14ac:dyDescent="0.3">
      <c r="A48" t="s">
        <v>398</v>
      </c>
      <c r="B48" t="s">
        <v>62</v>
      </c>
      <c r="C48" s="43">
        <v>4.4206896551724135</v>
      </c>
      <c r="D48" s="43">
        <v>5.9</v>
      </c>
      <c r="E48" s="5">
        <v>36.5</v>
      </c>
      <c r="F48" s="5">
        <v>96.7</v>
      </c>
      <c r="G48" s="43">
        <v>5.0999999999999996</v>
      </c>
      <c r="H48" s="20">
        <v>0.23529411764705882</v>
      </c>
      <c r="I48" s="43">
        <v>42.9</v>
      </c>
      <c r="J48" s="43">
        <v>7.4304347826086961</v>
      </c>
      <c r="K48" s="43">
        <v>3.8611111111111112</v>
      </c>
      <c r="L48" s="43">
        <v>3.7413043478260857</v>
      </c>
      <c r="M48" s="43">
        <v>51</v>
      </c>
      <c r="N48" s="43">
        <v>50.333333333333336</v>
      </c>
      <c r="O48" s="43">
        <v>52.5</v>
      </c>
      <c r="P48" s="43">
        <v>-0.2</v>
      </c>
      <c r="Q48" s="43">
        <v>-0.3</v>
      </c>
      <c r="R48" s="43">
        <v>-1</v>
      </c>
      <c r="S48" s="20">
        <v>0.73684210526315785</v>
      </c>
      <c r="T48" s="20">
        <v>0.95238095238095233</v>
      </c>
      <c r="U48" s="5">
        <v>95</v>
      </c>
      <c r="V48" s="5">
        <v>80</v>
      </c>
      <c r="W48" s="20">
        <v>0.30656934306569344</v>
      </c>
      <c r="X48" s="43">
        <v>2.0642246673693561</v>
      </c>
      <c r="Y48" s="20">
        <v>0.75</v>
      </c>
      <c r="Z48" s="5">
        <v>97</v>
      </c>
      <c r="AA48" s="5">
        <v>100</v>
      </c>
      <c r="AB48" s="43" t="s">
        <v>859</v>
      </c>
      <c r="AC48" s="5">
        <v>80</v>
      </c>
      <c r="AD48" s="5">
        <v>1.3</v>
      </c>
      <c r="AE48" s="5">
        <v>1.1000000000000001</v>
      </c>
      <c r="AF48" s="5" t="s">
        <v>859</v>
      </c>
      <c r="AG48" s="5">
        <v>22.6</v>
      </c>
      <c r="AH48" s="5">
        <v>437</v>
      </c>
      <c r="AI48" s="4">
        <v>82.4</v>
      </c>
      <c r="AJ48" s="4">
        <v>0.44854831797728734</v>
      </c>
      <c r="AK48" s="4">
        <v>68.7</v>
      </c>
      <c r="AL48" s="4">
        <v>90.4</v>
      </c>
      <c r="AM48" s="4">
        <v>0.53</v>
      </c>
      <c r="AN48" s="4">
        <v>87.7</v>
      </c>
      <c r="AO48" s="4">
        <v>9.395017793594306</v>
      </c>
      <c r="AP48" s="4">
        <v>11.01423487544484</v>
      </c>
      <c r="AQ48" s="4">
        <v>0.13816044211341477</v>
      </c>
      <c r="AR48" s="4">
        <v>31.884</v>
      </c>
      <c r="AS48" s="4">
        <v>52.381</v>
      </c>
      <c r="AT48" s="4">
        <v>63.158000000000001</v>
      </c>
      <c r="AU48" s="4">
        <v>12.821</v>
      </c>
      <c r="AV48" s="4">
        <v>40</v>
      </c>
      <c r="AW48" s="4">
        <v>76.224000000000004</v>
      </c>
      <c r="AX48" s="4">
        <v>62.920999999999999</v>
      </c>
      <c r="AY48" s="4">
        <v>0.73</v>
      </c>
      <c r="AZ48" s="4">
        <v>1.9</v>
      </c>
      <c r="BA48" s="4">
        <v>5.0052682667817115E-2</v>
      </c>
      <c r="BB48" s="4">
        <v>24.8</v>
      </c>
      <c r="BC48" s="4">
        <v>24.8</v>
      </c>
      <c r="BD48" s="4">
        <v>0.25</v>
      </c>
      <c r="BE48" s="4">
        <v>100</v>
      </c>
      <c r="BF48" s="4">
        <v>96.4</v>
      </c>
      <c r="BG48" s="4">
        <v>72.099999999999994</v>
      </c>
      <c r="BH48" s="21">
        <v>1.5510199561055088E-2</v>
      </c>
      <c r="BI48" s="21">
        <v>2.0516230172171128E-2</v>
      </c>
      <c r="BJ48" s="20">
        <v>0.40243902439024393</v>
      </c>
      <c r="BK48" s="20">
        <v>0.33739837398373984</v>
      </c>
      <c r="BL48" s="5">
        <v>86</v>
      </c>
      <c r="BM48" s="5">
        <v>34.950000000000003</v>
      </c>
      <c r="BN48" s="5">
        <v>17.600000000000001</v>
      </c>
      <c r="BO48" s="43">
        <v>0.05</v>
      </c>
      <c r="BP48" s="5">
        <v>33</v>
      </c>
      <c r="BQ48" s="5">
        <v>61</v>
      </c>
      <c r="BR48" s="5">
        <v>32000</v>
      </c>
      <c r="BS48" s="5" t="s">
        <v>859</v>
      </c>
      <c r="BT48" s="5">
        <v>98.5</v>
      </c>
      <c r="BU48" s="5">
        <v>38.5</v>
      </c>
      <c r="BV48" s="5">
        <v>98.5</v>
      </c>
      <c r="BW48" s="5">
        <v>49</v>
      </c>
      <c r="BX48" s="5">
        <v>10.3</v>
      </c>
      <c r="BY48" s="5">
        <v>100</v>
      </c>
      <c r="BZ48" s="5">
        <v>9911</v>
      </c>
      <c r="CA48" s="43">
        <v>2.3199999999999998</v>
      </c>
      <c r="CB48" s="43">
        <v>0.99</v>
      </c>
      <c r="CC48" s="5">
        <v>100</v>
      </c>
      <c r="CD48" s="5">
        <v>45.1</v>
      </c>
      <c r="CE48" s="43">
        <v>7.3</v>
      </c>
      <c r="CF48" s="20">
        <v>0.7583123425692696</v>
      </c>
      <c r="CG48" s="5">
        <v>2021</v>
      </c>
      <c r="CH48" s="5">
        <v>2015</v>
      </c>
      <c r="CI48" s="5" t="s">
        <v>859</v>
      </c>
      <c r="CJ48" s="4">
        <v>-0.28634692954222302</v>
      </c>
      <c r="CK48" s="4">
        <v>4.2730733448638598E-2</v>
      </c>
      <c r="CL48" s="4">
        <v>0.72502114859196476</v>
      </c>
      <c r="CM48" s="4">
        <v>-0.48329254914969616</v>
      </c>
      <c r="CN48" s="4">
        <v>0.26290752846465465</v>
      </c>
      <c r="CO48" s="4">
        <v>-0.19972322161415682</v>
      </c>
      <c r="CP48" s="4">
        <v>1.2846659048206317</v>
      </c>
      <c r="CQ48" s="4">
        <v>0.31747938952312349</v>
      </c>
      <c r="CR48" s="4">
        <v>-0.17563581537201159</v>
      </c>
      <c r="CS48" s="4">
        <v>1.2910741384200179</v>
      </c>
      <c r="CT48" s="4">
        <v>-0.24816395922483384</v>
      </c>
      <c r="CU48" s="4">
        <v>0.77214475821742834</v>
      </c>
      <c r="CV48" s="4">
        <v>0.61669655094571296</v>
      </c>
      <c r="CW48" s="4">
        <v>0.20565074904597799</v>
      </c>
      <c r="CX48">
        <v>0</v>
      </c>
      <c r="CY48" s="5">
        <v>8133.2351229064243</v>
      </c>
      <c r="CZ48" s="5">
        <v>12161.404125401514</v>
      </c>
      <c r="DA48" s="5">
        <v>1759.1463414634145</v>
      </c>
      <c r="DB48" s="5">
        <v>512.56307821698897</v>
      </c>
      <c r="DC48" s="5">
        <v>19899.138724874858</v>
      </c>
      <c r="DD48" s="5">
        <v>3563.9007855677601</v>
      </c>
      <c r="DE48" s="5">
        <v>1889.001912488759</v>
      </c>
      <c r="DF48" s="5">
        <v>1608.1182549804219</v>
      </c>
      <c r="DG48" s="5">
        <v>4305.3504127788528</v>
      </c>
      <c r="DH48" s="5">
        <v>648.02354920100925</v>
      </c>
      <c r="DI48" s="5">
        <v>560.39739276703096</v>
      </c>
      <c r="DJ48" s="5">
        <v>1268.2926829268292</v>
      </c>
      <c r="DK48" s="5">
        <v>-131.99116904962153</v>
      </c>
      <c r="DL48" s="5">
        <v>-207.10681244743483</v>
      </c>
      <c r="DM48" s="5">
        <v>0</v>
      </c>
      <c r="DN48" s="5">
        <v>490.16268956667784</v>
      </c>
      <c r="DO48" s="5">
        <v>56666.74390409093</v>
      </c>
      <c r="DP48" s="4">
        <f t="shared" si="7"/>
        <v>1.1331980988422938</v>
      </c>
      <c r="DQ48" s="4">
        <f t="shared" si="7"/>
        <v>1.5308250919770967</v>
      </c>
      <c r="DR48" s="4">
        <f t="shared" si="7"/>
        <v>0.62022811695688362</v>
      </c>
      <c r="DS48" s="4">
        <f t="shared" si="7"/>
        <v>0.99050424067686216</v>
      </c>
      <c r="DT48" s="4">
        <f t="shared" si="7"/>
        <v>0.17799146643849531</v>
      </c>
      <c r="DU48" s="4">
        <f t="shared" si="7"/>
        <v>0.44091144032504365</v>
      </c>
      <c r="DV48" s="4">
        <f t="shared" si="7"/>
        <v>0.81853359202590903</v>
      </c>
      <c r="DW48" s="4">
        <f t="shared" si="7"/>
        <v>0.84413684775620923</v>
      </c>
      <c r="DX48" s="4">
        <f t="shared" si="7"/>
        <v>0.79357160848377994</v>
      </c>
      <c r="DY48" s="4">
        <f t="shared" si="7"/>
        <v>0.9819329257003625</v>
      </c>
      <c r="DZ48" s="4">
        <f t="shared" si="7"/>
        <v>0.42131978199579245</v>
      </c>
      <c r="EA48" s="4">
        <f t="shared" si="7"/>
        <v>0.52455387509409335</v>
      </c>
      <c r="EB48" s="4">
        <f t="shared" si="7"/>
        <v>0.50666007103141519</v>
      </c>
      <c r="EC48" s="4">
        <f t="shared" si="7"/>
        <v>-0.21577538647935823</v>
      </c>
      <c r="ED48" s="4" t="e">
        <f t="shared" si="7"/>
        <v>#DIV/0!</v>
      </c>
      <c r="EE48" s="4">
        <f t="shared" si="5"/>
        <v>-5.2149775179053313</v>
      </c>
      <c r="EF48" s="4">
        <f t="shared" si="2"/>
        <v>1.0900882621585128</v>
      </c>
      <c r="EG48" s="6">
        <f t="shared" si="4"/>
        <v>0.78457899817408694</v>
      </c>
      <c r="EI48">
        <v>46</v>
      </c>
    </row>
    <row r="49" spans="1:139" x14ac:dyDescent="0.3">
      <c r="A49" t="s">
        <v>452</v>
      </c>
      <c r="B49" t="s">
        <v>63</v>
      </c>
      <c r="C49" s="43">
        <v>4.4103448275862069</v>
      </c>
      <c r="D49" s="43">
        <v>5.5</v>
      </c>
      <c r="E49" s="5">
        <v>41.1</v>
      </c>
      <c r="F49" s="5">
        <v>100</v>
      </c>
      <c r="G49" s="43">
        <v>5.0999999999999996</v>
      </c>
      <c r="H49" s="20">
        <v>0.1111111111111111</v>
      </c>
      <c r="I49" s="43">
        <v>42.9</v>
      </c>
      <c r="J49" s="43">
        <v>3.1695652173913045</v>
      </c>
      <c r="K49" s="43">
        <v>4.052777777777778</v>
      </c>
      <c r="L49" s="43">
        <v>3.7934782608695659</v>
      </c>
      <c r="M49" s="43">
        <v>51</v>
      </c>
      <c r="N49" s="43">
        <v>50</v>
      </c>
      <c r="O49" s="43">
        <v>57</v>
      </c>
      <c r="P49" s="43">
        <v>0.6</v>
      </c>
      <c r="Q49" s="43">
        <v>-0.2</v>
      </c>
      <c r="R49" s="43">
        <v>-1.2</v>
      </c>
      <c r="S49" s="20">
        <v>0.78453038674033149</v>
      </c>
      <c r="T49" s="20">
        <v>0.94285714285714284</v>
      </c>
      <c r="U49" s="5">
        <v>96.6</v>
      </c>
      <c r="V49" s="5">
        <v>82</v>
      </c>
      <c r="W49" s="20">
        <v>0.22222222222222221</v>
      </c>
      <c r="X49" s="43">
        <v>2.4248239456783409</v>
      </c>
      <c r="Y49" s="20">
        <v>0.68181818181818177</v>
      </c>
      <c r="Z49" s="5">
        <v>59</v>
      </c>
      <c r="AA49" s="5">
        <v>100</v>
      </c>
      <c r="AB49" s="43">
        <v>0</v>
      </c>
      <c r="AC49" s="5">
        <v>77.300000000000011</v>
      </c>
      <c r="AD49" s="5">
        <v>2.6</v>
      </c>
      <c r="AE49" s="5">
        <v>3.9</v>
      </c>
      <c r="AF49" s="5">
        <v>23.5</v>
      </c>
      <c r="AG49" s="5">
        <v>35</v>
      </c>
      <c r="AH49" s="5" t="s">
        <v>859</v>
      </c>
      <c r="AI49" s="4">
        <v>78.099999999999994</v>
      </c>
      <c r="AJ49" s="4">
        <v>0.3832972582972583</v>
      </c>
      <c r="AK49" s="4">
        <v>57.2</v>
      </c>
      <c r="AL49" s="4">
        <v>94.2</v>
      </c>
      <c r="AM49" s="4">
        <v>0.82</v>
      </c>
      <c r="AN49" s="4">
        <v>80</v>
      </c>
      <c r="AO49" s="4">
        <v>0</v>
      </c>
      <c r="AP49" s="4">
        <v>12.519685039370078</v>
      </c>
      <c r="AQ49" s="4">
        <v>0.24550632911392406</v>
      </c>
      <c r="AR49" s="4">
        <v>30.303000000000001</v>
      </c>
      <c r="AS49" s="4">
        <v>39.286000000000001</v>
      </c>
      <c r="AT49" s="4">
        <v>47.058999999999997</v>
      </c>
      <c r="AU49" s="4">
        <v>9.7089999999999996</v>
      </c>
      <c r="AV49" s="4">
        <v>19.443999999999999</v>
      </c>
      <c r="AW49" s="4">
        <v>80.328000000000003</v>
      </c>
      <c r="AX49" s="4">
        <v>35.51</v>
      </c>
      <c r="AY49" s="4">
        <v>0.54</v>
      </c>
      <c r="AZ49" s="4">
        <v>1.81</v>
      </c>
      <c r="BA49" s="4">
        <v>0.22757457573521661</v>
      </c>
      <c r="BB49" s="4">
        <v>101.8</v>
      </c>
      <c r="BC49" s="4">
        <v>100</v>
      </c>
      <c r="BD49" s="4">
        <v>0</v>
      </c>
      <c r="BE49" s="4">
        <v>100</v>
      </c>
      <c r="BF49" s="4">
        <v>100</v>
      </c>
      <c r="BG49" s="4">
        <v>45.9</v>
      </c>
      <c r="BH49" s="21">
        <v>6.6938496138212303E-2</v>
      </c>
      <c r="BI49" s="21">
        <v>4.968813307593524E-2</v>
      </c>
      <c r="BJ49" s="20">
        <v>0.21153846153846154</v>
      </c>
      <c r="BK49" s="20">
        <v>0.28846153846153844</v>
      </c>
      <c r="BL49" s="5">
        <v>62</v>
      </c>
      <c r="BM49" s="5" t="s">
        <v>859</v>
      </c>
      <c r="BN49" s="5" t="s">
        <v>859</v>
      </c>
      <c r="BO49" s="43">
        <v>0.45</v>
      </c>
      <c r="BP49" s="5">
        <v>21</v>
      </c>
      <c r="BQ49" s="5">
        <v>122</v>
      </c>
      <c r="BR49" s="5">
        <v>16200</v>
      </c>
      <c r="BS49" s="5">
        <v>27.450980392156865</v>
      </c>
      <c r="BT49" s="5">
        <v>77.3</v>
      </c>
      <c r="BU49" s="5">
        <v>17</v>
      </c>
      <c r="BV49" s="5">
        <v>88.6</v>
      </c>
      <c r="BW49" s="5">
        <v>65</v>
      </c>
      <c r="BX49" s="5">
        <v>10.6</v>
      </c>
      <c r="BY49" s="5">
        <v>22.6</v>
      </c>
      <c r="BZ49" s="5">
        <v>9395</v>
      </c>
      <c r="CA49" s="43" t="s">
        <v>859</v>
      </c>
      <c r="CB49" s="43">
        <v>7.0000000000000007E-2</v>
      </c>
      <c r="CC49" s="5">
        <v>89.9</v>
      </c>
      <c r="CD49" s="5">
        <v>66.7</v>
      </c>
      <c r="CE49" s="43">
        <v>8.1</v>
      </c>
      <c r="CF49" s="20">
        <v>0.71169451073985679</v>
      </c>
      <c r="CG49" s="5">
        <v>2017</v>
      </c>
      <c r="CH49" s="5">
        <v>2019</v>
      </c>
      <c r="CI49" s="5">
        <v>2021</v>
      </c>
      <c r="CJ49" s="4">
        <v>-0.10804397396310783</v>
      </c>
      <c r="CK49" s="4">
        <v>0.52763805479669024</v>
      </c>
      <c r="CL49" s="4">
        <v>0.20207637753213001</v>
      </c>
      <c r="CM49" s="4">
        <v>0.30291774008149541</v>
      </c>
      <c r="CN49" s="4">
        <v>0.24871805854055484</v>
      </c>
      <c r="CO49" s="4">
        <v>-2.6908531728130045E-2</v>
      </c>
      <c r="CP49" s="4">
        <v>-0.10184219661831256</v>
      </c>
      <c r="CQ49" s="4" t="s">
        <v>17</v>
      </c>
      <c r="CR49" s="4">
        <v>0.6274749387262879</v>
      </c>
      <c r="CS49" s="4">
        <v>0.46767557013197325</v>
      </c>
      <c r="CT49" s="4">
        <v>-2.0327717021750874E-2</v>
      </c>
      <c r="CU49" s="4">
        <v>6.9768023755734154E-2</v>
      </c>
      <c r="CV49" s="4">
        <v>1.43847207042358E-2</v>
      </c>
      <c r="CW49" s="4">
        <v>0.20499283306524099</v>
      </c>
      <c r="CX49">
        <v>1</v>
      </c>
      <c r="CY49" s="5">
        <v>8953.6207309975853</v>
      </c>
      <c r="CZ49" s="5">
        <v>14662.583665441654</v>
      </c>
      <c r="DA49" s="5">
        <v>2988.8979782634101</v>
      </c>
      <c r="DB49" s="5">
        <v>700.12854972537093</v>
      </c>
      <c r="DC49" s="5">
        <v>17546.151473399648</v>
      </c>
      <c r="DD49" s="5">
        <v>3237.5475395058979</v>
      </c>
      <c r="DE49" s="5">
        <v>2270.1601919024938</v>
      </c>
      <c r="DF49" s="5">
        <v>2058.061820946622</v>
      </c>
      <c r="DG49" s="5">
        <v>4219.384699896329</v>
      </c>
      <c r="DH49" s="5">
        <v>712.1654785555686</v>
      </c>
      <c r="DI49" s="5">
        <v>588.75774219936898</v>
      </c>
      <c r="DJ49" s="5">
        <v>1748.2762650461609</v>
      </c>
      <c r="DK49" s="5">
        <v>28.164076194928114</v>
      </c>
      <c r="DL49" s="5">
        <v>302.44244478204979</v>
      </c>
      <c r="DM49" s="5">
        <v>0</v>
      </c>
      <c r="DN49" s="5">
        <v>146.21410862910344</v>
      </c>
      <c r="DO49" s="5">
        <v>59860.114320704124</v>
      </c>
      <c r="DP49" s="4">
        <f t="shared" si="7"/>
        <v>0.58489943454697835</v>
      </c>
      <c r="DQ49" s="4">
        <f t="shared" si="7"/>
        <v>0.51723308584813643</v>
      </c>
      <c r="DR49" s="4">
        <f t="shared" si="7"/>
        <v>1.5390779223078924E-2</v>
      </c>
      <c r="DS49" s="4">
        <f t="shared" si="7"/>
        <v>0.62349435356059557</v>
      </c>
      <c r="DT49" s="4">
        <f t="shared" si="7"/>
        <v>0.8809679882443161</v>
      </c>
      <c r="DU49" s="4">
        <f t="shared" si="7"/>
        <v>0.77902737069597128</v>
      </c>
      <c r="DV49" s="4">
        <f t="shared" si="7"/>
        <v>0.40327561808498963</v>
      </c>
      <c r="DW49" s="4">
        <f t="shared" si="7"/>
        <v>0.44777459622676208</v>
      </c>
      <c r="DX49" s="4">
        <f t="shared" si="7"/>
        <v>0.832568247648384</v>
      </c>
      <c r="DY49" s="4">
        <f t="shared" si="7"/>
        <v>0.88918688122840217</v>
      </c>
      <c r="DZ49" s="4">
        <f t="shared" si="7"/>
        <v>0.39111335220320281</v>
      </c>
      <c r="EA49" s="4">
        <f t="shared" si="7"/>
        <v>0.21959776163424008</v>
      </c>
      <c r="EB49" s="4">
        <f t="shared" si="7"/>
        <v>0.30366262301889185</v>
      </c>
      <c r="EC49" s="4">
        <f t="shared" si="7"/>
        <v>-0.30399989227776059</v>
      </c>
      <c r="ED49" s="4" t="e">
        <f t="shared" si="7"/>
        <v>#DIV/0!</v>
      </c>
      <c r="EE49" s="4">
        <f t="shared" si="5"/>
        <v>-0.43553604599514467</v>
      </c>
      <c r="EF49" s="4">
        <f t="shared" si="2"/>
        <v>0.83497845792415959</v>
      </c>
      <c r="EG49" s="6">
        <f t="shared" si="4"/>
        <v>0.32492548687944606</v>
      </c>
      <c r="EI49">
        <v>47</v>
      </c>
    </row>
    <row r="50" spans="1:139" x14ac:dyDescent="0.3">
      <c r="A50" t="s">
        <v>447</v>
      </c>
      <c r="B50" t="s">
        <v>64</v>
      </c>
      <c r="C50" s="43">
        <v>4.5137931034482763</v>
      </c>
      <c r="D50" s="43">
        <v>5.9</v>
      </c>
      <c r="E50" s="5">
        <v>49</v>
      </c>
      <c r="F50" s="5">
        <v>62.7</v>
      </c>
      <c r="G50" s="43">
        <v>6.2</v>
      </c>
      <c r="H50" s="20">
        <v>0</v>
      </c>
      <c r="I50" s="43">
        <v>40.1</v>
      </c>
      <c r="J50" s="43">
        <v>9.5130434782608688</v>
      </c>
      <c r="K50" s="43">
        <v>4.0694444444444446</v>
      </c>
      <c r="L50" s="43">
        <v>3.7021739130434779</v>
      </c>
      <c r="M50" s="43">
        <v>49.666666666666664</v>
      </c>
      <c r="N50" s="43">
        <v>50.333333333333336</v>
      </c>
      <c r="O50" s="43">
        <v>52</v>
      </c>
      <c r="P50" s="43">
        <v>1.1000000000000001</v>
      </c>
      <c r="Q50" s="43">
        <v>-0.5</v>
      </c>
      <c r="R50" s="43">
        <v>0.6</v>
      </c>
      <c r="S50" s="20">
        <v>0.81818181818181823</v>
      </c>
      <c r="T50" s="20">
        <v>0.83333333333333337</v>
      </c>
      <c r="U50" s="5">
        <v>96.9</v>
      </c>
      <c r="V50" s="5">
        <v>81</v>
      </c>
      <c r="W50" s="20">
        <v>0.20930232558139536</v>
      </c>
      <c r="X50" s="43">
        <v>2.7499156721014208</v>
      </c>
      <c r="Y50" s="20">
        <v>0.6</v>
      </c>
      <c r="Z50" s="5">
        <v>100</v>
      </c>
      <c r="AA50" s="5">
        <v>100</v>
      </c>
      <c r="AB50" s="43">
        <v>0</v>
      </c>
      <c r="AC50" s="5">
        <v>82.45</v>
      </c>
      <c r="AD50" s="5">
        <v>1.9</v>
      </c>
      <c r="AE50" s="5" t="s">
        <v>859</v>
      </c>
      <c r="AF50" s="5">
        <v>12.9</v>
      </c>
      <c r="AG50" s="5">
        <v>17.900000000000002</v>
      </c>
      <c r="AH50" s="5">
        <v>4554</v>
      </c>
      <c r="AI50" s="4">
        <v>79.099999999999994</v>
      </c>
      <c r="AJ50" s="4">
        <v>0.34888762122076439</v>
      </c>
      <c r="AK50" s="4">
        <v>57.8</v>
      </c>
      <c r="AL50" s="4">
        <v>94.5</v>
      </c>
      <c r="AM50" s="4">
        <v>0.41</v>
      </c>
      <c r="AN50" s="4">
        <v>81.5</v>
      </c>
      <c r="AO50" s="4">
        <v>2.0408163265306123</v>
      </c>
      <c r="AP50" s="4">
        <v>2.3877551020408161</v>
      </c>
      <c r="AQ50" s="4">
        <v>0.32524271844660196</v>
      </c>
      <c r="AR50" s="4">
        <v>74.073999999999998</v>
      </c>
      <c r="AS50" s="4">
        <v>60</v>
      </c>
      <c r="AT50" s="4">
        <v>46.97</v>
      </c>
      <c r="AU50" s="4">
        <v>11.167999999999999</v>
      </c>
      <c r="AV50" s="4" t="s">
        <v>859</v>
      </c>
      <c r="AW50" s="4">
        <v>87.951999999999998</v>
      </c>
      <c r="AX50" s="4">
        <v>60.811</v>
      </c>
      <c r="AY50" s="4">
        <v>1.1100000000000001</v>
      </c>
      <c r="AZ50" s="4">
        <v>3.38</v>
      </c>
      <c r="BA50" s="4">
        <v>0.14077697658905372</v>
      </c>
      <c r="BB50" s="4">
        <v>94.7</v>
      </c>
      <c r="BC50" s="4">
        <v>94.7</v>
      </c>
      <c r="BD50" s="4">
        <v>0</v>
      </c>
      <c r="BE50" s="4">
        <v>98</v>
      </c>
      <c r="BF50" s="4">
        <v>99.6</v>
      </c>
      <c r="BG50" s="4">
        <v>87.2</v>
      </c>
      <c r="BH50" s="21">
        <v>3.388341677525028E-2</v>
      </c>
      <c r="BI50" s="21">
        <v>2.9212520852770232E-2</v>
      </c>
      <c r="BJ50" s="20">
        <v>0.14388489208633093</v>
      </c>
      <c r="BK50" s="20">
        <v>0.20863309352517986</v>
      </c>
      <c r="BL50" s="5">
        <v>77</v>
      </c>
      <c r="BM50" s="5">
        <v>38.700000000000003</v>
      </c>
      <c r="BN50" s="5">
        <v>17.350000000000001</v>
      </c>
      <c r="BO50" s="43">
        <v>0.64999999999999991</v>
      </c>
      <c r="BP50" s="5">
        <v>26</v>
      </c>
      <c r="BQ50" s="5">
        <v>71</v>
      </c>
      <c r="BR50" s="5">
        <v>12474</v>
      </c>
      <c r="BS50" s="5">
        <v>1.524390243902439</v>
      </c>
      <c r="BT50" s="5">
        <v>57</v>
      </c>
      <c r="BU50" s="5">
        <v>4.4000000000000004</v>
      </c>
      <c r="BV50" s="5">
        <v>27.8</v>
      </c>
      <c r="BW50" s="5">
        <v>93</v>
      </c>
      <c r="BX50" s="5">
        <v>12.2</v>
      </c>
      <c r="BY50" s="5">
        <v>0.3</v>
      </c>
      <c r="BZ50" s="5">
        <v>9521</v>
      </c>
      <c r="CA50" s="43">
        <v>1.07</v>
      </c>
      <c r="CB50" s="43">
        <v>0.25</v>
      </c>
      <c r="CC50" s="5" t="s">
        <v>859</v>
      </c>
      <c r="CD50" s="5">
        <v>48.6</v>
      </c>
      <c r="CE50" s="43">
        <v>8.5</v>
      </c>
      <c r="CF50" s="20">
        <v>0.74534986713906115</v>
      </c>
      <c r="CG50" s="5">
        <v>2018</v>
      </c>
      <c r="CH50" s="5">
        <v>2018</v>
      </c>
      <c r="CI50" s="5" t="s">
        <v>859</v>
      </c>
      <c r="CJ50" s="4">
        <v>9.2484449103817007E-2</v>
      </c>
      <c r="CK50" s="4">
        <v>0.18395065961503623</v>
      </c>
      <c r="CL50" s="4">
        <v>0.19813262841273308</v>
      </c>
      <c r="CM50" s="4">
        <v>-0.32404661238871701</v>
      </c>
      <c r="CN50" s="4">
        <v>0.42400620053602317</v>
      </c>
      <c r="CO50" s="4">
        <v>6.156783499696198E-2</v>
      </c>
      <c r="CP50" s="4">
        <v>0.97753530580134673</v>
      </c>
      <c r="CQ50" s="4">
        <v>-0.10256931246377843</v>
      </c>
      <c r="CR50" s="4">
        <v>0.34199509136140938</v>
      </c>
      <c r="CS50" s="4">
        <v>-0.56847390612741522</v>
      </c>
      <c r="CT50" s="4">
        <v>0.55020027191454712</v>
      </c>
      <c r="CU50" s="4">
        <v>-0.41597455175090897</v>
      </c>
      <c r="CV50" s="4">
        <v>9.715078309597415E-2</v>
      </c>
      <c r="CW50" s="4">
        <v>0.20257326675987344</v>
      </c>
      <c r="CX50">
        <v>0</v>
      </c>
      <c r="CY50" s="5">
        <v>9874.9025182543446</v>
      </c>
      <c r="CZ50" s="5">
        <v>13613.403700627869</v>
      </c>
      <c r="DA50" s="5">
        <v>2840.8854707960922</v>
      </c>
      <c r="DB50" s="5">
        <v>760.23695697360222</v>
      </c>
      <c r="DC50" s="5">
        <v>20715.070422139925</v>
      </c>
      <c r="DD50" s="5">
        <v>3252.0115787254581</v>
      </c>
      <c r="DE50" s="5">
        <v>1642.2819287056257</v>
      </c>
      <c r="DF50" s="5">
        <v>1333.4033007437529</v>
      </c>
      <c r="DG50" s="5">
        <v>3189.178997760413</v>
      </c>
      <c r="DH50" s="5">
        <v>875.28580336728328</v>
      </c>
      <c r="DI50" s="5">
        <v>707.02556641030969</v>
      </c>
      <c r="DJ50" s="5">
        <v>993.1407191852004</v>
      </c>
      <c r="DK50" s="5">
        <v>-154.43774683018083</v>
      </c>
      <c r="DL50" s="5">
        <v>173.97630430263979</v>
      </c>
      <c r="DM50" s="5">
        <v>0</v>
      </c>
      <c r="DN50" s="5">
        <v>157.65328181787197</v>
      </c>
      <c r="DO50" s="5">
        <v>59800.042498677569</v>
      </c>
      <c r="DP50" s="4">
        <f t="shared" si="7"/>
        <v>-3.0832446181421117E-2</v>
      </c>
      <c r="DQ50" s="4">
        <f t="shared" si="7"/>
        <v>0.94240865133706986</v>
      </c>
      <c r="DR50" s="4">
        <f t="shared" si="7"/>
        <v>8.8188804685188832E-2</v>
      </c>
      <c r="DS50" s="4">
        <f t="shared" si="7"/>
        <v>0.50588006356625559</v>
      </c>
      <c r="DT50" s="4">
        <f t="shared" si="7"/>
        <v>-6.5775611438747356E-2</v>
      </c>
      <c r="DU50" s="4">
        <f t="shared" si="7"/>
        <v>0.7640420070243743</v>
      </c>
      <c r="DV50" s="4">
        <f t="shared" si="7"/>
        <v>1.0873259707566139</v>
      </c>
      <c r="DW50" s="4">
        <f t="shared" si="7"/>
        <v>1.086137503007794</v>
      </c>
      <c r="DX50" s="4">
        <f t="shared" si="7"/>
        <v>1.2999006140583778</v>
      </c>
      <c r="DY50" s="4">
        <f t="shared" si="7"/>
        <v>0.6533229923260252</v>
      </c>
      <c r="DZ50" s="4">
        <f t="shared" si="7"/>
        <v>0.2651470365457303</v>
      </c>
      <c r="EA50" s="4">
        <f t="shared" si="7"/>
        <v>0.69937084092237956</v>
      </c>
      <c r="EB50" s="4">
        <f t="shared" si="7"/>
        <v>0.53511120292603676</v>
      </c>
      <c r="EC50" s="4">
        <f t="shared" si="7"/>
        <v>-0.28175697543543521</v>
      </c>
      <c r="ED50" s="4" t="e">
        <f t="shared" si="7"/>
        <v>#DIV/0!</v>
      </c>
      <c r="EE50" s="4">
        <f t="shared" si="5"/>
        <v>-0.59449253476369801</v>
      </c>
      <c r="EF50" s="4">
        <f t="shared" si="2"/>
        <v>0.83977743479119293</v>
      </c>
      <c r="EG50" s="6">
        <f t="shared" si="4"/>
        <v>0.64213506571026358</v>
      </c>
      <c r="EI50">
        <v>48</v>
      </c>
    </row>
    <row r="51" spans="1:139" x14ac:dyDescent="0.3">
      <c r="A51" t="s">
        <v>396</v>
      </c>
      <c r="B51" t="s">
        <v>65</v>
      </c>
      <c r="C51" s="43">
        <v>4.3793103448275863</v>
      </c>
      <c r="D51" s="43">
        <v>5.2</v>
      </c>
      <c r="E51" s="5">
        <v>39.799999999999997</v>
      </c>
      <c r="F51" s="5">
        <v>69.2</v>
      </c>
      <c r="G51" s="43">
        <v>7.9</v>
      </c>
      <c r="H51" s="20">
        <v>0</v>
      </c>
      <c r="I51" s="43">
        <v>44.7</v>
      </c>
      <c r="J51" s="43">
        <v>0.94782608695652182</v>
      </c>
      <c r="K51" s="43">
        <v>4.1583333333333332</v>
      </c>
      <c r="L51" s="43">
        <v>4.0239130434782604</v>
      </c>
      <c r="M51" s="43">
        <v>50</v>
      </c>
      <c r="N51" s="43">
        <v>53</v>
      </c>
      <c r="O51" s="43">
        <v>52.5</v>
      </c>
      <c r="P51" s="43">
        <v>-0.7</v>
      </c>
      <c r="Q51" s="43">
        <v>2.5</v>
      </c>
      <c r="R51" s="43">
        <v>0.5</v>
      </c>
      <c r="S51" s="20">
        <v>0.7142857142857143</v>
      </c>
      <c r="T51" s="20">
        <v>0.66666666666666663</v>
      </c>
      <c r="U51" s="5">
        <v>100</v>
      </c>
      <c r="V51" s="5">
        <v>69</v>
      </c>
      <c r="W51" s="20" t="s">
        <v>859</v>
      </c>
      <c r="X51" s="43">
        <v>4.0761762419144487</v>
      </c>
      <c r="Y51" s="20">
        <v>0.58333333333333337</v>
      </c>
      <c r="Z51" s="5">
        <v>92</v>
      </c>
      <c r="AA51" s="5">
        <v>100</v>
      </c>
      <c r="AB51" s="43">
        <v>0</v>
      </c>
      <c r="AC51" s="5">
        <v>60.25</v>
      </c>
      <c r="AD51" s="5">
        <v>4</v>
      </c>
      <c r="AE51" s="5">
        <v>2.2999999999999998</v>
      </c>
      <c r="AF51" s="5" t="s">
        <v>859</v>
      </c>
      <c r="AG51" s="5">
        <v>48.6</v>
      </c>
      <c r="AH51" s="5">
        <v>3181</v>
      </c>
      <c r="AI51" s="4">
        <v>82.1</v>
      </c>
      <c r="AJ51" s="4">
        <v>0.27473878303626303</v>
      </c>
      <c r="AK51" s="4">
        <v>51.2</v>
      </c>
      <c r="AL51" s="4">
        <v>89</v>
      </c>
      <c r="AM51" s="4">
        <v>0.67</v>
      </c>
      <c r="AN51" s="4" t="s">
        <v>859</v>
      </c>
      <c r="AO51" s="4">
        <v>15.748031496062993</v>
      </c>
      <c r="AP51" s="4">
        <v>0</v>
      </c>
      <c r="AQ51" s="4">
        <v>0.22329520130738376</v>
      </c>
      <c r="AR51" s="4">
        <v>81.25</v>
      </c>
      <c r="AS51" s="4">
        <v>100</v>
      </c>
      <c r="AT51" s="4">
        <v>0</v>
      </c>
      <c r="AU51" s="4">
        <v>42.622999999999998</v>
      </c>
      <c r="AV51" s="4" t="s">
        <v>859</v>
      </c>
      <c r="AW51" s="4">
        <v>85.713999999999999</v>
      </c>
      <c r="AX51" s="4">
        <v>66.667000000000002</v>
      </c>
      <c r="AY51" s="4">
        <v>1.89</v>
      </c>
      <c r="AZ51" s="4">
        <v>4.0999999999999996</v>
      </c>
      <c r="BA51" s="4">
        <v>0</v>
      </c>
      <c r="BB51" s="4">
        <v>100</v>
      </c>
      <c r="BC51" s="4" t="s">
        <v>859</v>
      </c>
      <c r="BD51" s="4">
        <v>0.33333333333333331</v>
      </c>
      <c r="BE51" s="4">
        <v>100</v>
      </c>
      <c r="BF51" s="4">
        <v>80</v>
      </c>
      <c r="BG51" s="4">
        <v>76.900000000000006</v>
      </c>
      <c r="BH51" s="21">
        <v>5.0693536216223641E-2</v>
      </c>
      <c r="BI51" s="21">
        <v>5.8279795032104613E-2</v>
      </c>
      <c r="BJ51" s="20">
        <v>0.19696969696969696</v>
      </c>
      <c r="BK51" s="20">
        <v>0.42424242424242425</v>
      </c>
      <c r="BL51" s="5" t="s">
        <v>859</v>
      </c>
      <c r="BM51" s="5">
        <v>24</v>
      </c>
      <c r="BN51" s="5">
        <v>52.05</v>
      </c>
      <c r="BO51" s="43">
        <v>1.65</v>
      </c>
      <c r="BP51" s="5">
        <v>43</v>
      </c>
      <c r="BQ51" s="5">
        <v>64</v>
      </c>
      <c r="BR51" s="5">
        <v>12204</v>
      </c>
      <c r="BS51" s="5">
        <v>1.8867924528301887</v>
      </c>
      <c r="BT51" s="5">
        <v>88</v>
      </c>
      <c r="BU51" s="5">
        <v>32</v>
      </c>
      <c r="BV51" s="5">
        <v>28</v>
      </c>
      <c r="BW51" s="5">
        <v>74</v>
      </c>
      <c r="BX51" s="5">
        <v>12.3</v>
      </c>
      <c r="BY51" s="5">
        <v>100</v>
      </c>
      <c r="BZ51" s="5">
        <v>13288</v>
      </c>
      <c r="CA51" s="43">
        <v>0</v>
      </c>
      <c r="CB51" s="43" t="s">
        <v>859</v>
      </c>
      <c r="CC51" s="5" t="s">
        <v>859</v>
      </c>
      <c r="CD51" s="5">
        <v>34</v>
      </c>
      <c r="CE51" s="43">
        <v>7.5</v>
      </c>
      <c r="CF51" s="20">
        <v>0.72211838006230533</v>
      </c>
      <c r="CG51" s="5">
        <v>2017</v>
      </c>
      <c r="CH51" s="5">
        <v>2004</v>
      </c>
      <c r="CI51" s="5">
        <v>2021</v>
      </c>
      <c r="CJ51" s="4">
        <v>-0.42739120160173016</v>
      </c>
      <c r="CK51" s="4">
        <v>0.71844558464467934</v>
      </c>
      <c r="CL51" s="4">
        <v>-0.17235749004760256</v>
      </c>
      <c r="CM51" s="4">
        <v>0.52739416527569893</v>
      </c>
      <c r="CN51" s="4">
        <v>0.36338073989226538</v>
      </c>
      <c r="CO51" s="4">
        <v>5.2346705288817463E-2</v>
      </c>
      <c r="CP51" s="4">
        <v>-0.43165539118954954</v>
      </c>
      <c r="CQ51" s="4">
        <v>-0.25643147652279985</v>
      </c>
      <c r="CR51" s="4">
        <v>0.21593367508913305</v>
      </c>
      <c r="CS51" s="4">
        <v>0.48696764531073311</v>
      </c>
      <c r="CT51" s="4">
        <v>0.35256603226876915</v>
      </c>
      <c r="CU51" s="4">
        <v>-0.34268268796872481</v>
      </c>
      <c r="CV51" s="4">
        <v>2.4993756360506634E-2</v>
      </c>
      <c r="CW51" s="4">
        <v>0.19926472784817034</v>
      </c>
      <c r="CX51">
        <v>0</v>
      </c>
      <c r="CY51" s="5">
        <v>7646.6880733557146</v>
      </c>
      <c r="CZ51" s="5">
        <v>16208.956046100784</v>
      </c>
      <c r="DA51" s="5">
        <v>3143.5338702036947</v>
      </c>
      <c r="DB51" s="5">
        <v>1449.5499763145431</v>
      </c>
      <c r="DC51" s="5">
        <v>18574.933175222959</v>
      </c>
      <c r="DD51" s="5">
        <v>5839.8711019855509</v>
      </c>
      <c r="DE51" s="5">
        <v>2937.3056852794161</v>
      </c>
      <c r="DF51" s="5">
        <v>3312.6038831074839</v>
      </c>
      <c r="DG51" s="5">
        <v>5230.4042995176051</v>
      </c>
      <c r="DH51" s="5">
        <v>1857.8872572240643</v>
      </c>
      <c r="DI51" s="5">
        <v>309.33207010895308</v>
      </c>
      <c r="DJ51" s="5">
        <v>2064.4244433917574</v>
      </c>
      <c r="DK51" s="5">
        <v>442.44433917574611</v>
      </c>
      <c r="DL51" s="5">
        <v>-7001.4211274277595</v>
      </c>
      <c r="DM51" s="5">
        <v>0</v>
      </c>
      <c r="DN51" s="5">
        <v>110.40640527294259</v>
      </c>
      <c r="DO51" s="5">
        <v>69128.340626261226</v>
      </c>
      <c r="DP51" s="4">
        <f t="shared" si="7"/>
        <v>1.4583782272531243</v>
      </c>
      <c r="DQ51" s="4">
        <f t="shared" si="7"/>
        <v>-0.10942751905571978</v>
      </c>
      <c r="DR51" s="4">
        <f t="shared" si="7"/>
        <v>-6.0664871690818203E-2</v>
      </c>
      <c r="DS51" s="4">
        <f t="shared" si="7"/>
        <v>-0.84290066553924081</v>
      </c>
      <c r="DT51" s="4">
        <f t="shared" si="7"/>
        <v>0.57361001935102673</v>
      </c>
      <c r="DU51" s="4">
        <f t="shared" si="7"/>
        <v>-1.9170912157488744</v>
      </c>
      <c r="DV51" s="4">
        <f t="shared" si="7"/>
        <v>-0.32355494251474665</v>
      </c>
      <c r="DW51" s="4">
        <f t="shared" si="7"/>
        <v>-0.65737092425352983</v>
      </c>
      <c r="DX51" s="4">
        <f t="shared" si="7"/>
        <v>0.37393927578548086</v>
      </c>
      <c r="DY51" s="4">
        <f t="shared" si="7"/>
        <v>-0.76746991263725495</v>
      </c>
      <c r="DZ51" s="4">
        <f t="shared" si="7"/>
        <v>0.68872787794744683</v>
      </c>
      <c r="EA51" s="4">
        <f t="shared" si="7"/>
        <v>1.8733975168901656E-2</v>
      </c>
      <c r="EB51" s="4">
        <f t="shared" si="7"/>
        <v>-0.22143935549357968</v>
      </c>
      <c r="EC51" s="4">
        <f t="shared" si="7"/>
        <v>0.96060749343560159</v>
      </c>
      <c r="ED51" s="4" t="e">
        <f t="shared" si="7"/>
        <v>#DIV/0!</v>
      </c>
      <c r="EE51" s="4">
        <f t="shared" si="5"/>
        <v>6.2040719600972821E-2</v>
      </c>
      <c r="EF51" s="4">
        <f t="shared" si="2"/>
        <v>9.4564697556831223E-2</v>
      </c>
      <c r="EG51" s="6">
        <f t="shared" si="4"/>
        <v>-0.41486420715056621</v>
      </c>
      <c r="EI51">
        <v>49</v>
      </c>
    </row>
    <row r="52" spans="1:139" x14ac:dyDescent="0.3">
      <c r="A52" t="s">
        <v>438</v>
      </c>
      <c r="B52" t="s">
        <v>66</v>
      </c>
      <c r="C52" s="43">
        <v>4.4241379310344833</v>
      </c>
      <c r="D52" s="43">
        <v>5.8</v>
      </c>
      <c r="E52" s="5">
        <v>34.4</v>
      </c>
      <c r="F52" s="5">
        <v>85.3</v>
      </c>
      <c r="G52" s="43">
        <v>5</v>
      </c>
      <c r="H52" s="20">
        <v>3.9473684210526314E-2</v>
      </c>
      <c r="I52" s="43">
        <v>45.6</v>
      </c>
      <c r="J52" s="43">
        <v>2.5304347826086957</v>
      </c>
      <c r="K52" s="43">
        <v>3.947222222222222</v>
      </c>
      <c r="L52" s="43">
        <v>3.7978260869565217</v>
      </c>
      <c r="M52" s="43">
        <v>52.666666666666664</v>
      </c>
      <c r="N52" s="43">
        <v>52.666666666666664</v>
      </c>
      <c r="O52" s="43">
        <v>56</v>
      </c>
      <c r="P52" s="43">
        <v>1.4</v>
      </c>
      <c r="Q52" s="43">
        <v>0.5</v>
      </c>
      <c r="R52" s="43">
        <v>0.3</v>
      </c>
      <c r="S52" s="20">
        <v>0.76645569620253162</v>
      </c>
      <c r="T52" s="20">
        <v>0.89488636363636365</v>
      </c>
      <c r="U52" s="5">
        <v>91.7</v>
      </c>
      <c r="V52" s="5">
        <v>87</v>
      </c>
      <c r="W52" s="20">
        <v>0.29505300353356889</v>
      </c>
      <c r="X52" s="43">
        <v>1.1540576329759764</v>
      </c>
      <c r="Y52" s="20">
        <v>0.72727272727272729</v>
      </c>
      <c r="Z52" s="5">
        <v>92</v>
      </c>
      <c r="AA52" s="5">
        <v>100</v>
      </c>
      <c r="AB52" s="43" t="s">
        <v>859</v>
      </c>
      <c r="AC52" s="5">
        <v>72.349999999999994</v>
      </c>
      <c r="AD52" s="5">
        <v>2.5</v>
      </c>
      <c r="AE52" s="5">
        <v>2.4</v>
      </c>
      <c r="AF52" s="5">
        <v>17.899999999999999</v>
      </c>
      <c r="AG52" s="5">
        <v>12</v>
      </c>
      <c r="AH52" s="5">
        <v>1087</v>
      </c>
      <c r="AI52" s="4">
        <v>74.2</v>
      </c>
      <c r="AJ52" s="4">
        <v>0.33212537008418724</v>
      </c>
      <c r="AK52" s="4">
        <v>64.099999999999994</v>
      </c>
      <c r="AL52" s="4">
        <v>88.6</v>
      </c>
      <c r="AM52" s="4">
        <v>0.52</v>
      </c>
      <c r="AN52" s="4">
        <v>51.1</v>
      </c>
      <c r="AO52" s="4">
        <v>4.9651030676838168</v>
      </c>
      <c r="AP52" s="4">
        <v>5.9357247200129848</v>
      </c>
      <c r="AQ52" s="4">
        <v>0.15077923348869071</v>
      </c>
      <c r="AR52" s="4">
        <v>6.782</v>
      </c>
      <c r="AS52" s="4">
        <v>34.923000000000002</v>
      </c>
      <c r="AT52" s="4">
        <v>25.314</v>
      </c>
      <c r="AU52" s="4">
        <v>28.03</v>
      </c>
      <c r="AV52" s="4">
        <v>31.382000000000001</v>
      </c>
      <c r="AW52" s="4">
        <v>82.308000000000007</v>
      </c>
      <c r="AX52" s="4">
        <v>55.372999999999998</v>
      </c>
      <c r="AY52" s="4">
        <v>0.8</v>
      </c>
      <c r="AZ52" s="4">
        <v>2.48</v>
      </c>
      <c r="BA52" s="4">
        <v>2.7292242452372412E-2</v>
      </c>
      <c r="BB52" s="4">
        <v>102.2</v>
      </c>
      <c r="BC52" s="4">
        <v>100</v>
      </c>
      <c r="BD52" s="4">
        <v>0.26956521739130435</v>
      </c>
      <c r="BE52" s="4">
        <v>100</v>
      </c>
      <c r="BF52" s="4">
        <v>94.1</v>
      </c>
      <c r="BG52" s="4">
        <v>40.799999999999997</v>
      </c>
      <c r="BH52" s="21">
        <v>2.6522575558476213E-2</v>
      </c>
      <c r="BI52" s="21">
        <v>2.8447136422452914E-2</v>
      </c>
      <c r="BJ52" s="20">
        <v>0.43783209351753455</v>
      </c>
      <c r="BK52" s="20">
        <v>0.41551540913921359</v>
      </c>
      <c r="BL52" s="5">
        <v>69</v>
      </c>
      <c r="BM52" s="5">
        <v>8.35</v>
      </c>
      <c r="BN52" s="5">
        <v>27</v>
      </c>
      <c r="BO52" s="43">
        <v>0.45</v>
      </c>
      <c r="BP52" s="5">
        <v>54</v>
      </c>
      <c r="BQ52" s="5">
        <v>171</v>
      </c>
      <c r="BR52" s="5">
        <v>40950</v>
      </c>
      <c r="BS52" s="5">
        <v>6.858262573481384</v>
      </c>
      <c r="BT52" s="5">
        <v>98.7</v>
      </c>
      <c r="BU52" s="5">
        <v>33.1</v>
      </c>
      <c r="BV52" s="5">
        <v>99</v>
      </c>
      <c r="BW52" s="5">
        <v>57</v>
      </c>
      <c r="BX52" s="5">
        <v>11.3</v>
      </c>
      <c r="BY52" s="5">
        <v>100</v>
      </c>
      <c r="BZ52" s="5">
        <v>8625</v>
      </c>
      <c r="CA52" s="43">
        <v>7.0000000000000007E-2</v>
      </c>
      <c r="CB52" s="43">
        <v>1.25</v>
      </c>
      <c r="CC52" s="5">
        <v>100</v>
      </c>
      <c r="CD52" s="5">
        <v>61.1</v>
      </c>
      <c r="CE52" s="43">
        <v>6.8</v>
      </c>
      <c r="CF52" s="20">
        <v>0.77309621931553474</v>
      </c>
      <c r="CG52" s="5">
        <v>2021</v>
      </c>
      <c r="CH52" s="5">
        <v>2018</v>
      </c>
      <c r="CI52" s="5">
        <v>2019</v>
      </c>
      <c r="CJ52" s="4">
        <v>-0.55739459871830999</v>
      </c>
      <c r="CK52" s="4">
        <v>0.72230722198017316</v>
      </c>
      <c r="CL52" s="4">
        <v>0.83773326021734495</v>
      </c>
      <c r="CM52" s="4">
        <v>-0.33660850633084599</v>
      </c>
      <c r="CN52" s="4">
        <v>-0.10063622417794592</v>
      </c>
      <c r="CO52" s="4">
        <v>0.10558674875262437</v>
      </c>
      <c r="CP52" s="4">
        <v>0.75708045050408634</v>
      </c>
      <c r="CQ52" s="4">
        <v>-0.12784972851596238</v>
      </c>
      <c r="CR52" s="4">
        <v>-1.0188345229563813</v>
      </c>
      <c r="CS52" s="4">
        <v>1.227977700972718</v>
      </c>
      <c r="CT52" s="4">
        <v>1.607538917421325E-3</v>
      </c>
      <c r="CU52" s="4">
        <v>0.6939051829846643</v>
      </c>
      <c r="CV52" s="4">
        <v>0.89511791146823483</v>
      </c>
      <c r="CW52" s="4">
        <v>0.19700220415539965</v>
      </c>
      <c r="CX52">
        <v>0</v>
      </c>
      <c r="CY52" s="5">
        <v>8775.8283763136933</v>
      </c>
      <c r="CZ52" s="5">
        <v>13142.910951740469</v>
      </c>
      <c r="DA52" s="5">
        <v>2996.8212618815028</v>
      </c>
      <c r="DB52" s="5">
        <v>646.65612255973713</v>
      </c>
      <c r="DC52" s="5">
        <v>23398.546887054381</v>
      </c>
      <c r="DD52" s="5">
        <v>4816.9784410212769</v>
      </c>
      <c r="DE52" s="5">
        <v>3185.7922496080064</v>
      </c>
      <c r="DF52" s="5">
        <v>1509.8953640918999</v>
      </c>
      <c r="DG52" s="5">
        <v>5829.4180964776515</v>
      </c>
      <c r="DH52" s="5">
        <v>724.49644136391134</v>
      </c>
      <c r="DI52" s="5">
        <v>967.39079871609977</v>
      </c>
      <c r="DJ52" s="5">
        <v>947.85318881704427</v>
      </c>
      <c r="DK52" s="5">
        <v>441.9763998077251</v>
      </c>
      <c r="DL52" s="5">
        <v>84.221054100572175</v>
      </c>
      <c r="DM52" s="5">
        <v>0</v>
      </c>
      <c r="DN52" s="5">
        <v>503.9137981318043</v>
      </c>
      <c r="DO52" s="5">
        <v>67888.478377585197</v>
      </c>
      <c r="DP52" s="4">
        <f t="shared" si="7"/>
        <v>0.70372564216648681</v>
      </c>
      <c r="DQ52" s="4">
        <f t="shared" si="7"/>
        <v>1.1330737681668099</v>
      </c>
      <c r="DR52" s="4">
        <f t="shared" si="7"/>
        <v>1.1493815294535312E-2</v>
      </c>
      <c r="DS52" s="4">
        <f t="shared" si="7"/>
        <v>0.72812400261098087</v>
      </c>
      <c r="DT52" s="4">
        <f t="shared" si="7"/>
        <v>-0.86748881684207002</v>
      </c>
      <c r="DU52" s="4">
        <f t="shared" si="7"/>
        <v>-0.8573306406511465</v>
      </c>
      <c r="DV52" s="4">
        <f t="shared" si="7"/>
        <v>-0.59427194599514399</v>
      </c>
      <c r="DW52" s="4">
        <f t="shared" si="7"/>
        <v>0.93066291264326739</v>
      </c>
      <c r="DX52" s="4">
        <f t="shared" si="7"/>
        <v>0.10220855767240883</v>
      </c>
      <c r="DY52" s="4">
        <f t="shared" si="7"/>
        <v>0.87135692137978482</v>
      </c>
      <c r="DZ52" s="4">
        <f t="shared" si="7"/>
        <v>-1.2166334674878529E-2</v>
      </c>
      <c r="EA52" s="4">
        <f t="shared" si="7"/>
        <v>0.72814413601778227</v>
      </c>
      <c r="EB52" s="4">
        <f t="shared" si="7"/>
        <v>-0.2208462403733861</v>
      </c>
      <c r="EC52" s="4">
        <f t="shared" si="7"/>
        <v>-0.26621654930481076</v>
      </c>
      <c r="ED52" s="4" t="e">
        <f t="shared" si="7"/>
        <v>#DIV/0!</v>
      </c>
      <c r="EE52" s="4">
        <f t="shared" si="5"/>
        <v>-5.4060602035258114</v>
      </c>
      <c r="EF52" s="4">
        <f t="shared" si="2"/>
        <v>0.19361396972763298</v>
      </c>
      <c r="EG52" s="6">
        <f t="shared" si="4"/>
        <v>0.88419808643030617</v>
      </c>
      <c r="EH52">
        <v>3</v>
      </c>
      <c r="EI52">
        <v>50</v>
      </c>
    </row>
    <row r="53" spans="1:139" x14ac:dyDescent="0.3">
      <c r="A53" t="s">
        <v>422</v>
      </c>
      <c r="B53" t="s">
        <v>67</v>
      </c>
      <c r="C53" s="43" t="s">
        <v>859</v>
      </c>
      <c r="D53" s="43">
        <v>5.8</v>
      </c>
      <c r="E53" s="5">
        <v>39.299999999999997</v>
      </c>
      <c r="F53" s="5">
        <v>78.599999999999994</v>
      </c>
      <c r="G53" s="43">
        <v>5.2</v>
      </c>
      <c r="H53" s="20">
        <v>0.43283582089552236</v>
      </c>
      <c r="I53" s="43">
        <v>43</v>
      </c>
      <c r="J53" s="43">
        <v>2.2608695652173916</v>
      </c>
      <c r="K53" s="43">
        <v>3.9888888888888889</v>
      </c>
      <c r="L53" s="43">
        <v>3.7543478260869558</v>
      </c>
      <c r="M53" s="43">
        <v>50.333333333333336</v>
      </c>
      <c r="N53" s="43">
        <v>51</v>
      </c>
      <c r="O53" s="43">
        <v>53.5</v>
      </c>
      <c r="P53" s="43">
        <v>0.7</v>
      </c>
      <c r="Q53" s="43">
        <v>0.6</v>
      </c>
      <c r="R53" s="43">
        <v>0</v>
      </c>
      <c r="S53" s="20">
        <v>0.73379429559204845</v>
      </c>
      <c r="T53" s="20">
        <v>0.88581314878892736</v>
      </c>
      <c r="U53" s="5">
        <v>94.2</v>
      </c>
      <c r="V53" s="5">
        <v>81</v>
      </c>
      <c r="W53" s="20">
        <v>0.26241900647948163</v>
      </c>
      <c r="X53" s="43">
        <v>1.2278012631322954</v>
      </c>
      <c r="Y53" s="20">
        <v>0.53846153846153844</v>
      </c>
      <c r="Z53" s="5">
        <v>96</v>
      </c>
      <c r="AA53" s="5">
        <v>99.3</v>
      </c>
      <c r="AB53" s="43" t="s">
        <v>859</v>
      </c>
      <c r="AC53" s="5">
        <v>86.65</v>
      </c>
      <c r="AD53" s="5">
        <v>2.2999999999999998</v>
      </c>
      <c r="AE53" s="5">
        <v>2.2000000000000002</v>
      </c>
      <c r="AF53" s="5">
        <v>18.2</v>
      </c>
      <c r="AG53" s="5">
        <v>20.9</v>
      </c>
      <c r="AH53" s="5">
        <v>453</v>
      </c>
      <c r="AI53" s="4">
        <v>82.3</v>
      </c>
      <c r="AJ53" s="4">
        <v>0.39612367105477397</v>
      </c>
      <c r="AK53" s="4">
        <v>63.600000000000009</v>
      </c>
      <c r="AL53" s="4">
        <v>87.4</v>
      </c>
      <c r="AM53" s="4">
        <v>0.28999999999999998</v>
      </c>
      <c r="AN53" s="4">
        <v>63</v>
      </c>
      <c r="AO53" s="4">
        <v>9.129734085414988</v>
      </c>
      <c r="AP53" s="4">
        <v>9.0572119258662376</v>
      </c>
      <c r="AQ53" s="4">
        <v>0.16003234391514179</v>
      </c>
      <c r="AR53" s="4">
        <v>18.277000000000001</v>
      </c>
      <c r="AS53" s="4">
        <v>48.351999999999997</v>
      </c>
      <c r="AT53" s="4">
        <v>41.134999999999998</v>
      </c>
      <c r="AU53" s="4">
        <v>33.372</v>
      </c>
      <c r="AV53" s="4">
        <v>37.5</v>
      </c>
      <c r="AW53" s="4">
        <v>80.057000000000002</v>
      </c>
      <c r="AX53" s="4">
        <v>63.484999999999999</v>
      </c>
      <c r="AY53" s="4">
        <v>1.17</v>
      </c>
      <c r="AZ53" s="4">
        <v>2.84</v>
      </c>
      <c r="BA53" s="4">
        <v>0.10342493800759833</v>
      </c>
      <c r="BB53" s="4">
        <v>89.5</v>
      </c>
      <c r="BC53" s="4">
        <v>89.5</v>
      </c>
      <c r="BD53" s="4">
        <v>0</v>
      </c>
      <c r="BE53" s="4">
        <v>100</v>
      </c>
      <c r="BF53" s="4">
        <v>100</v>
      </c>
      <c r="BG53" s="4">
        <v>53.5</v>
      </c>
      <c r="BH53" s="21">
        <v>4.9523028947120122E-2</v>
      </c>
      <c r="BI53" s="21">
        <v>3.816601182519249E-2</v>
      </c>
      <c r="BJ53" s="20">
        <v>0.44977284199899042</v>
      </c>
      <c r="BK53" s="20">
        <v>0.32559313478041391</v>
      </c>
      <c r="BL53" s="5">
        <v>58</v>
      </c>
      <c r="BM53" s="5">
        <v>26.200000000000003</v>
      </c>
      <c r="BN53" s="5">
        <v>9.7999999999999989</v>
      </c>
      <c r="BO53" s="43">
        <v>0.35</v>
      </c>
      <c r="BP53" s="5">
        <v>32</v>
      </c>
      <c r="BQ53" s="5">
        <v>161</v>
      </c>
      <c r="BR53" s="5">
        <v>24000</v>
      </c>
      <c r="BS53" s="5">
        <v>15.111111111111111</v>
      </c>
      <c r="BT53" s="5">
        <v>98</v>
      </c>
      <c r="BU53" s="5">
        <v>23</v>
      </c>
      <c r="BV53" s="5">
        <v>95.1</v>
      </c>
      <c r="BW53" s="5">
        <v>53</v>
      </c>
      <c r="BX53" s="5">
        <v>15</v>
      </c>
      <c r="BY53" s="5">
        <v>99.8</v>
      </c>
      <c r="BZ53" s="5">
        <v>8119</v>
      </c>
      <c r="CA53" s="43">
        <v>0.31</v>
      </c>
      <c r="CB53" s="43">
        <v>0.22</v>
      </c>
      <c r="CC53" s="5">
        <v>2.1</v>
      </c>
      <c r="CD53" s="5">
        <v>43.8</v>
      </c>
      <c r="CE53" s="43">
        <v>7.4</v>
      </c>
      <c r="CF53" s="20">
        <v>0.73277719390436147</v>
      </c>
      <c r="CG53" s="5">
        <v>2019</v>
      </c>
      <c r="CH53" s="5">
        <v>2019</v>
      </c>
      <c r="CI53" s="5">
        <v>2021</v>
      </c>
      <c r="CJ53" s="4">
        <v>-0.2020605963075757</v>
      </c>
      <c r="CK53" s="4">
        <v>0.36507274361969694</v>
      </c>
      <c r="CL53" s="4">
        <v>0.29856602241790026</v>
      </c>
      <c r="CM53" s="4">
        <v>-0.25898766008598273</v>
      </c>
      <c r="CN53" s="4">
        <v>0.28156528784264656</v>
      </c>
      <c r="CO53" s="4">
        <v>-5.8704836100206347E-2</v>
      </c>
      <c r="CP53" s="4">
        <v>0.19267789815769612</v>
      </c>
      <c r="CQ53" s="4">
        <v>-0.21607055782927953</v>
      </c>
      <c r="CR53" s="4">
        <v>-0.10137598891751332</v>
      </c>
      <c r="CS53" s="4">
        <v>1.052783852928737</v>
      </c>
      <c r="CT53" s="4">
        <v>0.54799729992981971</v>
      </c>
      <c r="CU53" s="4">
        <v>-7.8270572147083411E-2</v>
      </c>
      <c r="CV53" s="4">
        <v>0.45065703803221985</v>
      </c>
      <c r="CW53" s="4">
        <v>0.19239133250460244</v>
      </c>
      <c r="CX53">
        <v>0</v>
      </c>
      <c r="CY53" s="5">
        <v>8523.242727382767</v>
      </c>
      <c r="CZ53" s="5">
        <v>13013.158138945309</v>
      </c>
      <c r="DA53" s="5">
        <v>2470.9181477153929</v>
      </c>
      <c r="DB53" s="5">
        <v>536.16628743619708</v>
      </c>
      <c r="DC53" s="5">
        <v>18916.556051851447</v>
      </c>
      <c r="DD53" s="5">
        <v>3375.3070260469622</v>
      </c>
      <c r="DE53" s="5">
        <v>2955.858133593787</v>
      </c>
      <c r="DF53" s="5">
        <v>1394.5589233471148</v>
      </c>
      <c r="DG53" s="5">
        <v>4293.9417646439833</v>
      </c>
      <c r="DH53" s="5">
        <v>615.36190886169356</v>
      </c>
      <c r="DI53" s="5">
        <v>798.47487854375504</v>
      </c>
      <c r="DJ53" s="5">
        <v>873.64860709673451</v>
      </c>
      <c r="DK53" s="5">
        <v>271.92669577516756</v>
      </c>
      <c r="DL53" s="5">
        <v>-553.69288481643196</v>
      </c>
      <c r="DM53" s="5">
        <v>0</v>
      </c>
      <c r="DN53" s="5">
        <v>111.38694663133899</v>
      </c>
      <c r="DO53" s="5">
        <v>58150.506237871654</v>
      </c>
      <c r="DP53" s="4">
        <f t="shared" ref="DP53:ED116" si="8">(CY$360-CY53)/CY$361</f>
        <v>0.87253939580025741</v>
      </c>
      <c r="DQ53" s="4">
        <f t="shared" si="8"/>
        <v>1.1856555247806555</v>
      </c>
      <c r="DR53" s="4">
        <f t="shared" si="8"/>
        <v>0.27015241753543634</v>
      </c>
      <c r="DS53" s="4">
        <f t="shared" si="8"/>
        <v>0.94431977462637129</v>
      </c>
      <c r="DT53" s="4">
        <f t="shared" si="8"/>
        <v>0.47154705176332345</v>
      </c>
      <c r="DU53" s="4">
        <f t="shared" si="8"/>
        <v>0.63630264673099513</v>
      </c>
      <c r="DV53" s="4">
        <f t="shared" si="8"/>
        <v>-0.34376715490724397</v>
      </c>
      <c r="DW53" s="4">
        <f t="shared" si="8"/>
        <v>1.0322645684838796</v>
      </c>
      <c r="DX53" s="4">
        <f t="shared" si="8"/>
        <v>0.79874691523985153</v>
      </c>
      <c r="DY53" s="4">
        <f t="shared" si="8"/>
        <v>1.0291600356098964</v>
      </c>
      <c r="DZ53" s="4">
        <f t="shared" si="8"/>
        <v>0.16774494941242649</v>
      </c>
      <c r="EA53" s="4">
        <f t="shared" si="8"/>
        <v>0.77528979200547765</v>
      </c>
      <c r="EB53" s="4">
        <f t="shared" si="8"/>
        <v>-5.3075241659701431E-3</v>
      </c>
      <c r="EC53" s="4">
        <f t="shared" si="8"/>
        <v>-0.15576669346777561</v>
      </c>
      <c r="ED53" s="4" t="e">
        <f t="shared" si="8"/>
        <v>#DIV/0!</v>
      </c>
      <c r="EE53" s="4">
        <f t="shared" si="5"/>
        <v>4.8415310766698694E-2</v>
      </c>
      <c r="EF53" s="4">
        <f t="shared" si="2"/>
        <v>0.97155446584979699</v>
      </c>
      <c r="EG53" s="6">
        <f t="shared" si="4"/>
        <v>0.66541529545088995</v>
      </c>
      <c r="EI53">
        <v>51</v>
      </c>
    </row>
    <row r="54" spans="1:139" x14ac:dyDescent="0.3">
      <c r="A54" t="s">
        <v>403</v>
      </c>
      <c r="B54" t="s">
        <v>68</v>
      </c>
      <c r="C54" s="43">
        <v>4.475862068965518</v>
      </c>
      <c r="D54" s="43">
        <v>5.8</v>
      </c>
      <c r="E54" s="5">
        <v>43.9</v>
      </c>
      <c r="F54" s="5">
        <v>83.5</v>
      </c>
      <c r="G54" s="43">
        <v>5.9</v>
      </c>
      <c r="H54" s="20">
        <v>2.564102564102564E-2</v>
      </c>
      <c r="I54" s="43">
        <v>43.3</v>
      </c>
      <c r="J54" s="43">
        <v>5.0434782608695654</v>
      </c>
      <c r="K54" s="43">
        <v>3.9027777777777786</v>
      </c>
      <c r="L54" s="43">
        <v>3.760869565217392</v>
      </c>
      <c r="M54" s="43">
        <v>49.333333333333336</v>
      </c>
      <c r="N54" s="43">
        <v>49.333333333333336</v>
      </c>
      <c r="O54" s="43">
        <v>52.5</v>
      </c>
      <c r="P54" s="43">
        <v>-0.6</v>
      </c>
      <c r="Q54" s="43">
        <v>0.4</v>
      </c>
      <c r="R54" s="43">
        <v>-0.4</v>
      </c>
      <c r="S54" s="20">
        <v>0.75</v>
      </c>
      <c r="T54" s="20">
        <v>0.87820512820512819</v>
      </c>
      <c r="U54" s="5">
        <v>98.6</v>
      </c>
      <c r="V54" s="5">
        <v>78</v>
      </c>
      <c r="W54" s="20">
        <v>0.18508287292817679</v>
      </c>
      <c r="X54" s="43">
        <v>2.1803167320377197</v>
      </c>
      <c r="Y54" s="20">
        <v>0.54545454545454541</v>
      </c>
      <c r="Z54" s="5">
        <v>99</v>
      </c>
      <c r="AA54" s="5">
        <v>100</v>
      </c>
      <c r="AB54" s="43">
        <v>0</v>
      </c>
      <c r="AC54" s="5">
        <v>93.6</v>
      </c>
      <c r="AD54" s="5">
        <v>2.1</v>
      </c>
      <c r="AE54" s="5">
        <v>2.4</v>
      </c>
      <c r="AF54" s="5">
        <v>15.6</v>
      </c>
      <c r="AG54" s="5">
        <v>23.900000000000002</v>
      </c>
      <c r="AH54" s="5">
        <v>366</v>
      </c>
      <c r="AI54" s="4">
        <v>79.900000000000006</v>
      </c>
      <c r="AJ54" s="4">
        <v>0.35016156286129307</v>
      </c>
      <c r="AK54" s="4">
        <v>63</v>
      </c>
      <c r="AL54" s="4">
        <v>88.7</v>
      </c>
      <c r="AM54" s="4">
        <v>0.52</v>
      </c>
      <c r="AN54" s="4">
        <v>73.3</v>
      </c>
      <c r="AO54" s="4">
        <v>11.6520412056467</v>
      </c>
      <c r="AP54" s="4">
        <v>4.9523082792827164</v>
      </c>
      <c r="AQ54" s="4">
        <v>0.21075138678769542</v>
      </c>
      <c r="AR54" s="4">
        <v>16.817</v>
      </c>
      <c r="AS54" s="4">
        <v>52.215000000000003</v>
      </c>
      <c r="AT54" s="4" t="s">
        <v>859</v>
      </c>
      <c r="AU54" s="4">
        <v>47.384999999999998</v>
      </c>
      <c r="AV54" s="4">
        <v>53.137999999999998</v>
      </c>
      <c r="AW54" s="4">
        <v>77.308999999999997</v>
      </c>
      <c r="AX54" s="4">
        <v>60.835000000000001</v>
      </c>
      <c r="AY54" s="4">
        <v>0.65</v>
      </c>
      <c r="AZ54" s="4">
        <v>2.33</v>
      </c>
      <c r="BA54" s="4">
        <v>0.15730262543338672</v>
      </c>
      <c r="BB54" s="4">
        <v>98.8</v>
      </c>
      <c r="BC54" s="4">
        <v>98.8</v>
      </c>
      <c r="BD54" s="4">
        <v>2.3809523809523808E-2</v>
      </c>
      <c r="BE54" s="4">
        <v>98</v>
      </c>
      <c r="BF54" s="4">
        <v>82.2</v>
      </c>
      <c r="BG54" s="4">
        <v>55</v>
      </c>
      <c r="BH54" s="21">
        <v>7.1813193370001013E-2</v>
      </c>
      <c r="BI54" s="21">
        <v>4.3361551952974503E-2</v>
      </c>
      <c r="BJ54" s="20">
        <v>0.46650717703349281</v>
      </c>
      <c r="BK54" s="20">
        <v>0.45135566188197768</v>
      </c>
      <c r="BL54" s="5">
        <v>52</v>
      </c>
      <c r="BM54" s="5">
        <v>34.15</v>
      </c>
      <c r="BN54" s="5">
        <v>28.35</v>
      </c>
      <c r="BO54" s="43">
        <v>0.75</v>
      </c>
      <c r="BP54" s="5">
        <v>54</v>
      </c>
      <c r="BQ54" s="5">
        <v>201</v>
      </c>
      <c r="BR54" s="5">
        <v>23290</v>
      </c>
      <c r="BS54" s="5">
        <v>17.923362175525341</v>
      </c>
      <c r="BT54" s="5">
        <v>91.5</v>
      </c>
      <c r="BU54" s="5">
        <v>21.5</v>
      </c>
      <c r="BV54" s="5">
        <v>81.099999999999994</v>
      </c>
      <c r="BW54" s="5">
        <v>45</v>
      </c>
      <c r="BX54" s="5">
        <v>18.399999999999999</v>
      </c>
      <c r="BY54" s="5">
        <v>100</v>
      </c>
      <c r="BZ54" s="5">
        <v>9122</v>
      </c>
      <c r="CA54" s="43">
        <v>0.96</v>
      </c>
      <c r="CB54" s="43">
        <v>0.88</v>
      </c>
      <c r="CC54" s="5">
        <v>99.6</v>
      </c>
      <c r="CD54" s="5">
        <v>66.900000000000006</v>
      </c>
      <c r="CE54" s="43">
        <v>7.8</v>
      </c>
      <c r="CF54" s="20">
        <v>0.74030172413793105</v>
      </c>
      <c r="CG54" s="5">
        <v>2020</v>
      </c>
      <c r="CH54" s="5">
        <v>2021</v>
      </c>
      <c r="CI54" s="5">
        <v>2021</v>
      </c>
      <c r="CJ54" s="4">
        <v>-3.7890553768217317E-2</v>
      </c>
      <c r="CK54" s="4">
        <v>9.8834107541808144E-2</v>
      </c>
      <c r="CL54" s="4">
        <v>0.17561269737757382</v>
      </c>
      <c r="CM54" s="4">
        <v>-0.26672115763328169</v>
      </c>
      <c r="CN54" s="4">
        <v>0.32469617394197364</v>
      </c>
      <c r="CO54" s="4">
        <v>-0.25023681994093222</v>
      </c>
      <c r="CP54" s="4">
        <v>-0.32296026765371011</v>
      </c>
      <c r="CQ54" s="4">
        <v>1.8132116617117555E-2</v>
      </c>
      <c r="CR54" s="4">
        <v>-0.38251777282633603</v>
      </c>
      <c r="CS54" s="4">
        <v>0.79191219799002899</v>
      </c>
      <c r="CT54" s="4">
        <v>1.001466812351258</v>
      </c>
      <c r="CU54" s="4">
        <v>0.85057222526603626</v>
      </c>
      <c r="CV54" s="4">
        <v>0.47139086592327367</v>
      </c>
      <c r="CW54" s="4">
        <v>0.19023893223369148</v>
      </c>
      <c r="CX54">
        <v>0</v>
      </c>
      <c r="CY54" s="5">
        <v>8248.179629279588</v>
      </c>
      <c r="CZ54" s="5">
        <v>12939.287193282073</v>
      </c>
      <c r="DA54" s="5">
        <v>2156.0374238650393</v>
      </c>
      <c r="DB54" s="5">
        <v>737.88643070933711</v>
      </c>
      <c r="DC54" s="5">
        <v>17216.17227066214</v>
      </c>
      <c r="DD54" s="5">
        <v>4572.0674599490339</v>
      </c>
      <c r="DE54" s="5">
        <v>2712.1517861882357</v>
      </c>
      <c r="DF54" s="5">
        <v>2154.794165006615</v>
      </c>
      <c r="DG54" s="5">
        <v>3138.5056478325405</v>
      </c>
      <c r="DH54" s="5">
        <v>752.01456767900879</v>
      </c>
      <c r="DI54" s="5">
        <v>785.27324863428009</v>
      </c>
      <c r="DJ54" s="5">
        <v>1197.4799589760762</v>
      </c>
      <c r="DK54" s="5">
        <v>313.97952989932395</v>
      </c>
      <c r="DL54" s="5">
        <v>-91.864286162797995</v>
      </c>
      <c r="DM54" s="5">
        <v>0</v>
      </c>
      <c r="DN54" s="5">
        <v>68.83603052072624</v>
      </c>
      <c r="DO54" s="5">
        <v>56992.665342484019</v>
      </c>
      <c r="DP54" s="4">
        <f t="shared" si="8"/>
        <v>1.0563757866382422</v>
      </c>
      <c r="DQ54" s="4">
        <f t="shared" si="8"/>
        <v>1.215591400558786</v>
      </c>
      <c r="DR54" s="4">
        <f t="shared" si="8"/>
        <v>0.42502240348879999</v>
      </c>
      <c r="DS54" s="4">
        <f t="shared" si="8"/>
        <v>0.54961340134570136</v>
      </c>
      <c r="DT54" s="4">
        <f t="shared" si="8"/>
        <v>0.97955230146710925</v>
      </c>
      <c r="DU54" s="4">
        <f t="shared" si="8"/>
        <v>-0.60359238242159208</v>
      </c>
      <c r="DV54" s="4">
        <f t="shared" si="8"/>
        <v>-7.825802254409607E-2</v>
      </c>
      <c r="DW54" s="4">
        <f t="shared" si="8"/>
        <v>0.36256157711178233</v>
      </c>
      <c r="DX54" s="4">
        <f t="shared" si="8"/>
        <v>1.3228875733487566</v>
      </c>
      <c r="DY54" s="4">
        <f t="shared" si="8"/>
        <v>0.83156707731542578</v>
      </c>
      <c r="DZ54" s="4">
        <f t="shared" si="8"/>
        <v>0.18180592239019955</v>
      </c>
      <c r="EA54" s="4">
        <f t="shared" si="8"/>
        <v>0.56954452453292825</v>
      </c>
      <c r="EB54" s="4">
        <f t="shared" si="8"/>
        <v>-5.8609668568813056E-2</v>
      </c>
      <c r="EC54" s="4">
        <f t="shared" si="8"/>
        <v>-0.2357287369831006</v>
      </c>
      <c r="ED54" s="4" t="e">
        <f t="shared" si="8"/>
        <v>#DIV/0!</v>
      </c>
      <c r="EE54" s="4">
        <f t="shared" si="5"/>
        <v>0.63969442746625216</v>
      </c>
      <c r="EF54" s="4">
        <f t="shared" si="2"/>
        <v>1.0640512719265993</v>
      </c>
      <c r="EG54" s="6">
        <f t="shared" si="4"/>
        <v>0.26908713724467809</v>
      </c>
      <c r="EI54">
        <v>52</v>
      </c>
    </row>
    <row r="55" spans="1:139" x14ac:dyDescent="0.3">
      <c r="A55" t="s">
        <v>497</v>
      </c>
      <c r="B55" t="s">
        <v>69</v>
      </c>
      <c r="C55" s="43">
        <v>4.5310344827586206</v>
      </c>
      <c r="D55" s="43">
        <v>5</v>
      </c>
      <c r="E55" s="5">
        <v>53.8</v>
      </c>
      <c r="F55" s="5">
        <v>100</v>
      </c>
      <c r="G55" s="43">
        <v>6.8</v>
      </c>
      <c r="H55" s="20">
        <v>1</v>
      </c>
      <c r="I55" s="43">
        <v>40.799999999999997</v>
      </c>
      <c r="J55" s="43">
        <v>4.4391304347826086</v>
      </c>
      <c r="K55" s="43">
        <v>3.9833333333333334</v>
      </c>
      <c r="L55" s="43">
        <v>3.7869565217391301</v>
      </c>
      <c r="M55" s="43">
        <v>50</v>
      </c>
      <c r="N55" s="43">
        <v>47.333333333333336</v>
      </c>
      <c r="O55" s="43">
        <v>51</v>
      </c>
      <c r="P55" s="43">
        <v>0.1</v>
      </c>
      <c r="Q55" s="43">
        <v>-1</v>
      </c>
      <c r="R55" s="43">
        <v>-1.5</v>
      </c>
      <c r="S55" s="20">
        <v>0.82456140350877194</v>
      </c>
      <c r="T55" s="20">
        <v>0.81818181818181823</v>
      </c>
      <c r="U55" s="5">
        <v>92.3</v>
      </c>
      <c r="V55" s="5">
        <v>73</v>
      </c>
      <c r="W55" s="20">
        <v>0.16666666666666666</v>
      </c>
      <c r="X55" s="43">
        <v>3.587210982165955</v>
      </c>
      <c r="Y55" s="20">
        <v>0.6333333333333333</v>
      </c>
      <c r="Z55" s="5">
        <v>100</v>
      </c>
      <c r="AA55" s="5">
        <v>100</v>
      </c>
      <c r="AB55" s="43">
        <v>0</v>
      </c>
      <c r="AC55" s="5">
        <v>100</v>
      </c>
      <c r="AD55" s="5">
        <v>2.6</v>
      </c>
      <c r="AE55" s="5">
        <v>1.6</v>
      </c>
      <c r="AF55" s="5" t="s">
        <v>859</v>
      </c>
      <c r="AG55" s="5">
        <v>0</v>
      </c>
      <c r="AH55" s="5">
        <v>10536</v>
      </c>
      <c r="AI55" s="4">
        <v>83.1</v>
      </c>
      <c r="AJ55" s="4">
        <v>0.36978823529411764</v>
      </c>
      <c r="AK55" s="4">
        <v>57.1</v>
      </c>
      <c r="AL55" s="4">
        <v>87.2</v>
      </c>
      <c r="AM55" s="4">
        <v>0.36</v>
      </c>
      <c r="AN55" s="4">
        <v>92.9</v>
      </c>
      <c r="AO55" s="4">
        <v>0</v>
      </c>
      <c r="AP55" s="4">
        <v>5.1020408163265305</v>
      </c>
      <c r="AQ55" s="4">
        <v>0.13719050025265286</v>
      </c>
      <c r="AR55" s="4">
        <v>16.667000000000002</v>
      </c>
      <c r="AS55" s="4">
        <v>80</v>
      </c>
      <c r="AT55" s="4">
        <v>0</v>
      </c>
      <c r="AU55" s="4">
        <v>34.94</v>
      </c>
      <c r="AV55" s="4" t="s">
        <v>859</v>
      </c>
      <c r="AW55" s="4">
        <v>91.429000000000002</v>
      </c>
      <c r="AX55" s="4">
        <v>61.29</v>
      </c>
      <c r="AY55" s="4">
        <v>1.57</v>
      </c>
      <c r="AZ55" s="4">
        <v>5.71</v>
      </c>
      <c r="BA55" s="4">
        <v>1.8808200522654497E-2</v>
      </c>
      <c r="BB55" s="4">
        <v>112.5</v>
      </c>
      <c r="BC55" s="4">
        <v>100</v>
      </c>
      <c r="BD55" s="4">
        <v>0.2</v>
      </c>
      <c r="BE55" s="4">
        <v>100</v>
      </c>
      <c r="BF55" s="4">
        <v>100</v>
      </c>
      <c r="BG55" s="4">
        <v>100</v>
      </c>
      <c r="BH55" s="21">
        <v>5.2927421258599755E-2</v>
      </c>
      <c r="BI55" s="21">
        <v>3.2789742974958978E-2</v>
      </c>
      <c r="BJ55" s="20">
        <v>0.29166666666666669</v>
      </c>
      <c r="BK55" s="20">
        <v>0.20833333333333334</v>
      </c>
      <c r="BL55" s="5" t="s">
        <v>859</v>
      </c>
      <c r="BM55" s="5">
        <v>69.45</v>
      </c>
      <c r="BN55" s="5">
        <v>15.95</v>
      </c>
      <c r="BO55" s="43">
        <v>1.1499999999999999</v>
      </c>
      <c r="BP55" s="5">
        <v>60</v>
      </c>
      <c r="BQ55" s="5" t="s">
        <v>859</v>
      </c>
      <c r="BR55" s="5">
        <v>15148</v>
      </c>
      <c r="BS55" s="5">
        <v>5.3278688524590159</v>
      </c>
      <c r="BT55" s="5">
        <v>48.4</v>
      </c>
      <c r="BU55" s="5">
        <v>9.4</v>
      </c>
      <c r="BV55" s="5">
        <v>18.8</v>
      </c>
      <c r="BW55" s="5">
        <v>63</v>
      </c>
      <c r="BX55" s="5">
        <v>8.5</v>
      </c>
      <c r="BY55" s="5">
        <v>85.6</v>
      </c>
      <c r="BZ55" s="5">
        <v>9524</v>
      </c>
      <c r="CA55" s="43">
        <v>0</v>
      </c>
      <c r="CB55" s="43" t="s">
        <v>859</v>
      </c>
      <c r="CC55" s="5">
        <v>2.4</v>
      </c>
      <c r="CD55" s="5">
        <v>31.9</v>
      </c>
      <c r="CE55" s="43">
        <v>8.9</v>
      </c>
      <c r="CF55" s="20">
        <v>0.7658878504672898</v>
      </c>
      <c r="CG55" s="5">
        <v>2014</v>
      </c>
      <c r="CH55" s="5">
        <v>2016</v>
      </c>
      <c r="CI55" s="5">
        <v>2018</v>
      </c>
      <c r="CJ55" s="4">
        <v>1.2315026079812148</v>
      </c>
      <c r="CK55" s="4">
        <v>-0.1225535379632158</v>
      </c>
      <c r="CL55" s="4">
        <v>0.10567291060625086</v>
      </c>
      <c r="CM55" s="4">
        <v>-0.36334878394113107</v>
      </c>
      <c r="CN55" s="4">
        <v>0.28648955134521553</v>
      </c>
      <c r="CO55" s="4">
        <v>0.35727085337826442</v>
      </c>
      <c r="CP55" s="4">
        <v>0.43309946003929339</v>
      </c>
      <c r="CQ55" s="4">
        <v>-0.10976245640138005</v>
      </c>
      <c r="CR55" s="4">
        <v>-0.28064111331024272</v>
      </c>
      <c r="CS55" s="4">
        <v>-0.75635240243244739</v>
      </c>
      <c r="CT55" s="4">
        <v>-0.37845147099886778</v>
      </c>
      <c r="CU55" s="4">
        <v>-0.49969606548801926</v>
      </c>
      <c r="CV55" s="4">
        <v>-4.0010832688065915E-3</v>
      </c>
      <c r="CW55" s="4">
        <v>0.18954621508074243</v>
      </c>
      <c r="CX55">
        <v>0</v>
      </c>
      <c r="CY55" s="5">
        <v>9776.8608551306679</v>
      </c>
      <c r="CZ55" s="5">
        <v>14600.388950510167</v>
      </c>
      <c r="DA55" s="5">
        <v>5158.9425587467367</v>
      </c>
      <c r="DB55" s="5">
        <v>1045.6919060052219</v>
      </c>
      <c r="DC55" s="5">
        <v>20167.822454537534</v>
      </c>
      <c r="DD55" s="5">
        <v>3777.5763565055222</v>
      </c>
      <c r="DE55" s="5">
        <v>3008.9895396090924</v>
      </c>
      <c r="DF55" s="5">
        <v>2113.6134333562677</v>
      </c>
      <c r="DG55" s="5">
        <v>2988.7747578715152</v>
      </c>
      <c r="DH55" s="5">
        <v>1340.7310704960835</v>
      </c>
      <c r="DI55" s="5">
        <v>589.09921671018276</v>
      </c>
      <c r="DJ55" s="5">
        <v>1613.2506527415144</v>
      </c>
      <c r="DK55" s="5">
        <v>-88.772845953002644</v>
      </c>
      <c r="DL55" s="5">
        <v>-4275.4569190600514</v>
      </c>
      <c r="DM55" s="5">
        <v>0</v>
      </c>
      <c r="DN55" s="5">
        <v>119.49269725030965</v>
      </c>
      <c r="DO55" s="5">
        <v>66212.461603517804</v>
      </c>
      <c r="DP55" s="4">
        <f t="shared" si="8"/>
        <v>3.4692975529816247E-2</v>
      </c>
      <c r="DQ55" s="4">
        <f t="shared" si="8"/>
        <v>0.54243722048495402</v>
      </c>
      <c r="DR55" s="4">
        <f t="shared" si="8"/>
        <v>-1.0519174052478906</v>
      </c>
      <c r="DS55" s="4">
        <f t="shared" si="8"/>
        <v>-5.2670440310427495E-2</v>
      </c>
      <c r="DT55" s="4">
        <f t="shared" si="8"/>
        <v>9.7719737968370357E-2</v>
      </c>
      <c r="DU55" s="4">
        <f t="shared" si="8"/>
        <v>0.2195344038255638</v>
      </c>
      <c r="DV55" s="4">
        <f t="shared" si="8"/>
        <v>-0.40165187421200077</v>
      </c>
      <c r="DW55" s="4">
        <f t="shared" si="8"/>
        <v>0.39883832102190142</v>
      </c>
      <c r="DX55" s="4">
        <f t="shared" si="8"/>
        <v>1.3908100193079314</v>
      </c>
      <c r="DY55" s="4">
        <f t="shared" si="8"/>
        <v>-1.9687749302417235E-2</v>
      </c>
      <c r="DZ55" s="4">
        <f t="shared" si="8"/>
        <v>0.39074964984962413</v>
      </c>
      <c r="EA55" s="4">
        <f t="shared" si="8"/>
        <v>0.30538587497792669</v>
      </c>
      <c r="EB55" s="4">
        <f t="shared" si="8"/>
        <v>0.45188066444627312</v>
      </c>
      <c r="EC55" s="4">
        <f t="shared" si="8"/>
        <v>0.4886279120797169</v>
      </c>
      <c r="ED55" s="4" t="e">
        <f t="shared" si="8"/>
        <v>#DIV/0!</v>
      </c>
      <c r="EE55" s="4">
        <f t="shared" si="5"/>
        <v>-6.4220597088090206E-2</v>
      </c>
      <c r="EF55" s="4">
        <f t="shared" si="2"/>
        <v>0.32750645802195782</v>
      </c>
      <c r="EG55" s="6">
        <f t="shared" si="4"/>
        <v>0.25225561581407613</v>
      </c>
      <c r="EI55">
        <v>53</v>
      </c>
    </row>
    <row r="56" spans="1:139" x14ac:dyDescent="0.3">
      <c r="A56" t="s">
        <v>474</v>
      </c>
      <c r="B56" t="s">
        <v>70</v>
      </c>
      <c r="C56" s="43">
        <v>4.4724137931034491</v>
      </c>
      <c r="D56" s="43">
        <v>5.9</v>
      </c>
      <c r="E56" s="5">
        <v>45.1</v>
      </c>
      <c r="F56" s="5">
        <v>95.5</v>
      </c>
      <c r="G56" s="43">
        <v>5</v>
      </c>
      <c r="H56" s="20">
        <v>0</v>
      </c>
      <c r="I56" s="43">
        <v>41.5</v>
      </c>
      <c r="J56" s="43">
        <v>2.3043478260869565</v>
      </c>
      <c r="K56" s="43">
        <v>3.9555555555555557</v>
      </c>
      <c r="L56" s="43">
        <v>3.6108695652173899</v>
      </c>
      <c r="M56" s="43">
        <v>49.666666666666664</v>
      </c>
      <c r="N56" s="43">
        <v>49.333333333333336</v>
      </c>
      <c r="O56" s="43">
        <v>52.5</v>
      </c>
      <c r="P56" s="43">
        <v>-0.6</v>
      </c>
      <c r="Q56" s="43">
        <v>-0.4</v>
      </c>
      <c r="R56" s="43">
        <v>0.5</v>
      </c>
      <c r="S56" s="20">
        <v>0.72063492063492063</v>
      </c>
      <c r="T56" s="20">
        <v>0.77647058823529413</v>
      </c>
      <c r="U56" s="5">
        <v>100</v>
      </c>
      <c r="V56" s="5">
        <v>83</v>
      </c>
      <c r="W56" s="20">
        <v>0.21138211382113822</v>
      </c>
      <c r="X56" s="43">
        <v>2.266912054793758</v>
      </c>
      <c r="Y56" s="20">
        <v>0.5714285714285714</v>
      </c>
      <c r="Z56" s="5">
        <v>89</v>
      </c>
      <c r="AA56" s="5">
        <v>100</v>
      </c>
      <c r="AB56" s="43">
        <v>0</v>
      </c>
      <c r="AC56" s="5">
        <v>83</v>
      </c>
      <c r="AD56" s="5">
        <v>1.4</v>
      </c>
      <c r="AE56" s="5">
        <v>1.1000000000000001</v>
      </c>
      <c r="AF56" s="5">
        <v>17.3</v>
      </c>
      <c r="AG56" s="5">
        <v>21.3</v>
      </c>
      <c r="AH56" s="5">
        <v>324</v>
      </c>
      <c r="AI56" s="4">
        <v>81.5</v>
      </c>
      <c r="AJ56" s="4">
        <v>0.37990583840039638</v>
      </c>
      <c r="AK56" s="4">
        <v>65.199999999999989</v>
      </c>
      <c r="AL56" s="4">
        <v>92.6</v>
      </c>
      <c r="AM56" s="4">
        <v>0.37</v>
      </c>
      <c r="AN56" s="4">
        <v>88.2</v>
      </c>
      <c r="AO56" s="4">
        <v>22.71345029239766</v>
      </c>
      <c r="AP56" s="4">
        <v>9.1812865497076022</v>
      </c>
      <c r="AQ56" s="4">
        <v>0.20984119487573055</v>
      </c>
      <c r="AR56" s="4">
        <v>60.526000000000003</v>
      </c>
      <c r="AS56" s="4">
        <v>10.959</v>
      </c>
      <c r="AT56" s="4">
        <v>29.167000000000002</v>
      </c>
      <c r="AU56" s="4">
        <v>17.888999999999999</v>
      </c>
      <c r="AV56" s="4">
        <v>46.377000000000002</v>
      </c>
      <c r="AW56" s="4">
        <v>81.301000000000002</v>
      </c>
      <c r="AX56" s="4">
        <v>69.081999999999994</v>
      </c>
      <c r="AY56" s="4">
        <v>2.02</v>
      </c>
      <c r="AZ56" s="4">
        <v>3.9</v>
      </c>
      <c r="BA56" s="4">
        <v>0.26330903978838721</v>
      </c>
      <c r="BB56" s="4">
        <v>64.900000000000006</v>
      </c>
      <c r="BC56" s="4">
        <v>64.900000000000006</v>
      </c>
      <c r="BD56" s="4">
        <v>0</v>
      </c>
      <c r="BE56" s="4">
        <v>100</v>
      </c>
      <c r="BF56" s="4">
        <v>93.6</v>
      </c>
      <c r="BG56" s="4">
        <v>54.8</v>
      </c>
      <c r="BH56" s="21">
        <v>4.4641538279684888E-2</v>
      </c>
      <c r="BI56" s="21">
        <v>2.9724014023119465E-2</v>
      </c>
      <c r="BJ56" s="20">
        <v>0.23703703703703705</v>
      </c>
      <c r="BK56" s="20">
        <v>0.38518518518518519</v>
      </c>
      <c r="BL56" s="5" t="s">
        <v>859</v>
      </c>
      <c r="BM56" s="5">
        <v>23.1</v>
      </c>
      <c r="BN56" s="5">
        <v>22</v>
      </c>
      <c r="BO56" s="43">
        <v>0.7</v>
      </c>
      <c r="BP56" s="5">
        <v>51</v>
      </c>
      <c r="BQ56" s="5" t="s">
        <v>859</v>
      </c>
      <c r="BR56" s="5">
        <v>20635</v>
      </c>
      <c r="BS56" s="5">
        <v>25.892857142857146</v>
      </c>
      <c r="BT56" s="5">
        <v>96.4</v>
      </c>
      <c r="BU56" s="5">
        <v>32.4</v>
      </c>
      <c r="BV56" s="5">
        <v>90.1</v>
      </c>
      <c r="BW56" s="5">
        <v>56</v>
      </c>
      <c r="BX56" s="5">
        <v>12.2</v>
      </c>
      <c r="BY56" s="5" t="s">
        <v>859</v>
      </c>
      <c r="BZ56" s="5">
        <v>12606</v>
      </c>
      <c r="CA56" s="43" t="s">
        <v>859</v>
      </c>
      <c r="CB56" s="43">
        <v>0.36</v>
      </c>
      <c r="CC56" s="5">
        <v>43</v>
      </c>
      <c r="CD56" s="5">
        <v>38.200000000000003</v>
      </c>
      <c r="CE56" s="43">
        <v>8.1</v>
      </c>
      <c r="CF56" s="20">
        <v>0.70864135864135869</v>
      </c>
      <c r="CG56" s="5">
        <v>2011</v>
      </c>
      <c r="CH56" s="5">
        <v>2011</v>
      </c>
      <c r="CI56" s="5">
        <v>2021</v>
      </c>
      <c r="CJ56" s="4">
        <v>5.8216369902807402E-2</v>
      </c>
      <c r="CK56" s="4">
        <v>3.9364234927413949E-2</v>
      </c>
      <c r="CL56" s="4">
        <v>0.15680609072639476</v>
      </c>
      <c r="CM56" s="4">
        <v>-0.44437295962956341</v>
      </c>
      <c r="CN56" s="4">
        <v>0.64965918295853131</v>
      </c>
      <c r="CO56" s="4">
        <v>-0.28261738376568563</v>
      </c>
      <c r="CP56" s="4">
        <v>0.5931286922590675</v>
      </c>
      <c r="CQ56" s="4">
        <v>-0.24116743304776903</v>
      </c>
      <c r="CR56" s="4">
        <v>0.18194108454552338</v>
      </c>
      <c r="CS56" s="4">
        <v>1.1063234056411506</v>
      </c>
      <c r="CT56" s="4">
        <v>0.13420929161049971</v>
      </c>
      <c r="CU56" s="4">
        <v>-0.37827138908822761</v>
      </c>
      <c r="CV56" s="4">
        <v>-0.29027847538316903</v>
      </c>
      <c r="CW56" s="4">
        <v>0.18835255228901804</v>
      </c>
      <c r="CX56">
        <v>0</v>
      </c>
      <c r="CY56" s="5">
        <v>8709.0326513822929</v>
      </c>
      <c r="CZ56" s="5">
        <v>13686.628061812851</v>
      </c>
      <c r="DA56" s="5">
        <v>1733.1782863787726</v>
      </c>
      <c r="DB56" s="5">
        <v>502.88070193984879</v>
      </c>
      <c r="DC56" s="5">
        <v>22112.939824604062</v>
      </c>
      <c r="DD56" s="5">
        <v>3481.6612459238891</v>
      </c>
      <c r="DE56" s="5">
        <v>2805.8154152427724</v>
      </c>
      <c r="DF56" s="5">
        <v>2411.2176603396792</v>
      </c>
      <c r="DG56" s="5">
        <v>3096.5153393880196</v>
      </c>
      <c r="DH56" s="5">
        <v>590.78175379248364</v>
      </c>
      <c r="DI56" s="5">
        <v>491.56932184576345</v>
      </c>
      <c r="DJ56" s="5">
        <v>1378.7198054865478</v>
      </c>
      <c r="DK56" s="5">
        <v>164.75500819282203</v>
      </c>
      <c r="DL56" s="5">
        <v>410.38109836672129</v>
      </c>
      <c r="DM56" s="5">
        <v>0</v>
      </c>
      <c r="DN56" s="5">
        <v>216.78229249594079</v>
      </c>
      <c r="DO56" s="5">
        <v>61382.477368825748</v>
      </c>
      <c r="DP56" s="4">
        <f t="shared" si="8"/>
        <v>0.74836807177436271</v>
      </c>
      <c r="DQ56" s="4">
        <f t="shared" si="8"/>
        <v>0.91273480107448257</v>
      </c>
      <c r="DR56" s="4">
        <f t="shared" si="8"/>
        <v>0.63300016688429039</v>
      </c>
      <c r="DS56" s="4">
        <f t="shared" si="8"/>
        <v>1.0094497736468344</v>
      </c>
      <c r="DT56" s="4">
        <f t="shared" si="8"/>
        <v>-0.48340191598711835</v>
      </c>
      <c r="DU56" s="4">
        <f t="shared" si="8"/>
        <v>0.52611512313043352</v>
      </c>
      <c r="DV56" s="4">
        <f t="shared" si="8"/>
        <v>-0.18030111312831482</v>
      </c>
      <c r="DW56" s="4">
        <f t="shared" si="8"/>
        <v>0.13667415112534428</v>
      </c>
      <c r="DX56" s="4">
        <f t="shared" si="8"/>
        <v>1.341935643235167</v>
      </c>
      <c r="DY56" s="4">
        <f t="shared" si="8"/>
        <v>1.0647017191563173</v>
      </c>
      <c r="DZ56" s="4">
        <f t="shared" si="8"/>
        <v>0.49462812740256662</v>
      </c>
      <c r="EA56" s="4">
        <f t="shared" si="8"/>
        <v>0.454394337620592</v>
      </c>
      <c r="EB56" s="4">
        <f t="shared" si="8"/>
        <v>0.1305330413128053</v>
      </c>
      <c r="EC56" s="4">
        <f t="shared" si="8"/>
        <v>-0.32268863381538943</v>
      </c>
      <c r="ED56" s="4" t="e">
        <f t="shared" si="8"/>
        <v>#DIV/0!</v>
      </c>
      <c r="EE56" s="4">
        <f t="shared" si="5"/>
        <v>-1.416137575593432</v>
      </c>
      <c r="EF56" s="4">
        <f t="shared" si="2"/>
        <v>0.71336095399806754</v>
      </c>
      <c r="EG56" s="6">
        <f t="shared" si="4"/>
        <v>0.14674012092586952</v>
      </c>
      <c r="EI56">
        <v>54</v>
      </c>
    </row>
    <row r="57" spans="1:139" x14ac:dyDescent="0.3">
      <c r="A57" t="s">
        <v>592</v>
      </c>
      <c r="B57" t="s">
        <v>71</v>
      </c>
      <c r="C57" s="43">
        <v>4.386206896551724</v>
      </c>
      <c r="D57" s="43">
        <v>5.4</v>
      </c>
      <c r="E57" s="5">
        <v>46.4</v>
      </c>
      <c r="F57" s="5">
        <v>96.2</v>
      </c>
      <c r="G57" s="43">
        <v>10.1</v>
      </c>
      <c r="H57" s="20">
        <v>0</v>
      </c>
      <c r="I57" s="43">
        <v>42</v>
      </c>
      <c r="J57" s="43">
        <v>0.5304347826086957</v>
      </c>
      <c r="K57" s="43">
        <v>3.9805555555555552</v>
      </c>
      <c r="L57" s="43">
        <v>3.919565217391304</v>
      </c>
      <c r="M57" s="43">
        <v>51.333333333333336</v>
      </c>
      <c r="N57" s="43">
        <v>49</v>
      </c>
      <c r="O57" s="43">
        <v>55.5</v>
      </c>
      <c r="P57" s="43">
        <v>1.2</v>
      </c>
      <c r="Q57" s="43">
        <v>0.7</v>
      </c>
      <c r="R57" s="43">
        <v>-0.1</v>
      </c>
      <c r="S57" s="20">
        <v>0.6428571428571429</v>
      </c>
      <c r="T57" s="20">
        <v>0.55000000000000004</v>
      </c>
      <c r="U57" s="5">
        <v>95.9</v>
      </c>
      <c r="V57" s="5">
        <v>79</v>
      </c>
      <c r="W57" s="20">
        <v>0.2</v>
      </c>
      <c r="X57" s="43">
        <v>7.9252024651990771</v>
      </c>
      <c r="Y57" s="20">
        <v>0.7846153846153846</v>
      </c>
      <c r="Z57" s="5">
        <v>100</v>
      </c>
      <c r="AA57" s="5">
        <v>100</v>
      </c>
      <c r="AB57" s="43">
        <v>0</v>
      </c>
      <c r="AC57" s="5">
        <v>100</v>
      </c>
      <c r="AD57" s="5">
        <v>4.0999999999999996</v>
      </c>
      <c r="AE57" s="5">
        <v>2.5</v>
      </c>
      <c r="AF57" s="5">
        <v>25.5</v>
      </c>
      <c r="AG57" s="5">
        <v>35.1</v>
      </c>
      <c r="AH57" s="5" t="s">
        <v>859</v>
      </c>
      <c r="AI57" s="4">
        <v>85.7</v>
      </c>
      <c r="AJ57" s="4">
        <v>0.33939633583761697</v>
      </c>
      <c r="AK57" s="4">
        <v>59.7</v>
      </c>
      <c r="AL57" s="4">
        <v>84.7</v>
      </c>
      <c r="AM57" s="4">
        <v>0.39</v>
      </c>
      <c r="AN57" s="4">
        <v>76.2</v>
      </c>
      <c r="AO57" s="4">
        <v>6.9444444444444438</v>
      </c>
      <c r="AP57" s="4">
        <v>13.888888888888888</v>
      </c>
      <c r="AQ57" s="4">
        <v>0.22381061299176577</v>
      </c>
      <c r="AR57" s="4" t="s">
        <v>859</v>
      </c>
      <c r="AS57" s="4" t="s">
        <v>859</v>
      </c>
      <c r="AT57" s="4" t="s">
        <v>859</v>
      </c>
      <c r="AU57" s="4">
        <v>14</v>
      </c>
      <c r="AV57" s="4">
        <v>0</v>
      </c>
      <c r="AW57" s="4">
        <v>90</v>
      </c>
      <c r="AX57" s="4">
        <v>20</v>
      </c>
      <c r="AY57" s="4">
        <v>1.24</v>
      </c>
      <c r="AZ57" s="4">
        <v>2.25</v>
      </c>
      <c r="BA57" s="4">
        <v>0</v>
      </c>
      <c r="BB57" s="4">
        <v>100</v>
      </c>
      <c r="BC57" s="4">
        <v>100</v>
      </c>
      <c r="BD57" s="4">
        <v>1</v>
      </c>
      <c r="BE57" s="4">
        <v>100</v>
      </c>
      <c r="BF57" s="4">
        <v>69.3</v>
      </c>
      <c r="BG57" s="4" t="s">
        <v>859</v>
      </c>
      <c r="BH57" s="21">
        <v>3.434412078563067E-2</v>
      </c>
      <c r="BI57" s="21">
        <v>3.7500576331086437E-2</v>
      </c>
      <c r="BJ57" s="20">
        <v>0.27500000000000002</v>
      </c>
      <c r="BK57" s="20">
        <v>0.27500000000000002</v>
      </c>
      <c r="BL57" s="5">
        <v>0</v>
      </c>
      <c r="BM57" s="5">
        <v>7.4</v>
      </c>
      <c r="BN57" s="5">
        <v>13.3</v>
      </c>
      <c r="BO57" s="43">
        <v>1</v>
      </c>
      <c r="BP57" s="5">
        <v>44</v>
      </c>
      <c r="BQ57" s="5">
        <v>100</v>
      </c>
      <c r="BR57" s="5">
        <v>13200</v>
      </c>
      <c r="BS57" s="5">
        <v>9.9099099099099099</v>
      </c>
      <c r="BT57" s="5">
        <v>100</v>
      </c>
      <c r="BU57" s="5">
        <v>18.2</v>
      </c>
      <c r="BV57" s="5">
        <v>27.3</v>
      </c>
      <c r="BW57" s="5">
        <v>37</v>
      </c>
      <c r="BX57" s="5">
        <v>6.7</v>
      </c>
      <c r="BY57" s="5">
        <v>99.7</v>
      </c>
      <c r="BZ57" s="5">
        <v>11933</v>
      </c>
      <c r="CA57" s="43">
        <v>0</v>
      </c>
      <c r="CB57" s="43">
        <v>0.28999999999999998</v>
      </c>
      <c r="CC57" s="5">
        <v>30.5</v>
      </c>
      <c r="CD57" s="5">
        <v>43.9</v>
      </c>
      <c r="CE57" s="43">
        <v>5.3</v>
      </c>
      <c r="CF57" s="20">
        <v>0.74886649874055422</v>
      </c>
      <c r="CG57" s="5">
        <v>2019</v>
      </c>
      <c r="CH57" s="5">
        <v>2019</v>
      </c>
      <c r="CI57" s="5">
        <v>2021</v>
      </c>
      <c r="CJ57" s="4">
        <v>0.10983790835260032</v>
      </c>
      <c r="CK57" s="4">
        <v>0.37086914945029137</v>
      </c>
      <c r="CL57" s="4">
        <v>-0.42638959263019394</v>
      </c>
      <c r="CM57" s="4">
        <v>0.43755551554589556</v>
      </c>
      <c r="CN57" s="4">
        <v>-1.0286689047967208E-3</v>
      </c>
      <c r="CO57" s="4">
        <v>0.56820058125244144</v>
      </c>
      <c r="CP57" s="4">
        <v>-2.7796223106121343E-2</v>
      </c>
      <c r="CQ57" s="4">
        <v>-0.88924547252502162</v>
      </c>
      <c r="CR57" s="4">
        <v>0.2112235464456875</v>
      </c>
      <c r="CS57" s="4">
        <v>0.56830001472068947</v>
      </c>
      <c r="CT57" s="4">
        <v>-0.95845896147997967</v>
      </c>
      <c r="CU57" s="4">
        <v>-0.23295839136632079</v>
      </c>
      <c r="CV57" s="4">
        <v>1.169315296263356</v>
      </c>
      <c r="CW57" s="4">
        <v>0.18068655696174446</v>
      </c>
      <c r="CX57">
        <v>0</v>
      </c>
      <c r="CY57" s="5">
        <v>12498.531948542544</v>
      </c>
      <c r="CZ57" s="5">
        <v>18889.106066872864</v>
      </c>
      <c r="DA57" s="5">
        <v>3399.7632202052091</v>
      </c>
      <c r="DB57" s="5">
        <v>1485.7932123125493</v>
      </c>
      <c r="DC57" s="5">
        <v>22337.785893946912</v>
      </c>
      <c r="DD57" s="5">
        <v>3314.6391164232855</v>
      </c>
      <c r="DE57" s="5">
        <v>2515.8654214279486</v>
      </c>
      <c r="DF57" s="5">
        <v>4159.1554920272501</v>
      </c>
      <c r="DG57" s="5">
        <v>7606.484383594965</v>
      </c>
      <c r="DH57" s="5">
        <v>1971.9810576164168</v>
      </c>
      <c r="DI57" s="5">
        <v>470.79715864246248</v>
      </c>
      <c r="DJ57" s="5">
        <v>2297.9479084451459</v>
      </c>
      <c r="DK57" s="5">
        <v>1126.6771902131018</v>
      </c>
      <c r="DL57" s="5">
        <v>-9508.2872928176803</v>
      </c>
      <c r="DM57" s="5">
        <v>0</v>
      </c>
      <c r="DN57" s="5">
        <v>79.158513881897676</v>
      </c>
      <c r="DO57" s="5">
        <v>82153.686584152543</v>
      </c>
      <c r="DP57" s="4">
        <f t="shared" si="8"/>
        <v>-1.7843158057688924</v>
      </c>
      <c r="DQ57" s="4">
        <f t="shared" si="8"/>
        <v>-1.1955465252256445</v>
      </c>
      <c r="DR57" s="4">
        <f t="shared" si="8"/>
        <v>-0.1866879427455993</v>
      </c>
      <c r="DS57" s="4">
        <f t="shared" si="8"/>
        <v>-0.91381790763815263</v>
      </c>
      <c r="DT57" s="4">
        <f t="shared" si="8"/>
        <v>-0.55057674137949986</v>
      </c>
      <c r="DU57" s="4">
        <f t="shared" si="8"/>
        <v>0.69915719760063921</v>
      </c>
      <c r="DV57" s="4">
        <f t="shared" si="8"/>
        <v>0.13558877692187918</v>
      </c>
      <c r="DW57" s="4">
        <f t="shared" si="8"/>
        <v>-1.4031113395582362</v>
      </c>
      <c r="DX57" s="4">
        <f t="shared" si="8"/>
        <v>-0.70392228736574991</v>
      </c>
      <c r="DY57" s="4">
        <f t="shared" si="8"/>
        <v>-0.93244388195256855</v>
      </c>
      <c r="DZ57" s="4">
        <f t="shared" si="8"/>
        <v>0.5167524277726202</v>
      </c>
      <c r="EA57" s="4">
        <f t="shared" si="8"/>
        <v>-0.12963445024664549</v>
      </c>
      <c r="EB57" s="4">
        <f t="shared" si="8"/>
        <v>-1.0887073765616764</v>
      </c>
      <c r="EC57" s="4">
        <f t="shared" si="8"/>
        <v>1.3946519462659099</v>
      </c>
      <c r="ED57" s="4" t="e">
        <f t="shared" si="8"/>
        <v>#DIV/0!</v>
      </c>
      <c r="EE57" s="4">
        <f t="shared" si="5"/>
        <v>0.49625523973941021</v>
      </c>
      <c r="EF57" s="4">
        <f t="shared" si="2"/>
        <v>-0.94599528261814492</v>
      </c>
      <c r="EG57" s="6">
        <f t="shared" si="4"/>
        <v>-0.91475046609421506</v>
      </c>
      <c r="EI57">
        <v>55</v>
      </c>
    </row>
    <row r="58" spans="1:139" x14ac:dyDescent="0.3">
      <c r="A58" t="s">
        <v>444</v>
      </c>
      <c r="B58" t="s">
        <v>72</v>
      </c>
      <c r="C58" s="43" t="s">
        <v>859</v>
      </c>
      <c r="D58" s="43">
        <v>5.8</v>
      </c>
      <c r="E58" s="5">
        <v>45.3</v>
      </c>
      <c r="F58" s="5">
        <v>84.2</v>
      </c>
      <c r="G58" s="43">
        <v>5.7</v>
      </c>
      <c r="H58" s="20">
        <v>0</v>
      </c>
      <c r="I58" s="43">
        <v>44.7</v>
      </c>
      <c r="J58" s="43">
        <v>7.1478260869565222</v>
      </c>
      <c r="K58" s="43">
        <v>4.1444444444444439</v>
      </c>
      <c r="L58" s="43">
        <v>3.9804347826086954</v>
      </c>
      <c r="M58" s="43">
        <v>49.333333333333336</v>
      </c>
      <c r="N58" s="43">
        <v>49</v>
      </c>
      <c r="O58" s="43">
        <v>53.5</v>
      </c>
      <c r="P58" s="43">
        <v>0.5</v>
      </c>
      <c r="Q58" s="43">
        <v>0.1</v>
      </c>
      <c r="R58" s="43">
        <v>-0.2</v>
      </c>
      <c r="S58" s="20">
        <v>0.7211155378486056</v>
      </c>
      <c r="T58" s="20">
        <v>1</v>
      </c>
      <c r="U58" s="5">
        <v>99</v>
      </c>
      <c r="V58" s="5">
        <v>77</v>
      </c>
      <c r="W58" s="20">
        <v>0.23243243243243245</v>
      </c>
      <c r="X58" s="43">
        <v>1.5038877781416053</v>
      </c>
      <c r="Y58" s="20">
        <v>0.5625</v>
      </c>
      <c r="Z58" s="5">
        <v>86</v>
      </c>
      <c r="AA58" s="5">
        <v>99.7</v>
      </c>
      <c r="AB58" s="43" t="s">
        <v>859</v>
      </c>
      <c r="AC58" s="5">
        <v>63.349999999999994</v>
      </c>
      <c r="AD58" s="5">
        <v>1.7</v>
      </c>
      <c r="AE58" s="5">
        <v>2.2000000000000002</v>
      </c>
      <c r="AF58" s="5">
        <v>11.8</v>
      </c>
      <c r="AG58" s="5">
        <v>13.4</v>
      </c>
      <c r="AH58" s="5">
        <v>1815</v>
      </c>
      <c r="AI58" s="4">
        <v>82.3</v>
      </c>
      <c r="AJ58" s="4">
        <v>0.42455589421507961</v>
      </c>
      <c r="AK58" s="4">
        <v>61.4</v>
      </c>
      <c r="AL58" s="4">
        <v>87.8</v>
      </c>
      <c r="AM58" s="4">
        <v>0.39</v>
      </c>
      <c r="AN58" s="4">
        <v>50</v>
      </c>
      <c r="AO58" s="4">
        <v>19.139072847682119</v>
      </c>
      <c r="AP58" s="4">
        <v>7.7956480605487224</v>
      </c>
      <c r="AQ58" s="4">
        <v>0.18372764171180764</v>
      </c>
      <c r="AR58" s="4">
        <v>33.088000000000001</v>
      </c>
      <c r="AS58" s="4">
        <v>86.364000000000004</v>
      </c>
      <c r="AT58" s="4" t="s">
        <v>859</v>
      </c>
      <c r="AU58" s="4">
        <v>48.585000000000001</v>
      </c>
      <c r="AV58" s="4">
        <v>54.097999999999999</v>
      </c>
      <c r="AW58" s="4">
        <v>69.872</v>
      </c>
      <c r="AX58" s="4">
        <v>67.337000000000003</v>
      </c>
      <c r="AY58" s="4">
        <v>0.87</v>
      </c>
      <c r="AZ58" s="4">
        <v>2.73</v>
      </c>
      <c r="BA58" s="4">
        <v>5.8368688694798367E-2</v>
      </c>
      <c r="BB58" s="4">
        <v>76.3</v>
      </c>
      <c r="BC58" s="4">
        <v>76.3</v>
      </c>
      <c r="BD58" s="4">
        <v>0.05</v>
      </c>
      <c r="BE58" s="4">
        <v>100</v>
      </c>
      <c r="BF58" s="4">
        <v>45.8</v>
      </c>
      <c r="BG58" s="4">
        <v>12.4</v>
      </c>
      <c r="BH58" s="21">
        <v>6.5627400863494736E-2</v>
      </c>
      <c r="BI58" s="21">
        <v>4.506793075525696E-2</v>
      </c>
      <c r="BJ58" s="20">
        <v>0.43463497453310695</v>
      </c>
      <c r="BK58" s="20">
        <v>0.40747028862478779</v>
      </c>
      <c r="BL58" s="5" t="s">
        <v>859</v>
      </c>
      <c r="BM58" s="5">
        <v>2.1</v>
      </c>
      <c r="BN58" s="5">
        <v>31.35</v>
      </c>
      <c r="BO58" s="43">
        <v>0.44999999999999996</v>
      </c>
      <c r="BP58" s="5">
        <v>22</v>
      </c>
      <c r="BQ58" s="5">
        <v>59</v>
      </c>
      <c r="BR58" s="5">
        <v>27370</v>
      </c>
      <c r="BS58" s="5">
        <v>12.5</v>
      </c>
      <c r="BT58" s="5">
        <v>59.6</v>
      </c>
      <c r="BU58" s="5">
        <v>13.6</v>
      </c>
      <c r="BV58" s="5">
        <v>86</v>
      </c>
      <c r="BW58" s="5">
        <v>63</v>
      </c>
      <c r="BX58" s="5">
        <v>19.7</v>
      </c>
      <c r="BY58" s="5">
        <v>100</v>
      </c>
      <c r="BZ58" s="5">
        <v>8871</v>
      </c>
      <c r="CA58" s="43">
        <v>0.26</v>
      </c>
      <c r="CB58" s="43">
        <v>0.3</v>
      </c>
      <c r="CC58" s="5">
        <v>1</v>
      </c>
      <c r="CD58" s="5">
        <v>64.400000000000006</v>
      </c>
      <c r="CE58" s="43">
        <v>7.7</v>
      </c>
      <c r="CF58" s="20">
        <v>0.72950522015433494</v>
      </c>
      <c r="CG58" s="5">
        <v>2010</v>
      </c>
      <c r="CH58" s="5">
        <v>2011</v>
      </c>
      <c r="CI58" s="5">
        <v>2021</v>
      </c>
      <c r="CJ58" s="4">
        <v>-8.8839544444251975E-2</v>
      </c>
      <c r="CK58" s="4">
        <v>0.59664804613396871</v>
      </c>
      <c r="CL58" s="4">
        <v>0.24630979406812242</v>
      </c>
      <c r="CM58" s="4">
        <v>-0.49368303598310442</v>
      </c>
      <c r="CN58" s="4">
        <v>0.37478347486695024</v>
      </c>
      <c r="CO58" s="4">
        <v>-0.96998490322456499</v>
      </c>
      <c r="CP58" s="4">
        <v>-0.43016165671792755</v>
      </c>
      <c r="CQ58" s="4">
        <v>-0.1092629850746385</v>
      </c>
      <c r="CR58" s="4">
        <v>0.21118998894546359</v>
      </c>
      <c r="CS58" s="4">
        <v>1.044460652557172E-2</v>
      </c>
      <c r="CT58" s="4">
        <v>1.4116165558905351</v>
      </c>
      <c r="CU58" s="4">
        <v>0.15648175521515981</v>
      </c>
      <c r="CV58" s="4">
        <v>-8.0734102664475633E-3</v>
      </c>
      <c r="CW58" s="4">
        <v>0.179809750127081</v>
      </c>
      <c r="CX58">
        <v>0</v>
      </c>
      <c r="CY58" s="5">
        <v>8900.8734456602888</v>
      </c>
      <c r="CZ58" s="5">
        <v>14058.430978407945</v>
      </c>
      <c r="DA58" s="5">
        <v>2241.7541404245394</v>
      </c>
      <c r="DB58" s="5">
        <v>532.02705854910187</v>
      </c>
      <c r="DC58" s="5">
        <v>18658.927091818838</v>
      </c>
      <c r="DD58" s="5">
        <v>4277.3075412514672</v>
      </c>
      <c r="DE58" s="5">
        <v>3001.3966401962743</v>
      </c>
      <c r="DF58" s="5">
        <v>1599.2620467868699</v>
      </c>
      <c r="DG58" s="5">
        <v>3796.1359344483212</v>
      </c>
      <c r="DH58" s="5">
        <v>921.48355493351983</v>
      </c>
      <c r="DI58" s="5">
        <v>281.54886867273149</v>
      </c>
      <c r="DJ58" s="5">
        <v>1064.893865173781</v>
      </c>
      <c r="DK58" s="5">
        <v>-156.14648938651737</v>
      </c>
      <c r="DL58" s="5">
        <v>117.23816188476791</v>
      </c>
      <c r="DM58" s="5">
        <v>0</v>
      </c>
      <c r="DN58" s="5">
        <v>124.24487966120132</v>
      </c>
      <c r="DO58" s="5">
        <v>59302.139556598362</v>
      </c>
      <c r="DP58" s="4">
        <f t="shared" si="8"/>
        <v>0.62015269327117306</v>
      </c>
      <c r="DQ58" s="4">
        <f t="shared" si="8"/>
        <v>0.7620633046531694</v>
      </c>
      <c r="DR58" s="4">
        <f t="shared" si="8"/>
        <v>0.38286375202480272</v>
      </c>
      <c r="DS58" s="4">
        <f t="shared" si="8"/>
        <v>0.95241901546416752</v>
      </c>
      <c r="DT58" s="4">
        <f t="shared" si="8"/>
        <v>0.54851606641762252</v>
      </c>
      <c r="DU58" s="4">
        <f t="shared" si="8"/>
        <v>-0.29820849134917093</v>
      </c>
      <c r="DV58" s="4">
        <f t="shared" si="8"/>
        <v>-0.3933796886219259</v>
      </c>
      <c r="DW58" s="4">
        <f t="shared" si="8"/>
        <v>0.85193841863115194</v>
      </c>
      <c r="DX58" s="4">
        <f t="shared" si="8"/>
        <v>1.0245666482851048</v>
      </c>
      <c r="DY58" s="4">
        <f t="shared" si="8"/>
        <v>0.58652333780390586</v>
      </c>
      <c r="DZ58" s="4">
        <f t="shared" si="8"/>
        <v>0.71831959103965803</v>
      </c>
      <c r="EA58" s="4">
        <f t="shared" si="8"/>
        <v>0.65378269719342397</v>
      </c>
      <c r="EB58" s="4">
        <f t="shared" si="8"/>
        <v>0.53727704131438969</v>
      </c>
      <c r="EC58" s="4">
        <f t="shared" si="8"/>
        <v>-0.27193320569440366</v>
      </c>
      <c r="ED58" s="4" t="e">
        <f t="shared" si="8"/>
        <v>#DIV/0!</v>
      </c>
      <c r="EE58" s="4">
        <f t="shared" si="5"/>
        <v>-0.13025598422294837</v>
      </c>
      <c r="EF58" s="4">
        <f t="shared" si="2"/>
        <v>0.87955356643590488</v>
      </c>
      <c r="EG58" s="6">
        <f t="shared" si="4"/>
        <v>0.54912410634963715</v>
      </c>
      <c r="EI58">
        <v>56</v>
      </c>
    </row>
    <row r="59" spans="1:139" x14ac:dyDescent="0.3">
      <c r="A59" t="s">
        <v>738</v>
      </c>
      <c r="B59" t="s">
        <v>73</v>
      </c>
      <c r="C59" s="43" t="s">
        <v>859</v>
      </c>
      <c r="D59" s="43">
        <v>5.4</v>
      </c>
      <c r="E59" s="5">
        <v>55.3</v>
      </c>
      <c r="F59" s="5">
        <v>60</v>
      </c>
      <c r="G59" s="43">
        <v>11.3</v>
      </c>
      <c r="H59" s="20">
        <v>1</v>
      </c>
      <c r="I59" s="43">
        <v>42.6</v>
      </c>
      <c r="J59" s="43">
        <v>5.7478260869565219</v>
      </c>
      <c r="K59" s="43">
        <v>3.9000000000000004</v>
      </c>
      <c r="L59" s="43">
        <v>3.4152173913043482</v>
      </c>
      <c r="M59" s="43" t="s">
        <v>859</v>
      </c>
      <c r="N59" s="43">
        <v>48.333333333333336</v>
      </c>
      <c r="O59" s="43">
        <v>55</v>
      </c>
      <c r="P59" s="43">
        <v>0</v>
      </c>
      <c r="Q59" s="43">
        <v>3.7</v>
      </c>
      <c r="R59" s="43">
        <v>-2.2999999999999998</v>
      </c>
      <c r="S59" s="20">
        <v>0.73684210526315785</v>
      </c>
      <c r="T59" s="20">
        <v>0.875</v>
      </c>
      <c r="U59" s="5">
        <v>100</v>
      </c>
      <c r="V59" s="5">
        <v>82</v>
      </c>
      <c r="W59" s="20">
        <v>0</v>
      </c>
      <c r="X59" s="43" t="s">
        <v>859</v>
      </c>
      <c r="Y59" s="20" t="s">
        <v>859</v>
      </c>
      <c r="Z59" s="5">
        <v>100</v>
      </c>
      <c r="AA59" s="5">
        <v>100</v>
      </c>
      <c r="AB59" s="43">
        <v>0</v>
      </c>
      <c r="AC59" s="5">
        <v>100</v>
      </c>
      <c r="AD59" s="5">
        <v>3</v>
      </c>
      <c r="AE59" s="5">
        <v>4.5999999999999996</v>
      </c>
      <c r="AF59" s="5">
        <v>13.8</v>
      </c>
      <c r="AG59" s="5">
        <v>27.1</v>
      </c>
      <c r="AH59" s="5">
        <v>5278</v>
      </c>
      <c r="AI59" s="4">
        <v>82</v>
      </c>
      <c r="AJ59" s="4">
        <v>0.28912363067292646</v>
      </c>
      <c r="AK59" s="4">
        <v>41.7</v>
      </c>
      <c r="AL59" s="4">
        <v>81.7</v>
      </c>
      <c r="AM59" s="4">
        <v>0.51</v>
      </c>
      <c r="AN59" s="4">
        <v>100</v>
      </c>
      <c r="AO59" s="4">
        <v>0</v>
      </c>
      <c r="AP59" s="4">
        <v>0</v>
      </c>
      <c r="AQ59" s="4">
        <v>0.13394415357766143</v>
      </c>
      <c r="AR59" s="4" t="s">
        <v>859</v>
      </c>
      <c r="AS59" s="4">
        <v>100</v>
      </c>
      <c r="AT59" s="4" t="s">
        <v>859</v>
      </c>
      <c r="AU59" s="4">
        <v>65.853999999999999</v>
      </c>
      <c r="AV59" s="4">
        <v>0</v>
      </c>
      <c r="AW59" s="4" t="s">
        <v>859</v>
      </c>
      <c r="AX59" s="4">
        <v>75</v>
      </c>
      <c r="AY59" s="4">
        <v>0.64</v>
      </c>
      <c r="AZ59" s="4">
        <v>2.5099999999999998</v>
      </c>
      <c r="BA59" s="4">
        <v>0</v>
      </c>
      <c r="BB59" s="4">
        <v>100</v>
      </c>
      <c r="BC59" s="4">
        <v>100</v>
      </c>
      <c r="BD59" s="4">
        <v>0</v>
      </c>
      <c r="BE59" s="4">
        <v>100</v>
      </c>
      <c r="BF59" s="4" t="s">
        <v>859</v>
      </c>
      <c r="BG59" s="4">
        <v>100</v>
      </c>
      <c r="BH59" s="21" t="s">
        <v>859</v>
      </c>
      <c r="BI59" s="21">
        <v>1.6997935762987616E-2</v>
      </c>
      <c r="BJ59" s="20" t="s">
        <v>859</v>
      </c>
      <c r="BK59" s="20">
        <v>0.27272727272727271</v>
      </c>
      <c r="BL59" s="5">
        <v>0</v>
      </c>
      <c r="BM59" s="5">
        <v>66.55</v>
      </c>
      <c r="BN59" s="5">
        <v>17</v>
      </c>
      <c r="BO59" s="43">
        <v>1.75</v>
      </c>
      <c r="BP59" s="5">
        <v>21</v>
      </c>
      <c r="BQ59" s="5" t="s">
        <v>859</v>
      </c>
      <c r="BR59" s="5">
        <v>10000</v>
      </c>
      <c r="BS59" s="5">
        <v>3.3057851239669422</v>
      </c>
      <c r="BT59" s="5">
        <v>97.1</v>
      </c>
      <c r="BU59" s="5">
        <v>2.9</v>
      </c>
      <c r="BV59" s="5">
        <v>26.5</v>
      </c>
      <c r="BW59" s="5">
        <v>48</v>
      </c>
      <c r="BX59" s="5">
        <v>5.0999999999999996</v>
      </c>
      <c r="BY59" s="5">
        <v>100</v>
      </c>
      <c r="BZ59" s="5">
        <v>11920</v>
      </c>
      <c r="CA59" s="43">
        <v>0</v>
      </c>
      <c r="CB59" s="43" t="s">
        <v>859</v>
      </c>
      <c r="CC59" s="5">
        <v>61.1</v>
      </c>
      <c r="CD59" s="5">
        <v>52.3</v>
      </c>
      <c r="CE59" s="43">
        <v>6.5</v>
      </c>
      <c r="CF59" s="20">
        <v>0.75566502463054186</v>
      </c>
      <c r="CG59" s="5">
        <v>2016</v>
      </c>
      <c r="CH59" s="5">
        <v>2016</v>
      </c>
      <c r="CI59" s="5">
        <v>2020</v>
      </c>
      <c r="CJ59" s="4">
        <v>1.1033507348733964</v>
      </c>
      <c r="CK59" s="4">
        <v>-6.1914038411304835E-2</v>
      </c>
      <c r="CL59" s="4" t="s">
        <v>17</v>
      </c>
      <c r="CM59" s="4">
        <v>0.1106733832750157</v>
      </c>
      <c r="CN59" s="4">
        <v>-3.6253969743606701E-2</v>
      </c>
      <c r="CO59" s="4">
        <v>5.3572803716799677E-2</v>
      </c>
      <c r="CP59" s="4">
        <v>0.20934754042715895</v>
      </c>
      <c r="CQ59" s="4">
        <v>-0.58846828032758336</v>
      </c>
      <c r="CR59" s="4">
        <v>0.37524807706033858</v>
      </c>
      <c r="CS59" s="4">
        <v>0.29699468002682572</v>
      </c>
      <c r="CT59" s="4">
        <v>-1.0905099711768766</v>
      </c>
      <c r="CU59" s="4">
        <v>9.8538723757622571E-2</v>
      </c>
      <c r="CV59" s="4">
        <v>0.72392707736331174</v>
      </c>
      <c r="CW59" s="4">
        <v>0.17836246655072568</v>
      </c>
      <c r="CX59">
        <v>1</v>
      </c>
      <c r="CY59" s="5">
        <v>11336.045040374735</v>
      </c>
      <c r="CZ59" s="5">
        <v>18520.691211716192</v>
      </c>
      <c r="DA59" s="5">
        <v>10796.407185628743</v>
      </c>
      <c r="DB59" s="5">
        <v>3044.4824636441399</v>
      </c>
      <c r="DC59" s="5">
        <v>23745.101658033269</v>
      </c>
      <c r="DD59" s="5">
        <v>7276.7013667286465</v>
      </c>
      <c r="DE59" s="5">
        <v>2608.4752778407724</v>
      </c>
      <c r="DF59" s="5">
        <v>1942.491965763292</v>
      </c>
      <c r="DG59" s="5">
        <v>8546.1688406871144</v>
      </c>
      <c r="DH59" s="5">
        <v>3863.1308810949531</v>
      </c>
      <c r="DI59" s="5">
        <v>2545.7656116338744</v>
      </c>
      <c r="DJ59" s="5">
        <v>17427.71599657827</v>
      </c>
      <c r="DK59" s="5">
        <v>944.39692044482456</v>
      </c>
      <c r="DL59" s="5">
        <v>-20408.896492728825</v>
      </c>
      <c r="DM59" s="5">
        <v>0</v>
      </c>
      <c r="DN59" s="5">
        <v>145.09529217386148</v>
      </c>
      <c r="DO59" s="5">
        <v>112742.6697123427</v>
      </c>
      <c r="DP59" s="4">
        <f t="shared" si="8"/>
        <v>-1.007376263286847</v>
      </c>
      <c r="DQ59" s="4">
        <f t="shared" si="8"/>
        <v>-1.0462480257984628</v>
      </c>
      <c r="DR59" s="4">
        <f t="shared" si="8"/>
        <v>-3.8246310121714036</v>
      </c>
      <c r="DS59" s="4">
        <f t="shared" si="8"/>
        <v>-3.9637095618970295</v>
      </c>
      <c r="DT59" s="4">
        <f t="shared" si="8"/>
        <v>-0.97102523309983491</v>
      </c>
      <c r="DU59" s="4">
        <f t="shared" si="8"/>
        <v>-3.4057088642971869</v>
      </c>
      <c r="DV59" s="4">
        <f t="shared" si="8"/>
        <v>3.4693733004428635E-2</v>
      </c>
      <c r="DW59" s="4">
        <f t="shared" si="8"/>
        <v>0.54958187045909968</v>
      </c>
      <c r="DX59" s="4">
        <f t="shared" si="8"/>
        <v>-1.1301914878769579</v>
      </c>
      <c r="DY59" s="4">
        <f t="shared" si="8"/>
        <v>-3.6669526096513345</v>
      </c>
      <c r="DZ59" s="4">
        <f t="shared" si="8"/>
        <v>-1.6932834198694831</v>
      </c>
      <c r="EA59" s="4">
        <f t="shared" si="8"/>
        <v>-9.7422867275049505</v>
      </c>
      <c r="EB59" s="4">
        <f t="shared" si="8"/>
        <v>-0.85766636676213093</v>
      </c>
      <c r="EC59" s="4">
        <f t="shared" si="8"/>
        <v>3.2820079691019117</v>
      </c>
      <c r="ED59" s="4" t="e">
        <f t="shared" si="8"/>
        <v>#DIV/0!</v>
      </c>
      <c r="EE59" s="4">
        <f t="shared" si="5"/>
        <v>-0.41998919375617738</v>
      </c>
      <c r="EF59" s="4">
        <f t="shared" si="2"/>
        <v>-3.3896671651418058</v>
      </c>
      <c r="EI59">
        <v>57</v>
      </c>
    </row>
    <row r="60" spans="1:139" x14ac:dyDescent="0.3">
      <c r="A60" t="s">
        <v>580</v>
      </c>
      <c r="B60" t="s">
        <v>74</v>
      </c>
      <c r="C60" s="43" t="s">
        <v>859</v>
      </c>
      <c r="D60" s="43">
        <v>5.7</v>
      </c>
      <c r="E60" s="5">
        <v>53.9</v>
      </c>
      <c r="F60" s="5" t="s">
        <v>859</v>
      </c>
      <c r="G60" s="43">
        <v>10.3</v>
      </c>
      <c r="H60" s="20">
        <v>0</v>
      </c>
      <c r="I60" s="43" t="s">
        <v>859</v>
      </c>
      <c r="J60" s="43" t="s">
        <v>859</v>
      </c>
      <c r="K60" s="43">
        <v>3.5583333333333331</v>
      </c>
      <c r="L60" s="43" t="s">
        <v>859</v>
      </c>
      <c r="M60" s="43" t="s">
        <v>859</v>
      </c>
      <c r="N60" s="43">
        <v>44.666666666666664</v>
      </c>
      <c r="O60" s="43" t="s">
        <v>859</v>
      </c>
      <c r="P60" s="43">
        <v>0</v>
      </c>
      <c r="Q60" s="43">
        <v>-1.8</v>
      </c>
      <c r="R60" s="43">
        <v>-0.7</v>
      </c>
      <c r="S60" s="20">
        <v>0.6875</v>
      </c>
      <c r="T60" s="20">
        <v>1</v>
      </c>
      <c r="U60" s="5">
        <v>100</v>
      </c>
      <c r="V60" s="5" t="s">
        <v>859</v>
      </c>
      <c r="W60" s="20" t="s">
        <v>859</v>
      </c>
      <c r="X60" s="43" t="s">
        <v>859</v>
      </c>
      <c r="Y60" s="20" t="s">
        <v>859</v>
      </c>
      <c r="Z60" s="5">
        <v>100</v>
      </c>
      <c r="AA60" s="5">
        <v>100</v>
      </c>
      <c r="AB60" s="43">
        <v>0</v>
      </c>
      <c r="AC60" s="5" t="s">
        <v>859</v>
      </c>
      <c r="AD60" s="5">
        <v>4.4000000000000004</v>
      </c>
      <c r="AE60" s="5">
        <v>2</v>
      </c>
      <c r="AF60" s="5">
        <v>12.7</v>
      </c>
      <c r="AG60" s="5">
        <v>7.7</v>
      </c>
      <c r="AH60" s="5">
        <v>1594</v>
      </c>
      <c r="AI60" s="4">
        <v>95.2</v>
      </c>
      <c r="AJ60" s="4">
        <v>0.36769230769230765</v>
      </c>
      <c r="AK60" s="4">
        <v>51.8</v>
      </c>
      <c r="AL60" s="4">
        <v>78.599999999999994</v>
      </c>
      <c r="AM60" s="4">
        <v>0.55000000000000004</v>
      </c>
      <c r="AN60" s="4" t="s">
        <v>859</v>
      </c>
      <c r="AO60" s="4">
        <v>35.714285714285715</v>
      </c>
      <c r="AP60" s="4">
        <v>8.0357142857142865</v>
      </c>
      <c r="AQ60" s="4">
        <v>0.49320959710276141</v>
      </c>
      <c r="AR60" s="4">
        <v>85.713999999999999</v>
      </c>
      <c r="AS60" s="4">
        <v>100</v>
      </c>
      <c r="AT60" s="4">
        <v>0</v>
      </c>
      <c r="AU60" s="4" t="s">
        <v>859</v>
      </c>
      <c r="AV60" s="4" t="s">
        <v>859</v>
      </c>
      <c r="AW60" s="4">
        <v>87.5</v>
      </c>
      <c r="AX60" s="4">
        <v>85.713999999999999</v>
      </c>
      <c r="AY60" s="4">
        <v>1.63</v>
      </c>
      <c r="AZ60" s="4">
        <v>1.63</v>
      </c>
      <c r="BA60" s="4">
        <v>0</v>
      </c>
      <c r="BB60" s="4">
        <v>88.9</v>
      </c>
      <c r="BC60" s="4">
        <v>88.9</v>
      </c>
      <c r="BD60" s="4">
        <v>0</v>
      </c>
      <c r="BE60" s="4">
        <v>100</v>
      </c>
      <c r="BF60" s="4">
        <v>100</v>
      </c>
      <c r="BG60" s="4" t="s">
        <v>859</v>
      </c>
      <c r="BH60" s="21">
        <v>0</v>
      </c>
      <c r="BI60" s="21">
        <v>9.0899954285115492E-3</v>
      </c>
      <c r="BJ60" s="20" t="s">
        <v>859</v>
      </c>
      <c r="BK60" s="20" t="s">
        <v>859</v>
      </c>
      <c r="BL60" s="5">
        <v>0</v>
      </c>
      <c r="BM60" s="5">
        <v>10</v>
      </c>
      <c r="BN60" s="5">
        <v>60.2</v>
      </c>
      <c r="BO60" s="43">
        <v>1.2</v>
      </c>
      <c r="BP60" s="5">
        <v>35</v>
      </c>
      <c r="BQ60" s="5" t="s">
        <v>859</v>
      </c>
      <c r="BR60" s="5">
        <v>16500</v>
      </c>
      <c r="BS60" s="5">
        <v>3.5714285714285712</v>
      </c>
      <c r="BT60" s="5">
        <v>100</v>
      </c>
      <c r="BU60" s="5">
        <v>9.5</v>
      </c>
      <c r="BV60" s="5">
        <v>100</v>
      </c>
      <c r="BW60" s="5">
        <v>85</v>
      </c>
      <c r="BX60" s="5" t="s">
        <v>859</v>
      </c>
      <c r="BY60" s="5">
        <v>100</v>
      </c>
      <c r="BZ60" s="5">
        <v>11483</v>
      </c>
      <c r="CA60" s="43">
        <v>3.38</v>
      </c>
      <c r="CB60" s="43" t="s">
        <v>859</v>
      </c>
      <c r="CC60" s="5">
        <v>18.600000000000001</v>
      </c>
      <c r="CD60" s="5">
        <v>37.4</v>
      </c>
      <c r="CE60" s="43">
        <v>8.1999999999999993</v>
      </c>
      <c r="CF60" s="20">
        <v>0.71176470588235297</v>
      </c>
      <c r="CG60" s="5">
        <v>2019</v>
      </c>
      <c r="CH60" s="5">
        <v>2018</v>
      </c>
      <c r="CI60" s="5">
        <v>2019</v>
      </c>
      <c r="CJ60" s="4">
        <v>0.59188985084105328</v>
      </c>
      <c r="CK60" s="4">
        <v>-0.93071540322909851</v>
      </c>
      <c r="CL60" s="4" t="s">
        <v>17</v>
      </c>
      <c r="CM60" s="4">
        <v>-0.27211847314862336</v>
      </c>
      <c r="CN60" s="4">
        <v>0.73836485985438971</v>
      </c>
      <c r="CO60" s="4">
        <v>-4.274442442900009E-3</v>
      </c>
      <c r="CP60" s="4">
        <v>1.109114548361763</v>
      </c>
      <c r="CQ60" s="4">
        <v>9.602274332832994E-2</v>
      </c>
      <c r="CR60" s="4">
        <v>-5.477475790224464E-2</v>
      </c>
      <c r="CS60" s="4">
        <v>0.95357440183427877</v>
      </c>
      <c r="CT60" s="4" t="s">
        <v>17</v>
      </c>
      <c r="CU60" s="4">
        <v>0.39974062312905506</v>
      </c>
      <c r="CV60" s="4">
        <v>-0.11200852224764035</v>
      </c>
      <c r="CW60" s="4">
        <v>0.17650097592806352</v>
      </c>
      <c r="CX60">
        <v>2</v>
      </c>
      <c r="CY60" s="5">
        <v>11423.700350099441</v>
      </c>
      <c r="CZ60" s="5">
        <v>15789.616385985022</v>
      </c>
      <c r="DA60" s="5">
        <v>6284.2105263157891</v>
      </c>
      <c r="DB60" s="5">
        <v>1478.3625730994152</v>
      </c>
      <c r="DC60" s="5">
        <v>21839.140456963982</v>
      </c>
      <c r="DD60" s="5">
        <v>2453.3971996849509</v>
      </c>
      <c r="DE60" s="5">
        <v>1237.3025356376304</v>
      </c>
      <c r="DF60" s="5">
        <v>1981.3554455543656</v>
      </c>
      <c r="DG60" s="5">
        <v>6322.3300467850486</v>
      </c>
      <c r="DH60" s="5">
        <v>1616.374269005848</v>
      </c>
      <c r="DI60" s="5">
        <v>1945.0292397660817</v>
      </c>
      <c r="DJ60" s="5">
        <v>1635.0877192982455</v>
      </c>
      <c r="DK60" s="5">
        <v>660.81871345029242</v>
      </c>
      <c r="DL60" s="5">
        <v>-10.526315789473683</v>
      </c>
      <c r="DM60" s="5">
        <v>0</v>
      </c>
      <c r="DN60" s="5">
        <v>68.44160004450319</v>
      </c>
      <c r="DO60" s="5">
        <v>74735.167061690605</v>
      </c>
      <c r="DP60" s="4">
        <f t="shared" si="8"/>
        <v>-1.0659600423858928</v>
      </c>
      <c r="DQ60" s="4">
        <f t="shared" si="8"/>
        <v>6.0508033567323899E-2</v>
      </c>
      <c r="DR60" s="4">
        <f t="shared" si="8"/>
        <v>-1.6053658100921666</v>
      </c>
      <c r="DS60" s="4">
        <f t="shared" si="8"/>
        <v>-0.89927835493219432</v>
      </c>
      <c r="DT60" s="4">
        <f t="shared" si="8"/>
        <v>-0.40160184375315938</v>
      </c>
      <c r="DU60" s="4">
        <f t="shared" si="8"/>
        <v>1.591440683260299</v>
      </c>
      <c r="DV60" s="4">
        <f t="shared" si="8"/>
        <v>1.5285361748532036</v>
      </c>
      <c r="DW60" s="4">
        <f t="shared" si="8"/>
        <v>0.51534642957846211</v>
      </c>
      <c r="DX60" s="4">
        <f t="shared" si="8"/>
        <v>-0.12139116390875787</v>
      </c>
      <c r="DY60" s="4">
        <f t="shared" si="8"/>
        <v>-0.41825412553448477</v>
      </c>
      <c r="DZ60" s="4">
        <f t="shared" si="8"/>
        <v>-1.053442888850203</v>
      </c>
      <c r="EA60" s="4">
        <f t="shared" si="8"/>
        <v>0.29151176095698245</v>
      </c>
      <c r="EB60" s="4">
        <f t="shared" si="8"/>
        <v>-0.49822979480373486</v>
      </c>
      <c r="EC60" s="4">
        <f t="shared" si="8"/>
        <v>-0.24981177633016763</v>
      </c>
      <c r="ED60" s="4" t="e">
        <f t="shared" si="8"/>
        <v>#DIV/0!</v>
      </c>
      <c r="EE60" s="4">
        <f t="shared" si="5"/>
        <v>0.64517535537328674</v>
      </c>
      <c r="EF60" s="4">
        <f t="shared" si="2"/>
        <v>-0.35334963987082785</v>
      </c>
      <c r="EI60">
        <v>58</v>
      </c>
    </row>
    <row r="61" spans="1:139" x14ac:dyDescent="0.3">
      <c r="A61" t="s">
        <v>388</v>
      </c>
      <c r="B61" t="s">
        <v>75</v>
      </c>
      <c r="C61" s="43">
        <v>4.4413793103448276</v>
      </c>
      <c r="D61" s="43">
        <v>5.9</v>
      </c>
      <c r="E61" s="5">
        <v>50.6</v>
      </c>
      <c r="F61" s="5">
        <v>71.900000000000006</v>
      </c>
      <c r="G61" s="43">
        <v>7</v>
      </c>
      <c r="H61" s="20">
        <v>0</v>
      </c>
      <c r="I61" s="43">
        <v>43.1</v>
      </c>
      <c r="J61" s="43">
        <v>1.2608695652173914</v>
      </c>
      <c r="K61" s="43">
        <v>4.0805555555555557</v>
      </c>
      <c r="L61" s="43">
        <v>3.8152173913043486</v>
      </c>
      <c r="M61" s="43">
        <v>51.333333333333336</v>
      </c>
      <c r="N61" s="43">
        <v>49.333333333333336</v>
      </c>
      <c r="O61" s="43">
        <v>52.5</v>
      </c>
      <c r="P61" s="43">
        <v>0.6</v>
      </c>
      <c r="Q61" s="43">
        <v>0.1</v>
      </c>
      <c r="R61" s="43">
        <v>-0.86969696969696975</v>
      </c>
      <c r="S61" s="20">
        <v>0.75757575757575757</v>
      </c>
      <c r="T61" s="20">
        <v>0.71153846153846156</v>
      </c>
      <c r="U61" s="5">
        <v>98</v>
      </c>
      <c r="V61" s="5">
        <v>78</v>
      </c>
      <c r="W61" s="20">
        <v>0.28947368421052633</v>
      </c>
      <c r="X61" s="43">
        <v>1.8895863248967499</v>
      </c>
      <c r="Y61" s="20">
        <v>0.42857142857142855</v>
      </c>
      <c r="Z61" s="5">
        <v>99</v>
      </c>
      <c r="AA61" s="5">
        <v>100</v>
      </c>
      <c r="AB61" s="43">
        <v>0</v>
      </c>
      <c r="AC61" s="5">
        <v>72.3</v>
      </c>
      <c r="AD61" s="5">
        <v>4.3</v>
      </c>
      <c r="AE61" s="5">
        <v>8.6999999999999993</v>
      </c>
      <c r="AF61" s="5">
        <v>14.5</v>
      </c>
      <c r="AG61" s="5">
        <v>11.5</v>
      </c>
      <c r="AH61" s="5">
        <v>550</v>
      </c>
      <c r="AI61" s="4">
        <v>83.6</v>
      </c>
      <c r="AJ61" s="4">
        <v>0.3790462930734424</v>
      </c>
      <c r="AK61" s="4">
        <v>62.900000000000006</v>
      </c>
      <c r="AL61" s="4">
        <v>89.7</v>
      </c>
      <c r="AM61" s="4">
        <v>0.56999999999999995</v>
      </c>
      <c r="AN61" s="4">
        <v>69.2</v>
      </c>
      <c r="AO61" s="4">
        <v>4.9885583524027464</v>
      </c>
      <c r="AP61" s="4">
        <v>2.2883295194508011</v>
      </c>
      <c r="AQ61" s="4">
        <v>0.13588578844905905</v>
      </c>
      <c r="AR61" s="4">
        <v>86.537999999999997</v>
      </c>
      <c r="AS61" s="4">
        <v>29.411999999999999</v>
      </c>
      <c r="AT61" s="4">
        <v>47.726999999999997</v>
      </c>
      <c r="AU61" s="4">
        <v>29.452000000000002</v>
      </c>
      <c r="AV61" s="4">
        <v>31.579000000000001</v>
      </c>
      <c r="AW61" s="4">
        <v>92.221999999999994</v>
      </c>
      <c r="AX61" s="4">
        <v>85.039000000000001</v>
      </c>
      <c r="AY61" s="4">
        <v>0.75</v>
      </c>
      <c r="AZ61" s="4">
        <v>3.56</v>
      </c>
      <c r="BA61" s="4">
        <v>3.2075504859658682E-3</v>
      </c>
      <c r="BB61" s="4">
        <v>75.7</v>
      </c>
      <c r="BC61" s="4">
        <v>75.7</v>
      </c>
      <c r="BD61" s="4">
        <v>0.27272727272727271</v>
      </c>
      <c r="BE61" s="4">
        <v>91.2</v>
      </c>
      <c r="BF61" s="4">
        <v>100</v>
      </c>
      <c r="BG61" s="4">
        <v>56.1</v>
      </c>
      <c r="BH61" s="21">
        <v>4.0138612297888628E-2</v>
      </c>
      <c r="BI61" s="21">
        <v>3.048716701037266E-2</v>
      </c>
      <c r="BJ61" s="20">
        <v>0.21637426900584794</v>
      </c>
      <c r="BK61" s="20">
        <v>0.31578947368421051</v>
      </c>
      <c r="BL61" s="5" t="s">
        <v>859</v>
      </c>
      <c r="BM61" s="5">
        <v>30.400000000000002</v>
      </c>
      <c r="BN61" s="5">
        <v>19.600000000000001</v>
      </c>
      <c r="BO61" s="43">
        <v>0.64999999999999991</v>
      </c>
      <c r="BP61" s="5">
        <v>80</v>
      </c>
      <c r="BQ61" s="5">
        <v>86</v>
      </c>
      <c r="BR61" s="5">
        <v>16000</v>
      </c>
      <c r="BS61" s="5">
        <v>2</v>
      </c>
      <c r="BT61" s="5">
        <v>38.5</v>
      </c>
      <c r="BU61" s="5">
        <v>5.2</v>
      </c>
      <c r="BV61" s="5">
        <v>38.5</v>
      </c>
      <c r="BW61" s="5">
        <v>56</v>
      </c>
      <c r="BX61" s="5">
        <v>14.4</v>
      </c>
      <c r="BY61" s="5">
        <v>100</v>
      </c>
      <c r="BZ61" s="5">
        <v>9073</v>
      </c>
      <c r="CA61" s="43">
        <v>0.22</v>
      </c>
      <c r="CB61" s="43">
        <v>2.4900000000000002</v>
      </c>
      <c r="CC61" s="5">
        <v>0</v>
      </c>
      <c r="CD61" s="5">
        <v>48.6</v>
      </c>
      <c r="CE61" s="43">
        <v>9.1</v>
      </c>
      <c r="CF61" s="20">
        <v>0.71792828685258969</v>
      </c>
      <c r="CG61" s="5">
        <v>2015</v>
      </c>
      <c r="CH61" s="5">
        <v>2015</v>
      </c>
      <c r="CI61" s="5">
        <v>2019</v>
      </c>
      <c r="CJ61" s="4">
        <v>0.11811776563633328</v>
      </c>
      <c r="CK61" s="4">
        <v>0.36288428986640048</v>
      </c>
      <c r="CL61" s="4">
        <v>-5.3053824078050239E-2</v>
      </c>
      <c r="CM61" s="4">
        <v>0.21605023293766498</v>
      </c>
      <c r="CN61" s="4">
        <v>0.32433352062044524</v>
      </c>
      <c r="CO61" s="4">
        <v>-6.325984950153829E-2</v>
      </c>
      <c r="CP61" s="4">
        <v>0.7110571397297103</v>
      </c>
      <c r="CQ61" s="4">
        <v>-0.1609948105211334</v>
      </c>
      <c r="CR61" s="4">
        <v>-0.33478828544979944</v>
      </c>
      <c r="CS61" s="4">
        <v>-0.89691858336312547</v>
      </c>
      <c r="CT61" s="4">
        <v>0.4858297968923469</v>
      </c>
      <c r="CU61" s="4">
        <v>0.24159601018001392</v>
      </c>
      <c r="CV61" s="4">
        <v>-0.44086749440150969</v>
      </c>
      <c r="CW61" s="4">
        <v>0.17623487470945925</v>
      </c>
      <c r="CX61">
        <v>0</v>
      </c>
      <c r="CY61" s="5">
        <v>7442.5445609154549</v>
      </c>
      <c r="CZ61" s="5">
        <v>14281.660728083236</v>
      </c>
      <c r="DA61" s="5">
        <v>1925.8587786259541</v>
      </c>
      <c r="DB61" s="5">
        <v>779.19847328244282</v>
      </c>
      <c r="DC61" s="5">
        <v>15255.009542167145</v>
      </c>
      <c r="DD61" s="5">
        <v>3656.7843371800045</v>
      </c>
      <c r="DE61" s="5">
        <v>1878.1246261956846</v>
      </c>
      <c r="DF61" s="5">
        <v>2365.6748459596579</v>
      </c>
      <c r="DG61" s="5">
        <v>4222.2299831789733</v>
      </c>
      <c r="DH61" s="5">
        <v>802.95801526717548</v>
      </c>
      <c r="DI61" s="5">
        <v>295.32442748091603</v>
      </c>
      <c r="DJ61" s="5">
        <v>1145.1335877862596</v>
      </c>
      <c r="DK61" s="5">
        <v>414.02671755725186</v>
      </c>
      <c r="DL61" s="5">
        <v>-17.652671755725194</v>
      </c>
      <c r="DM61" s="5">
        <v>0</v>
      </c>
      <c r="DN61" s="5">
        <v>63.171992077563921</v>
      </c>
      <c r="DO61" s="5">
        <v>54527.70061575772</v>
      </c>
      <c r="DP61" s="4">
        <f t="shared" si="8"/>
        <v>1.5948160366096125</v>
      </c>
      <c r="DQ61" s="4">
        <f t="shared" si="8"/>
        <v>0.67160043056560492</v>
      </c>
      <c r="DR61" s="4">
        <f t="shared" si="8"/>
        <v>0.53823277444781403</v>
      </c>
      <c r="DS61" s="4">
        <f t="shared" si="8"/>
        <v>0.46877801112506384</v>
      </c>
      <c r="DT61" s="4">
        <f t="shared" si="8"/>
        <v>1.5654676534131418</v>
      </c>
      <c r="DU61" s="4">
        <f t="shared" si="8"/>
        <v>0.34468010557197359</v>
      </c>
      <c r="DV61" s="4">
        <f t="shared" si="8"/>
        <v>0.83038399673175678</v>
      </c>
      <c r="DW61" s="4">
        <f t="shared" si="8"/>
        <v>0.17679352122876962</v>
      </c>
      <c r="DX61" s="4">
        <f t="shared" si="8"/>
        <v>0.83127754136824206</v>
      </c>
      <c r="DY61" s="4">
        <f t="shared" si="8"/>
        <v>0.7579053820232613</v>
      </c>
      <c r="DZ61" s="4">
        <f t="shared" si="8"/>
        <v>0.70364733000190638</v>
      </c>
      <c r="EA61" s="4">
        <f t="shared" si="8"/>
        <v>0.60280263274006396</v>
      </c>
      <c r="EB61" s="4">
        <f t="shared" si="8"/>
        <v>-0.18541990038094006</v>
      </c>
      <c r="EC61" s="4">
        <f t="shared" si="8"/>
        <v>-0.24857790301106109</v>
      </c>
      <c r="ED61" s="4" t="e">
        <f t="shared" si="8"/>
        <v>#DIV/0!</v>
      </c>
      <c r="EE61" s="4">
        <f t="shared" si="5"/>
        <v>0.7184007857246596</v>
      </c>
      <c r="EF61" s="4">
        <f t="shared" si="2"/>
        <v>1.2609706977496331</v>
      </c>
      <c r="EG61" s="6">
        <f t="shared" ref="EG61:EG124" si="9">(CL61+DW61)/2</f>
        <v>6.1869848575359696E-2</v>
      </c>
      <c r="EI61">
        <v>59</v>
      </c>
    </row>
    <row r="62" spans="1:139" x14ac:dyDescent="0.3">
      <c r="A62" t="s">
        <v>415</v>
      </c>
      <c r="B62" t="s">
        <v>76</v>
      </c>
      <c r="C62" s="43">
        <v>4.3275862068965516</v>
      </c>
      <c r="D62" s="43">
        <v>5.9</v>
      </c>
      <c r="E62" s="5">
        <v>35.700000000000003</v>
      </c>
      <c r="F62" s="5">
        <v>86.4</v>
      </c>
      <c r="G62" s="43">
        <v>5.0999999999999996</v>
      </c>
      <c r="H62" s="20">
        <v>0</v>
      </c>
      <c r="I62" s="43">
        <v>43.5</v>
      </c>
      <c r="J62" s="43">
        <v>0.76086956521739135</v>
      </c>
      <c r="K62" s="43">
        <v>3.8888888888888888</v>
      </c>
      <c r="L62" s="43">
        <v>3.7282608695652186</v>
      </c>
      <c r="M62" s="43">
        <v>51.333333333333336</v>
      </c>
      <c r="N62" s="43">
        <v>49.333333333333336</v>
      </c>
      <c r="O62" s="43">
        <v>52.5</v>
      </c>
      <c r="P62" s="43">
        <v>0.3</v>
      </c>
      <c r="Q62" s="43">
        <v>-0.3</v>
      </c>
      <c r="R62" s="43">
        <v>-0.5</v>
      </c>
      <c r="S62" s="20">
        <v>0.75187969924812026</v>
      </c>
      <c r="T62" s="20">
        <v>0.88571428571428568</v>
      </c>
      <c r="U62" s="5">
        <v>94.7</v>
      </c>
      <c r="V62" s="5">
        <v>81</v>
      </c>
      <c r="W62" s="20">
        <v>0.35897435897435898</v>
      </c>
      <c r="X62" s="43">
        <v>2.0508241769510778</v>
      </c>
      <c r="Y62" s="20">
        <v>0.78947368421052633</v>
      </c>
      <c r="Z62" s="5">
        <v>94</v>
      </c>
      <c r="AA62" s="5">
        <v>100</v>
      </c>
      <c r="AB62" s="43" t="s">
        <v>859</v>
      </c>
      <c r="AC62" s="5">
        <v>75.849999999999994</v>
      </c>
      <c r="AD62" s="5">
        <v>1.4</v>
      </c>
      <c r="AE62" s="5">
        <v>0.8</v>
      </c>
      <c r="AF62" s="5" t="s">
        <v>859</v>
      </c>
      <c r="AG62" s="5">
        <v>20.6</v>
      </c>
      <c r="AH62" s="5" t="s">
        <v>859</v>
      </c>
      <c r="AI62" s="4">
        <v>80</v>
      </c>
      <c r="AJ62" s="4">
        <v>0.37803975959315766</v>
      </c>
      <c r="AK62" s="4">
        <v>64.900000000000006</v>
      </c>
      <c r="AL62" s="4">
        <v>98.4</v>
      </c>
      <c r="AM62" s="4">
        <v>2.57</v>
      </c>
      <c r="AN62" s="4" t="s">
        <v>859</v>
      </c>
      <c r="AO62" s="4">
        <v>0</v>
      </c>
      <c r="AP62" s="4">
        <v>0.10989010989010989</v>
      </c>
      <c r="AQ62" s="4">
        <v>0</v>
      </c>
      <c r="AR62" s="4" t="s">
        <v>859</v>
      </c>
      <c r="AS62" s="4">
        <v>100</v>
      </c>
      <c r="AT62" s="4">
        <v>28.378</v>
      </c>
      <c r="AU62" s="4">
        <v>18.667000000000002</v>
      </c>
      <c r="AV62" s="4" t="s">
        <v>859</v>
      </c>
      <c r="AW62" s="4">
        <v>94.444000000000003</v>
      </c>
      <c r="AX62" s="4">
        <v>54.43</v>
      </c>
      <c r="AY62" s="4">
        <v>1.01</v>
      </c>
      <c r="AZ62" s="4">
        <v>3.16</v>
      </c>
      <c r="BA62" s="4">
        <v>0.24392941068055107</v>
      </c>
      <c r="BB62" s="4">
        <v>41.7</v>
      </c>
      <c r="BC62" s="4">
        <v>41.7</v>
      </c>
      <c r="BD62" s="4">
        <v>0</v>
      </c>
      <c r="BE62" s="4">
        <v>100</v>
      </c>
      <c r="BF62" s="4">
        <v>96.5</v>
      </c>
      <c r="BG62" s="4">
        <v>29.2</v>
      </c>
      <c r="BH62" s="21">
        <v>5.0016672459196401E-2</v>
      </c>
      <c r="BI62" s="21">
        <v>3.6905721707899589E-2</v>
      </c>
      <c r="BJ62" s="20">
        <v>0.25</v>
      </c>
      <c r="BK62" s="20">
        <v>0.25862068965517243</v>
      </c>
      <c r="BL62" s="5" t="s">
        <v>859</v>
      </c>
      <c r="BM62" s="5">
        <v>24.4</v>
      </c>
      <c r="BN62" s="5">
        <v>50.1</v>
      </c>
      <c r="BO62" s="43">
        <v>0.4</v>
      </c>
      <c r="BP62" s="5" t="s">
        <v>859</v>
      </c>
      <c r="BQ62" s="5">
        <v>177</v>
      </c>
      <c r="BR62" s="5" t="s">
        <v>859</v>
      </c>
      <c r="BS62" s="5" t="s">
        <v>859</v>
      </c>
      <c r="BT62" s="5">
        <v>98.9</v>
      </c>
      <c r="BU62" s="5">
        <v>23</v>
      </c>
      <c r="BV62" s="5">
        <v>94.3</v>
      </c>
      <c r="BW62" s="5">
        <v>84</v>
      </c>
      <c r="BX62" s="5">
        <v>7.4</v>
      </c>
      <c r="BY62" s="5">
        <v>100</v>
      </c>
      <c r="BZ62" s="5">
        <v>8223</v>
      </c>
      <c r="CA62" s="43">
        <v>1.58</v>
      </c>
      <c r="CB62" s="43">
        <v>0.35</v>
      </c>
      <c r="CC62" s="5">
        <v>96.4</v>
      </c>
      <c r="CD62" s="5">
        <v>43.5</v>
      </c>
      <c r="CE62" s="43">
        <v>6.9</v>
      </c>
      <c r="CF62" s="20">
        <v>0.71204379562043785</v>
      </c>
      <c r="CG62" s="5">
        <v>2014</v>
      </c>
      <c r="CH62" s="5">
        <v>2018</v>
      </c>
      <c r="CI62" s="5">
        <v>2019</v>
      </c>
      <c r="CJ62" s="4">
        <v>-0.69133922306380435</v>
      </c>
      <c r="CK62" s="4">
        <v>0.18083634821087172</v>
      </c>
      <c r="CL62" s="4">
        <v>0.81506527444703347</v>
      </c>
      <c r="CM62" s="4">
        <v>-0.56855855266955224</v>
      </c>
      <c r="CN62" s="4">
        <v>0.56317293842356886</v>
      </c>
      <c r="CO62" s="4">
        <v>-0.48176396335886235</v>
      </c>
      <c r="CP62" s="4">
        <v>0.34668682687597402</v>
      </c>
      <c r="CQ62" s="4">
        <v>0.67071668026705378</v>
      </c>
      <c r="CR62" s="4" t="s">
        <v>17</v>
      </c>
      <c r="CS62" s="4">
        <v>1.0673532363633766</v>
      </c>
      <c r="CT62" s="4">
        <v>-0.3181587348185751</v>
      </c>
      <c r="CU62" s="4">
        <v>0.60666291728941457</v>
      </c>
      <c r="CV62" s="4">
        <v>0.12235124196473847</v>
      </c>
      <c r="CW62" s="4">
        <v>0.17525341206256209</v>
      </c>
      <c r="CX62">
        <v>1</v>
      </c>
      <c r="CY62" s="5">
        <v>8446.2687256574718</v>
      </c>
      <c r="CZ62" s="5">
        <v>13354.450951403014</v>
      </c>
      <c r="DA62" s="5">
        <v>752.2391531929743</v>
      </c>
      <c r="DB62" s="5">
        <v>628.59136908223797</v>
      </c>
      <c r="DC62" s="5">
        <v>20669.068556339233</v>
      </c>
      <c r="DD62" s="5">
        <v>3241.2337575241877</v>
      </c>
      <c r="DE62" s="5">
        <v>1784.145463830308</v>
      </c>
      <c r="DF62" s="5">
        <v>1353.2127473585474</v>
      </c>
      <c r="DG62" s="5">
        <v>4094.0482213952096</v>
      </c>
      <c r="DH62" s="5">
        <v>909.85227404908699</v>
      </c>
      <c r="DI62" s="5">
        <v>656.27544492264747</v>
      </c>
      <c r="DJ62" s="5">
        <v>780.039548679772</v>
      </c>
      <c r="DK62" s="5">
        <v>675.00290799115965</v>
      </c>
      <c r="DL62" s="5">
        <v>8.9566127718971718</v>
      </c>
      <c r="DM62" s="5">
        <v>0</v>
      </c>
      <c r="DN62" s="5">
        <v>101.34976727375039</v>
      </c>
      <c r="DO62" s="5">
        <v>57445.77888869962</v>
      </c>
      <c r="DP62" s="4">
        <f t="shared" si="8"/>
        <v>0.9239844015575438</v>
      </c>
      <c r="DQ62" s="4">
        <f t="shared" si="8"/>
        <v>1.0473481138497118</v>
      </c>
      <c r="DR62" s="4">
        <f t="shared" si="8"/>
        <v>1.1154623129310199</v>
      </c>
      <c r="DS62" s="4">
        <f t="shared" si="8"/>
        <v>0.76347135669082744</v>
      </c>
      <c r="DT62" s="4">
        <f t="shared" si="8"/>
        <v>-5.2032132124580181E-2</v>
      </c>
      <c r="DU62" s="4">
        <f t="shared" si="8"/>
        <v>0.7752082910641791</v>
      </c>
      <c r="DV62" s="4">
        <f t="shared" si="8"/>
        <v>0.93277084929215992</v>
      </c>
      <c r="DW62" s="4">
        <f t="shared" si="8"/>
        <v>1.0686870548723002</v>
      </c>
      <c r="DX62" s="4">
        <f t="shared" si="8"/>
        <v>0.88942465309632801</v>
      </c>
      <c r="DY62" s="4">
        <f t="shared" si="8"/>
        <v>0.60334159233769757</v>
      </c>
      <c r="DZ62" s="4">
        <f t="shared" si="8"/>
        <v>0.31920067172183558</v>
      </c>
      <c r="EA62" s="4">
        <f t="shared" si="8"/>
        <v>0.83476402342278488</v>
      </c>
      <c r="EB62" s="4">
        <f t="shared" si="8"/>
        <v>-0.51620832113618542</v>
      </c>
      <c r="EC62" s="4">
        <f t="shared" si="8"/>
        <v>-0.25318509445289117</v>
      </c>
      <c r="ED62" s="4" t="e">
        <f t="shared" si="8"/>
        <v>#DIV/0!</v>
      </c>
      <c r="EE62" s="4">
        <f t="shared" si="5"/>
        <v>0.18788997047278594</v>
      </c>
      <c r="EF62" s="4">
        <f t="shared" si="2"/>
        <v>1.0278532450802207</v>
      </c>
      <c r="EG62" s="6">
        <f t="shared" si="9"/>
        <v>0.94187616465966684</v>
      </c>
      <c r="EH62">
        <v>5</v>
      </c>
      <c r="EI62">
        <v>60</v>
      </c>
    </row>
    <row r="63" spans="1:139" x14ac:dyDescent="0.3">
      <c r="A63" t="s">
        <v>464</v>
      </c>
      <c r="B63" t="s">
        <v>77</v>
      </c>
      <c r="C63" s="43" t="s">
        <v>859</v>
      </c>
      <c r="D63" s="43">
        <v>5.5</v>
      </c>
      <c r="E63" s="5">
        <v>46.4</v>
      </c>
      <c r="F63" s="5">
        <v>82.2</v>
      </c>
      <c r="G63" s="43">
        <v>7.1</v>
      </c>
      <c r="H63" s="20">
        <v>0.7</v>
      </c>
      <c r="I63" s="43">
        <v>42.9</v>
      </c>
      <c r="J63" s="43">
        <v>4.965217391304348</v>
      </c>
      <c r="K63" s="43">
        <v>4.0027777777777782</v>
      </c>
      <c r="L63" s="43">
        <v>3.8652173913043493</v>
      </c>
      <c r="M63" s="43">
        <v>46.333333333333336</v>
      </c>
      <c r="N63" s="43">
        <v>49.333333333333336</v>
      </c>
      <c r="O63" s="43">
        <v>53</v>
      </c>
      <c r="P63" s="43">
        <v>-2.7</v>
      </c>
      <c r="Q63" s="43">
        <v>0.6</v>
      </c>
      <c r="R63" s="43">
        <v>-0.4</v>
      </c>
      <c r="S63" s="20">
        <v>0.76351351351351349</v>
      </c>
      <c r="T63" s="20">
        <v>0.8</v>
      </c>
      <c r="U63" s="5">
        <v>93.7</v>
      </c>
      <c r="V63" s="5">
        <v>84</v>
      </c>
      <c r="W63" s="20">
        <v>0.27173913043478259</v>
      </c>
      <c r="X63" s="43">
        <v>2.4262305002130065</v>
      </c>
      <c r="Y63" s="20">
        <v>0.66666666666666663</v>
      </c>
      <c r="Z63" s="5">
        <v>87</v>
      </c>
      <c r="AA63" s="5">
        <v>99.3</v>
      </c>
      <c r="AB63" s="43">
        <v>0</v>
      </c>
      <c r="AC63" s="5">
        <v>100</v>
      </c>
      <c r="AD63" s="5">
        <v>1.6</v>
      </c>
      <c r="AE63" s="5">
        <v>2.4</v>
      </c>
      <c r="AF63" s="5" t="s">
        <v>859</v>
      </c>
      <c r="AG63" s="5">
        <v>17.899999999999999</v>
      </c>
      <c r="AH63" s="5">
        <v>339</v>
      </c>
      <c r="AI63" s="4">
        <v>79.3</v>
      </c>
      <c r="AJ63" s="4">
        <v>0.34606932728432688</v>
      </c>
      <c r="AK63" s="4">
        <v>59.3</v>
      </c>
      <c r="AL63" s="4">
        <v>87.8</v>
      </c>
      <c r="AM63" s="4">
        <v>0.39</v>
      </c>
      <c r="AN63" s="4">
        <v>32.799999999999997</v>
      </c>
      <c r="AO63" s="4">
        <v>20.697167755991288</v>
      </c>
      <c r="AP63" s="4">
        <v>3.3986928104575167</v>
      </c>
      <c r="AQ63" s="4">
        <v>0.16125498787262343</v>
      </c>
      <c r="AR63" s="4">
        <v>8.4749999999999996</v>
      </c>
      <c r="AS63" s="4">
        <v>20.69</v>
      </c>
      <c r="AT63" s="4">
        <v>34.482999999999997</v>
      </c>
      <c r="AU63" s="4" t="s">
        <v>859</v>
      </c>
      <c r="AV63" s="4">
        <v>80</v>
      </c>
      <c r="AW63" s="4">
        <v>83.332999999999998</v>
      </c>
      <c r="AX63" s="4">
        <v>64.045000000000002</v>
      </c>
      <c r="AY63" s="4">
        <v>0.7</v>
      </c>
      <c r="AZ63" s="4">
        <v>3.86</v>
      </c>
      <c r="BA63" s="4">
        <v>5.8572098761141903E-2</v>
      </c>
      <c r="BB63" s="4">
        <v>102.7</v>
      </c>
      <c r="BC63" s="4">
        <v>100</v>
      </c>
      <c r="BD63" s="4">
        <v>0.27272727272727271</v>
      </c>
      <c r="BE63" s="4">
        <v>92.1</v>
      </c>
      <c r="BF63" s="4">
        <v>100</v>
      </c>
      <c r="BG63" s="4">
        <v>100</v>
      </c>
      <c r="BH63" s="21">
        <v>7.1019553363413909E-2</v>
      </c>
      <c r="BI63" s="21">
        <v>4.2828761862526918E-2</v>
      </c>
      <c r="BJ63" s="20">
        <v>0.25786163522012578</v>
      </c>
      <c r="BK63" s="20">
        <v>0.32704402515723269</v>
      </c>
      <c r="BL63" s="5">
        <v>69</v>
      </c>
      <c r="BM63" s="5">
        <v>16.649999999999999</v>
      </c>
      <c r="BN63" s="5">
        <v>58.25</v>
      </c>
      <c r="BO63" s="43">
        <v>0.64999999999999991</v>
      </c>
      <c r="BP63" s="5">
        <v>88</v>
      </c>
      <c r="BQ63" s="5">
        <v>146</v>
      </c>
      <c r="BR63" s="5">
        <v>13250</v>
      </c>
      <c r="BS63" s="5">
        <v>8.5470085470085468</v>
      </c>
      <c r="BT63" s="5">
        <v>85</v>
      </c>
      <c r="BU63" s="5">
        <v>6</v>
      </c>
      <c r="BV63" s="5">
        <v>46</v>
      </c>
      <c r="BW63" s="5">
        <v>80</v>
      </c>
      <c r="BX63" s="5">
        <v>7.4</v>
      </c>
      <c r="BY63" s="5">
        <v>79.400000000000006</v>
      </c>
      <c r="BZ63" s="5">
        <v>10441</v>
      </c>
      <c r="CA63" s="43">
        <v>1.69</v>
      </c>
      <c r="CB63" s="43">
        <v>0.28999999999999998</v>
      </c>
      <c r="CC63" s="5">
        <v>29.8</v>
      </c>
      <c r="CD63" s="5">
        <v>37.4</v>
      </c>
      <c r="CE63" s="43">
        <v>6.4</v>
      </c>
      <c r="CF63" s="20">
        <v>0.71457943925233647</v>
      </c>
      <c r="CG63" s="5">
        <v>2017</v>
      </c>
      <c r="CH63" s="5">
        <v>2017</v>
      </c>
      <c r="CI63" s="5">
        <v>2021</v>
      </c>
      <c r="CJ63" s="4">
        <v>0.48782413423311383</v>
      </c>
      <c r="CK63" s="4">
        <v>0.19572308248850512</v>
      </c>
      <c r="CL63" s="4">
        <v>0.31803056203826302</v>
      </c>
      <c r="CM63" s="4">
        <v>-0.41743068031690478</v>
      </c>
      <c r="CN63" s="4">
        <v>9.6501932603504773E-2</v>
      </c>
      <c r="CO63" s="4">
        <v>0.26976731574660456</v>
      </c>
      <c r="CP63" s="4">
        <v>2.5017783758381096E-2</v>
      </c>
      <c r="CQ63" s="4">
        <v>0.5651633502577158</v>
      </c>
      <c r="CR63" s="4">
        <v>-0.41457432271064915</v>
      </c>
      <c r="CS63" s="4">
        <v>0.20197086228258598</v>
      </c>
      <c r="CT63" s="4">
        <v>-0.36313073268928292</v>
      </c>
      <c r="CU63" s="4">
        <v>-5.834425646710982E-2</v>
      </c>
      <c r="CV63" s="4">
        <v>0.46651978465026839</v>
      </c>
      <c r="CW63" s="4">
        <v>0.1730380536066678</v>
      </c>
      <c r="CX63">
        <v>0</v>
      </c>
      <c r="CY63" s="5">
        <v>8534.8530703376491</v>
      </c>
      <c r="CZ63" s="5">
        <v>14820.873359257526</v>
      </c>
      <c r="DA63" s="5">
        <v>1812.6495726495727</v>
      </c>
      <c r="DB63" s="5">
        <v>661.19658119658118</v>
      </c>
      <c r="DC63" s="5">
        <v>20536.557415655643</v>
      </c>
      <c r="DD63" s="5">
        <v>4166.3932080917166</v>
      </c>
      <c r="DE63" s="5">
        <v>2039.5594972016277</v>
      </c>
      <c r="DF63" s="5">
        <v>2615.6285506569848</v>
      </c>
      <c r="DG63" s="5">
        <v>6554.2498804450752</v>
      </c>
      <c r="DH63" s="5">
        <v>1015.1566951566953</v>
      </c>
      <c r="DI63" s="5">
        <v>480.79772079772073</v>
      </c>
      <c r="DJ63" s="5">
        <v>997.49287749287748</v>
      </c>
      <c r="DK63" s="5">
        <v>-38.290598290598297</v>
      </c>
      <c r="DL63" s="5">
        <v>-170.02849002849004</v>
      </c>
      <c r="DM63" s="5">
        <v>0</v>
      </c>
      <c r="DN63" s="5">
        <v>78.267079057750465</v>
      </c>
      <c r="DO63" s="5">
        <v>64275.384909706816</v>
      </c>
      <c r="DP63" s="4">
        <f t="shared" si="8"/>
        <v>0.8647797088050353</v>
      </c>
      <c r="DQ63" s="4">
        <f t="shared" si="8"/>
        <v>0.45308688373191669</v>
      </c>
      <c r="DR63" s="4">
        <f t="shared" si="8"/>
        <v>0.59391324902550202</v>
      </c>
      <c r="DS63" s="4">
        <f t="shared" si="8"/>
        <v>0.6996726461858811</v>
      </c>
      <c r="DT63" s="4">
        <f t="shared" si="8"/>
        <v>-1.2443213519148051E-2</v>
      </c>
      <c r="DU63" s="4">
        <f t="shared" si="8"/>
        <v>-0.18329649522129604</v>
      </c>
      <c r="DV63" s="4">
        <f t="shared" si="8"/>
        <v>0.65450662221833333</v>
      </c>
      <c r="DW63" s="4">
        <f t="shared" si="8"/>
        <v>-4.3394566046605181E-2</v>
      </c>
      <c r="DX63" s="4">
        <f t="shared" si="8"/>
        <v>-0.22659699266416231</v>
      </c>
      <c r="DY63" s="4">
        <f t="shared" si="8"/>
        <v>0.45107662897569289</v>
      </c>
      <c r="DZ63" s="4">
        <f t="shared" si="8"/>
        <v>0.50610089192501218</v>
      </c>
      <c r="EA63" s="4">
        <f t="shared" si="8"/>
        <v>0.69660571033851448</v>
      </c>
      <c r="EB63" s="4">
        <f t="shared" si="8"/>
        <v>0.38789420287421289</v>
      </c>
      <c r="EC63" s="4">
        <f t="shared" si="8"/>
        <v>-0.22219521071584411</v>
      </c>
      <c r="ED63" s="4" t="e">
        <f t="shared" si="8"/>
        <v>#DIV/0!</v>
      </c>
      <c r="EE63" s="4">
        <f t="shared" si="5"/>
        <v>0.50864244179275264</v>
      </c>
      <c r="EF63" s="4">
        <f t="shared" si="2"/>
        <v>0.48225432365451748</v>
      </c>
      <c r="EG63" s="6">
        <f t="shared" si="9"/>
        <v>0.13731799799582892</v>
      </c>
      <c r="EI63">
        <v>61</v>
      </c>
    </row>
    <row r="64" spans="1:139" x14ac:dyDescent="0.3">
      <c r="A64" t="s">
        <v>470</v>
      </c>
      <c r="B64" t="s">
        <v>78</v>
      </c>
      <c r="C64" s="43">
        <v>4.4413793103448276</v>
      </c>
      <c r="D64" s="43">
        <v>5.6</v>
      </c>
      <c r="E64" s="5">
        <v>34.200000000000003</v>
      </c>
      <c r="F64" s="5">
        <v>100</v>
      </c>
      <c r="G64" s="43">
        <v>6</v>
      </c>
      <c r="H64" s="20">
        <v>0</v>
      </c>
      <c r="I64" s="43">
        <v>43.5</v>
      </c>
      <c r="J64" s="43">
        <v>0.70434782608695656</v>
      </c>
      <c r="K64" s="43">
        <v>4.0333333333333332</v>
      </c>
      <c r="L64" s="43">
        <v>3.7434782608695643</v>
      </c>
      <c r="M64" s="43">
        <v>50.666666666666664</v>
      </c>
      <c r="N64" s="43">
        <v>50.666666666666664</v>
      </c>
      <c r="O64" s="43">
        <v>54</v>
      </c>
      <c r="P64" s="43">
        <v>0.5</v>
      </c>
      <c r="Q64" s="43">
        <v>-0.1</v>
      </c>
      <c r="R64" s="43">
        <v>-0.1</v>
      </c>
      <c r="S64" s="20">
        <v>0.759493670886076</v>
      </c>
      <c r="T64" s="20">
        <v>0.88172043010752688</v>
      </c>
      <c r="U64" s="5">
        <v>94.7</v>
      </c>
      <c r="V64" s="5">
        <v>84</v>
      </c>
      <c r="W64" s="20">
        <v>0.25110132158590309</v>
      </c>
      <c r="X64" s="43">
        <v>1.3432452655669826</v>
      </c>
      <c r="Y64" s="20">
        <v>0.53846153846153844</v>
      </c>
      <c r="Z64" s="5">
        <v>94</v>
      </c>
      <c r="AA64" s="5">
        <v>100</v>
      </c>
      <c r="AB64" s="43" t="s">
        <v>859</v>
      </c>
      <c r="AC64" s="5">
        <v>72.900000000000006</v>
      </c>
      <c r="AD64" s="5">
        <v>2.2999999999999998</v>
      </c>
      <c r="AE64" s="5">
        <v>3.4</v>
      </c>
      <c r="AF64" s="5" t="s">
        <v>859</v>
      </c>
      <c r="AG64" s="5">
        <v>22</v>
      </c>
      <c r="AH64" s="5">
        <v>3202</v>
      </c>
      <c r="AI64" s="4">
        <v>72.599999999999994</v>
      </c>
      <c r="AJ64" s="4">
        <v>0.3626897041161698</v>
      </c>
      <c r="AK64" s="4">
        <v>66.599999999999994</v>
      </c>
      <c r="AL64" s="4">
        <v>87.1</v>
      </c>
      <c r="AM64" s="4">
        <v>0.31</v>
      </c>
      <c r="AN64" s="4">
        <v>72.8</v>
      </c>
      <c r="AO64" s="4">
        <v>3.3476856835306781</v>
      </c>
      <c r="AP64" s="4">
        <v>17.395048439181917</v>
      </c>
      <c r="AQ64" s="4">
        <v>0.19614602074960905</v>
      </c>
      <c r="AR64" s="4">
        <v>16.154</v>
      </c>
      <c r="AS64" s="4">
        <v>34.4</v>
      </c>
      <c r="AT64" s="4">
        <v>50.908999999999999</v>
      </c>
      <c r="AU64" s="4">
        <v>7.8129999999999997</v>
      </c>
      <c r="AV64" s="4">
        <v>24.39</v>
      </c>
      <c r="AW64" s="4">
        <v>76.153999999999996</v>
      </c>
      <c r="AX64" s="4">
        <v>77.119</v>
      </c>
      <c r="AY64" s="4">
        <v>0.62</v>
      </c>
      <c r="AZ64" s="4">
        <v>2.65</v>
      </c>
      <c r="BA64" s="4">
        <v>0.15949799981000834</v>
      </c>
      <c r="BB64" s="4">
        <v>71.099999999999994</v>
      </c>
      <c r="BC64" s="4">
        <v>71.099999999999994</v>
      </c>
      <c r="BD64" s="4">
        <v>0</v>
      </c>
      <c r="BE64" s="4">
        <v>100</v>
      </c>
      <c r="BF64" s="4">
        <v>98.8</v>
      </c>
      <c r="BG64" s="4">
        <v>45.5</v>
      </c>
      <c r="BH64" s="21">
        <v>3.5488922344634279E-2</v>
      </c>
      <c r="BI64" s="21">
        <v>2.8989747824759896E-2</v>
      </c>
      <c r="BJ64" s="20">
        <v>0.39473684210526316</v>
      </c>
      <c r="BK64" s="20">
        <v>0.41148325358851673</v>
      </c>
      <c r="BL64" s="5">
        <v>77</v>
      </c>
      <c r="BM64" s="5">
        <v>30.15</v>
      </c>
      <c r="BN64" s="5">
        <v>6.75</v>
      </c>
      <c r="BO64" s="43">
        <v>0.30000000000000004</v>
      </c>
      <c r="BP64" s="5">
        <v>34</v>
      </c>
      <c r="BQ64" s="5">
        <v>182</v>
      </c>
      <c r="BR64" s="5">
        <v>23270</v>
      </c>
      <c r="BS64" s="5">
        <v>41.004184100418414</v>
      </c>
      <c r="BT64" s="5">
        <v>100</v>
      </c>
      <c r="BU64" s="5">
        <v>30.9</v>
      </c>
      <c r="BV64" s="5">
        <v>100</v>
      </c>
      <c r="BW64" s="5">
        <v>14</v>
      </c>
      <c r="BX64" s="5">
        <v>9.8000000000000007</v>
      </c>
      <c r="BY64" s="5">
        <v>100</v>
      </c>
      <c r="BZ64" s="5">
        <v>6191</v>
      </c>
      <c r="CA64" s="43">
        <v>0.89</v>
      </c>
      <c r="CB64" s="43">
        <v>0.13</v>
      </c>
      <c r="CC64" s="5">
        <v>0</v>
      </c>
      <c r="CD64" s="5">
        <v>43.9</v>
      </c>
      <c r="CE64" s="43">
        <v>7.1</v>
      </c>
      <c r="CF64" s="20">
        <v>0.75199328577423419</v>
      </c>
      <c r="CG64" s="5">
        <v>2019</v>
      </c>
      <c r="CH64" s="5">
        <v>2019</v>
      </c>
      <c r="CI64" s="5">
        <v>2018</v>
      </c>
      <c r="CJ64" s="4">
        <v>-0.41263144005951824</v>
      </c>
      <c r="CK64" s="4">
        <v>0.46627424404207729</v>
      </c>
      <c r="CL64" s="4">
        <v>0.28875582080597439</v>
      </c>
      <c r="CM64" s="4">
        <v>-8.3078456424055536E-2</v>
      </c>
      <c r="CN64" s="4">
        <v>0.15552441512946769</v>
      </c>
      <c r="CO64" s="4">
        <v>-0.21427743720152762</v>
      </c>
      <c r="CP64" s="4">
        <v>0.73351110301927802</v>
      </c>
      <c r="CQ64" s="4">
        <v>-0.19619655006293585</v>
      </c>
      <c r="CR64" s="4">
        <v>0.35350481843457815</v>
      </c>
      <c r="CS64" s="4">
        <v>1.2349142315196486</v>
      </c>
      <c r="CT64" s="4">
        <v>-0.72158269179394707</v>
      </c>
      <c r="CU64" s="4">
        <v>0.13056397397998482</v>
      </c>
      <c r="CV64" s="4">
        <v>0.51766812825964859</v>
      </c>
      <c r="CW64" s="4">
        <v>0.17159063988914813</v>
      </c>
      <c r="CX64">
        <v>0</v>
      </c>
      <c r="CY64" s="5">
        <v>9758.2465987135183</v>
      </c>
      <c r="CZ64" s="5">
        <v>13284.04908097933</v>
      </c>
      <c r="DA64" s="5">
        <v>2967.3897272199652</v>
      </c>
      <c r="DB64" s="5">
        <v>659.17005223447484</v>
      </c>
      <c r="DC64" s="5">
        <v>18456.757804714129</v>
      </c>
      <c r="DD64" s="5">
        <v>4204.5814537459728</v>
      </c>
      <c r="DE64" s="5">
        <v>2412.1620912354724</v>
      </c>
      <c r="DF64" s="5">
        <v>1516.3532330975549</v>
      </c>
      <c r="DG64" s="5">
        <v>5014.2139345660526</v>
      </c>
      <c r="DH64" s="5">
        <v>743.10795124782362</v>
      </c>
      <c r="DI64" s="5">
        <v>688.37057457922219</v>
      </c>
      <c r="DJ64" s="5">
        <v>1023.2515960533954</v>
      </c>
      <c r="DK64" s="5">
        <v>204.18601276842719</v>
      </c>
      <c r="DL64" s="5">
        <v>-296.28554846198489</v>
      </c>
      <c r="DM64" s="5">
        <v>0</v>
      </c>
      <c r="DN64" s="5">
        <v>73.460664066717527</v>
      </c>
      <c r="DO64" s="5">
        <v>61005.300775222066</v>
      </c>
      <c r="DP64" s="4">
        <f t="shared" si="8"/>
        <v>4.7133676377946583E-2</v>
      </c>
      <c r="DQ64" s="4">
        <f t="shared" si="8"/>
        <v>1.0758781621471756</v>
      </c>
      <c r="DR64" s="4">
        <f t="shared" si="8"/>
        <v>2.5969332575753439E-2</v>
      </c>
      <c r="DS64" s="4">
        <f t="shared" si="8"/>
        <v>0.70363796112172339</v>
      </c>
      <c r="DT64" s="4">
        <f t="shared" si="8"/>
        <v>0.60891599513620276</v>
      </c>
      <c r="DU64" s="4">
        <f t="shared" si="8"/>
        <v>-0.22286115212124552</v>
      </c>
      <c r="DV64" s="4">
        <f t="shared" si="8"/>
        <v>0.24856975388738192</v>
      </c>
      <c r="DW64" s="4">
        <f t="shared" si="8"/>
        <v>0.92497407588066782</v>
      </c>
      <c r="DX64" s="4">
        <f t="shared" si="8"/>
        <v>0.47200974330316103</v>
      </c>
      <c r="DY64" s="4">
        <f t="shared" si="8"/>
        <v>0.8444456023603335</v>
      </c>
      <c r="DZ64" s="4">
        <f t="shared" si="8"/>
        <v>0.28501635100433653</v>
      </c>
      <c r="EA64" s="4">
        <f t="shared" si="8"/>
        <v>0.68023998660847085</v>
      </c>
      <c r="EB64" s="4">
        <f t="shared" si="8"/>
        <v>8.0554076907389527E-2</v>
      </c>
      <c r="EC64" s="4">
        <f t="shared" si="8"/>
        <v>-0.20033477931335369</v>
      </c>
      <c r="ED64" s="4" t="e">
        <f t="shared" si="8"/>
        <v>#DIV/0!</v>
      </c>
      <c r="EE64" s="4">
        <f t="shared" si="5"/>
        <v>0.57543143413787001</v>
      </c>
      <c r="EF64" s="4">
        <f t="shared" si="2"/>
        <v>0.74349258121407524</v>
      </c>
      <c r="EG64" s="6">
        <f t="shared" si="9"/>
        <v>0.60686494834332105</v>
      </c>
      <c r="EI64">
        <v>62</v>
      </c>
    </row>
    <row r="65" spans="1:139" x14ac:dyDescent="0.3">
      <c r="A65" t="s">
        <v>498</v>
      </c>
      <c r="B65" t="s">
        <v>79</v>
      </c>
      <c r="C65" s="43" t="s">
        <v>859</v>
      </c>
      <c r="D65" s="43">
        <v>5.5</v>
      </c>
      <c r="E65" s="5">
        <v>41.7</v>
      </c>
      <c r="F65" s="5">
        <v>91.8</v>
      </c>
      <c r="G65" s="43">
        <v>6</v>
      </c>
      <c r="H65" s="20">
        <v>0.17857142857142858</v>
      </c>
      <c r="I65" s="43">
        <v>43.7</v>
      </c>
      <c r="J65" s="43">
        <v>1.3565217391304349</v>
      </c>
      <c r="K65" s="43">
        <v>3.9611111111111108</v>
      </c>
      <c r="L65" s="43">
        <v>3.8173913043478258</v>
      </c>
      <c r="M65" s="43">
        <v>51</v>
      </c>
      <c r="N65" s="43">
        <v>51</v>
      </c>
      <c r="O65" s="43">
        <v>54.5</v>
      </c>
      <c r="P65" s="43">
        <v>0.5</v>
      </c>
      <c r="Q65" s="43">
        <v>0.5</v>
      </c>
      <c r="R65" s="43">
        <v>0.1</v>
      </c>
      <c r="S65" s="20">
        <v>0.7103825136612022</v>
      </c>
      <c r="T65" s="20">
        <v>0.82608695652173914</v>
      </c>
      <c r="U65" s="5">
        <v>97.6</v>
      </c>
      <c r="V65" s="5">
        <v>81</v>
      </c>
      <c r="W65" s="20">
        <v>0.27485380116959063</v>
      </c>
      <c r="X65" s="43">
        <v>1.5336692804060945</v>
      </c>
      <c r="Y65" s="20">
        <v>0.66666666666666663</v>
      </c>
      <c r="Z65" s="5">
        <v>96</v>
      </c>
      <c r="AA65" s="5">
        <v>99.7</v>
      </c>
      <c r="AB65" s="43">
        <v>0</v>
      </c>
      <c r="AC65" s="5">
        <v>93.5</v>
      </c>
      <c r="AD65" s="5">
        <v>2.7</v>
      </c>
      <c r="AE65" s="5">
        <v>10.1</v>
      </c>
      <c r="AF65" s="5">
        <v>14.3</v>
      </c>
      <c r="AG65" s="5">
        <v>21.2</v>
      </c>
      <c r="AH65" s="5">
        <v>2089</v>
      </c>
      <c r="AI65" s="4">
        <v>79.7</v>
      </c>
      <c r="AJ65" s="4">
        <v>0.3108150491593144</v>
      </c>
      <c r="AK65" s="4">
        <v>64.199999999999989</v>
      </c>
      <c r="AL65" s="4">
        <v>91.3</v>
      </c>
      <c r="AM65" s="4">
        <v>0.34</v>
      </c>
      <c r="AN65" s="4">
        <v>67.400000000000006</v>
      </c>
      <c r="AO65" s="4">
        <v>6.2257100149476834</v>
      </c>
      <c r="AP65" s="4">
        <v>4.3348281016442449</v>
      </c>
      <c r="AQ65" s="4">
        <v>0.1884661214762581</v>
      </c>
      <c r="AR65" s="4">
        <v>26.515000000000001</v>
      </c>
      <c r="AS65" s="4">
        <v>30.952000000000002</v>
      </c>
      <c r="AT65" s="4">
        <v>30.146999999999998</v>
      </c>
      <c r="AU65" s="4">
        <v>2.9980000000000002</v>
      </c>
      <c r="AV65" s="4">
        <v>46.667000000000002</v>
      </c>
      <c r="AW65" s="4">
        <v>78.165999999999997</v>
      </c>
      <c r="AX65" s="4">
        <v>76.778999999999996</v>
      </c>
      <c r="AY65" s="4">
        <v>1.1000000000000001</v>
      </c>
      <c r="AZ65" s="4">
        <v>1.86</v>
      </c>
      <c r="BA65" s="4">
        <v>7.8144858263800632E-2</v>
      </c>
      <c r="BB65" s="4">
        <v>82.7</v>
      </c>
      <c r="BC65" s="4">
        <v>82.7</v>
      </c>
      <c r="BD65" s="4">
        <v>3.4482758620689655E-2</v>
      </c>
      <c r="BE65" s="4">
        <v>100</v>
      </c>
      <c r="BF65" s="4">
        <v>97.5</v>
      </c>
      <c r="BG65" s="4">
        <v>34.200000000000003</v>
      </c>
      <c r="BH65" s="21">
        <v>3.5063525432149335E-2</v>
      </c>
      <c r="BI65" s="21">
        <v>2.9840523230938661E-2</v>
      </c>
      <c r="BJ65" s="20">
        <v>0.34851485148514849</v>
      </c>
      <c r="BK65" s="20">
        <v>0.26534653465346536</v>
      </c>
      <c r="BL65" s="5">
        <v>76</v>
      </c>
      <c r="BM65" s="5">
        <v>30.25</v>
      </c>
      <c r="BN65" s="5">
        <v>18.2</v>
      </c>
      <c r="BO65" s="43">
        <v>0.64999999999999991</v>
      </c>
      <c r="BP65" s="5">
        <v>53</v>
      </c>
      <c r="BQ65" s="5">
        <v>85</v>
      </c>
      <c r="BR65" s="5">
        <v>33100</v>
      </c>
      <c r="BS65" s="5">
        <v>5.5555555555555554</v>
      </c>
      <c r="BT65" s="5">
        <v>91.4</v>
      </c>
      <c r="BU65" s="5">
        <v>31.6</v>
      </c>
      <c r="BV65" s="5">
        <v>72.400000000000006</v>
      </c>
      <c r="BW65" s="5">
        <v>78</v>
      </c>
      <c r="BX65" s="5">
        <v>13.1</v>
      </c>
      <c r="BY65" s="5">
        <v>100</v>
      </c>
      <c r="BZ65" s="5">
        <v>7008</v>
      </c>
      <c r="CA65" s="43">
        <v>1.96</v>
      </c>
      <c r="CB65" s="43">
        <v>0.95</v>
      </c>
      <c r="CC65" s="5">
        <v>7.5</v>
      </c>
      <c r="CD65" s="5">
        <v>46.2</v>
      </c>
      <c r="CE65" s="43">
        <v>8.1</v>
      </c>
      <c r="CF65" s="20">
        <v>0.72652509652509656</v>
      </c>
      <c r="CG65" s="5">
        <v>2018</v>
      </c>
      <c r="CH65" s="5">
        <v>2014</v>
      </c>
      <c r="CI65" s="5">
        <v>2017</v>
      </c>
      <c r="CJ65" s="4">
        <v>-6.5751966155584818E-2</v>
      </c>
      <c r="CK65" s="4">
        <v>0.45863619128227179</v>
      </c>
      <c r="CL65" s="4">
        <v>0.57927997763930417</v>
      </c>
      <c r="CM65" s="4">
        <v>0.29429791098752395</v>
      </c>
      <c r="CN65" s="4">
        <v>3.527667346289947E-2</v>
      </c>
      <c r="CO65" s="4">
        <v>-0.17826321784166907</v>
      </c>
      <c r="CP65" s="4">
        <v>0.80589059250364303</v>
      </c>
      <c r="CQ65" s="4">
        <v>-0.19599976595649288</v>
      </c>
      <c r="CR65" s="4">
        <v>-0.49596623125786771</v>
      </c>
      <c r="CS65" s="4">
        <v>0.8626711898133882</v>
      </c>
      <c r="CT65" s="4">
        <v>0.5254000320601484</v>
      </c>
      <c r="CU65" s="4">
        <v>0.46692343279872889</v>
      </c>
      <c r="CV65" s="4">
        <v>-0.16616438311464585</v>
      </c>
      <c r="CW65" s="4">
        <v>0.17021038875578884</v>
      </c>
      <c r="CX65">
        <v>0</v>
      </c>
      <c r="CY65" s="5">
        <v>9577.5120861023424</v>
      </c>
      <c r="CZ65" s="5">
        <v>14447.638042438521</v>
      </c>
      <c r="DA65" s="5">
        <v>3409.9142723914056</v>
      </c>
      <c r="DB65" s="5">
        <v>705.44137164173753</v>
      </c>
      <c r="DC65" s="5">
        <v>19867.847918834865</v>
      </c>
      <c r="DD65" s="5">
        <v>4288.1271104596917</v>
      </c>
      <c r="DE65" s="5">
        <v>2260.8247829030288</v>
      </c>
      <c r="DF65" s="5">
        <v>1393.9213986554958</v>
      </c>
      <c r="DG65" s="5">
        <v>3411.1704580052183</v>
      </c>
      <c r="DH65" s="5">
        <v>1137.3076509200473</v>
      </c>
      <c r="DI65" s="5">
        <v>794.07439291222795</v>
      </c>
      <c r="DJ65" s="5">
        <v>1449.4063632124539</v>
      </c>
      <c r="DK65" s="5">
        <v>254.85132178342121</v>
      </c>
      <c r="DL65" s="5">
        <v>63.667993830481727</v>
      </c>
      <c r="DM65" s="5">
        <v>0</v>
      </c>
      <c r="DN65" s="5">
        <v>114.61727702209545</v>
      </c>
      <c r="DO65" s="5">
        <v>63112.654447282541</v>
      </c>
      <c r="DP65" s="4">
        <f t="shared" si="8"/>
        <v>0.16792625352632706</v>
      </c>
      <c r="DQ65" s="4">
        <f t="shared" si="8"/>
        <v>0.6043388540429655</v>
      </c>
      <c r="DR65" s="4">
        <f t="shared" si="8"/>
        <v>-0.19168060565066569</v>
      </c>
      <c r="DS65" s="4">
        <f t="shared" si="8"/>
        <v>0.61309873993238362</v>
      </c>
      <c r="DT65" s="4">
        <f t="shared" si="8"/>
        <v>0.18733988172663771</v>
      </c>
      <c r="DU65" s="4">
        <f t="shared" si="8"/>
        <v>-0.309418028110935</v>
      </c>
      <c r="DV65" s="4">
        <f t="shared" si="8"/>
        <v>0.41344620399746235</v>
      </c>
      <c r="DW65" s="4">
        <f t="shared" si="8"/>
        <v>1.0328261738523954</v>
      </c>
      <c r="DX65" s="4">
        <f t="shared" si="8"/>
        <v>1.1991985948170518</v>
      </c>
      <c r="DY65" s="4">
        <f t="shared" si="8"/>
        <v>0.27445241312311797</v>
      </c>
      <c r="DZ65" s="4">
        <f t="shared" si="8"/>
        <v>0.17243187897932585</v>
      </c>
      <c r="EA65" s="4">
        <f t="shared" si="8"/>
        <v>0.40948384751014349</v>
      </c>
      <c r="EB65" s="4">
        <f t="shared" si="8"/>
        <v>1.6335584299763267E-2</v>
      </c>
      <c r="EC65" s="4">
        <f t="shared" si="8"/>
        <v>-0.26265794616831972</v>
      </c>
      <c r="ED65" s="4" t="e">
        <f t="shared" si="8"/>
        <v>#DIV/0!</v>
      </c>
      <c r="EE65" s="4">
        <f t="shared" si="5"/>
        <v>3.527278388523414E-3</v>
      </c>
      <c r="EF65" s="4">
        <f t="shared" si="2"/>
        <v>0.57514174413765951</v>
      </c>
      <c r="EG65" s="6">
        <f t="shared" si="9"/>
        <v>0.80605307574584972</v>
      </c>
      <c r="EI65">
        <v>63</v>
      </c>
    </row>
    <row r="66" spans="1:139" x14ac:dyDescent="0.3">
      <c r="A66" t="s">
        <v>500</v>
      </c>
      <c r="B66" t="s">
        <v>80</v>
      </c>
      <c r="C66" s="43" t="s">
        <v>859</v>
      </c>
      <c r="D66" s="43">
        <v>5.8</v>
      </c>
      <c r="E66" s="5">
        <v>44.9</v>
      </c>
      <c r="F66" s="5">
        <v>90.2</v>
      </c>
      <c r="G66" s="43">
        <v>6.1</v>
      </c>
      <c r="H66" s="20">
        <v>6.6666666666666666E-2</v>
      </c>
      <c r="I66" s="43">
        <v>43.2</v>
      </c>
      <c r="J66" s="43">
        <v>6.339130434782609</v>
      </c>
      <c r="K66" s="43">
        <v>3.9861111111111112</v>
      </c>
      <c r="L66" s="43">
        <v>3.9043478260869562</v>
      </c>
      <c r="M66" s="43">
        <v>49.666666666666664</v>
      </c>
      <c r="N66" s="43">
        <v>49.666666666666664</v>
      </c>
      <c r="O66" s="43">
        <v>52</v>
      </c>
      <c r="P66" s="43">
        <v>0.8</v>
      </c>
      <c r="Q66" s="43">
        <v>-0.7</v>
      </c>
      <c r="R66" s="43">
        <v>-0.2</v>
      </c>
      <c r="S66" s="20">
        <v>0.7857142857142857</v>
      </c>
      <c r="T66" s="20">
        <v>0.85</v>
      </c>
      <c r="U66" s="5">
        <v>99.4</v>
      </c>
      <c r="V66" s="5">
        <v>78</v>
      </c>
      <c r="W66" s="20">
        <v>0.26347305389221559</v>
      </c>
      <c r="X66" s="43">
        <v>1.8184967547463526</v>
      </c>
      <c r="Y66" s="20">
        <v>0.52631578947368418</v>
      </c>
      <c r="Z66" s="5">
        <v>91</v>
      </c>
      <c r="AA66" s="5">
        <v>99.6</v>
      </c>
      <c r="AB66" s="43">
        <v>0</v>
      </c>
      <c r="AC66" s="5">
        <v>97.35</v>
      </c>
      <c r="AD66" s="5">
        <v>2</v>
      </c>
      <c r="AE66" s="5">
        <v>2.5</v>
      </c>
      <c r="AF66" s="5">
        <v>17.899999999999999</v>
      </c>
      <c r="AG66" s="5">
        <v>16.2</v>
      </c>
      <c r="AH66" s="5">
        <v>460</v>
      </c>
      <c r="AI66" s="4">
        <v>76.900000000000006</v>
      </c>
      <c r="AJ66" s="4">
        <v>0.28161775760972074</v>
      </c>
      <c r="AK66" s="4">
        <v>59.3</v>
      </c>
      <c r="AL66" s="4">
        <v>90.3</v>
      </c>
      <c r="AM66" s="4">
        <v>0.46</v>
      </c>
      <c r="AN66" s="4">
        <v>54.7</v>
      </c>
      <c r="AO66" s="4">
        <v>4.0861159929701234</v>
      </c>
      <c r="AP66" s="4">
        <v>4.3936731107205631</v>
      </c>
      <c r="AQ66" s="4">
        <v>0.25249287749287747</v>
      </c>
      <c r="AR66" s="4">
        <v>14.634</v>
      </c>
      <c r="AS66" s="4">
        <v>51.261000000000003</v>
      </c>
      <c r="AT66" s="4">
        <v>33.332999999999998</v>
      </c>
      <c r="AU66" s="4">
        <v>23.826000000000001</v>
      </c>
      <c r="AV66" s="4">
        <v>63.280999999999999</v>
      </c>
      <c r="AW66" s="4">
        <v>93.427000000000007</v>
      </c>
      <c r="AX66" s="4">
        <v>72.641999999999996</v>
      </c>
      <c r="AY66" s="4">
        <v>1.64</v>
      </c>
      <c r="AZ66" s="4">
        <v>3.4</v>
      </c>
      <c r="BA66" s="4">
        <v>7.2571151582300391E-3</v>
      </c>
      <c r="BB66" s="4">
        <v>99.5</v>
      </c>
      <c r="BC66" s="4">
        <v>99.5</v>
      </c>
      <c r="BD66" s="4">
        <v>0.13793103448275862</v>
      </c>
      <c r="BE66" s="4">
        <v>98.5</v>
      </c>
      <c r="BF66" s="4">
        <v>100</v>
      </c>
      <c r="BG66" s="4">
        <v>66.5</v>
      </c>
      <c r="BH66" s="21">
        <v>6.2427321931293592E-2</v>
      </c>
      <c r="BI66" s="21">
        <v>3.3732723989073433E-2</v>
      </c>
      <c r="BJ66" s="20">
        <v>0.2419047619047619</v>
      </c>
      <c r="BK66" s="20">
        <v>0.48952380952380953</v>
      </c>
      <c r="BL66" s="5">
        <v>64</v>
      </c>
      <c r="BM66" s="5" t="s">
        <v>859</v>
      </c>
      <c r="BN66" s="5" t="s">
        <v>859</v>
      </c>
      <c r="BO66" s="43">
        <v>0.5</v>
      </c>
      <c r="BP66" s="5">
        <v>44</v>
      </c>
      <c r="BQ66" s="5">
        <v>203</v>
      </c>
      <c r="BR66" s="5">
        <v>40500</v>
      </c>
      <c r="BS66" s="5">
        <v>0.32573289902280134</v>
      </c>
      <c r="BT66" s="5">
        <v>92.2</v>
      </c>
      <c r="BU66" s="5">
        <v>28.1</v>
      </c>
      <c r="BV66" s="5">
        <v>94.1</v>
      </c>
      <c r="BW66" s="5">
        <v>66</v>
      </c>
      <c r="BX66" s="5">
        <v>19.600000000000001</v>
      </c>
      <c r="BY66" s="5">
        <v>100</v>
      </c>
      <c r="BZ66" s="5">
        <v>10323</v>
      </c>
      <c r="CA66" s="43">
        <v>0.41</v>
      </c>
      <c r="CB66" s="43">
        <v>0.16</v>
      </c>
      <c r="CC66" s="5">
        <v>99.7</v>
      </c>
      <c r="CD66" s="5">
        <v>27.1</v>
      </c>
      <c r="CE66" s="43">
        <v>8.1</v>
      </c>
      <c r="CF66" s="20">
        <v>0.76336056009334885</v>
      </c>
      <c r="CG66" s="5">
        <v>2020</v>
      </c>
      <c r="CH66" s="5">
        <v>2011</v>
      </c>
      <c r="CI66" s="5">
        <v>2017</v>
      </c>
      <c r="CJ66" s="4">
        <v>-1.686140183932653E-3</v>
      </c>
      <c r="CK66" s="4">
        <v>0.31917753529941223</v>
      </c>
      <c r="CL66" s="4">
        <v>0.13564905693499726</v>
      </c>
      <c r="CM66" s="4">
        <v>-0.34254539841250237</v>
      </c>
      <c r="CN66" s="4">
        <v>0.18981336963250076</v>
      </c>
      <c r="CO66" s="4">
        <v>0.14081336385274543</v>
      </c>
      <c r="CP66" s="4">
        <v>0.21777371702798154</v>
      </c>
      <c r="CQ66" s="4" t="s">
        <v>17</v>
      </c>
      <c r="CR66" s="4">
        <v>-1.1560798771574197</v>
      </c>
      <c r="CS66" s="4">
        <v>0.98363478968622875</v>
      </c>
      <c r="CT66" s="4">
        <v>1.4293628040534823</v>
      </c>
      <c r="CU66" s="4">
        <v>1.8395543738046277E-2</v>
      </c>
      <c r="CV66" s="4">
        <v>0.18107586780852344</v>
      </c>
      <c r="CW66" s="4">
        <v>0.16722379331425777</v>
      </c>
      <c r="CX66">
        <v>1</v>
      </c>
      <c r="CY66" s="5">
        <v>9209.3979158565999</v>
      </c>
      <c r="CZ66" s="5">
        <v>14361.427212215531</v>
      </c>
      <c r="DA66" s="5">
        <v>1430.5584475076002</v>
      </c>
      <c r="DB66" s="5">
        <v>595.84391787781612</v>
      </c>
      <c r="DC66" s="5">
        <v>22485.977221733763</v>
      </c>
      <c r="DD66" s="5">
        <v>3600.8596674116211</v>
      </c>
      <c r="DE66" s="5">
        <v>1815.1085309840562</v>
      </c>
      <c r="DF66" s="5">
        <v>1786.7022473575664</v>
      </c>
      <c r="DG66" s="5">
        <v>5370.9310351228951</v>
      </c>
      <c r="DH66" s="5">
        <v>612.58484987298561</v>
      </c>
      <c r="DI66" s="5">
        <v>456.50272768916835</v>
      </c>
      <c r="DJ66" s="5">
        <v>1026.1525007287719</v>
      </c>
      <c r="DK66" s="5">
        <v>505.6427768292175</v>
      </c>
      <c r="DL66" s="5">
        <v>453.96243701328456</v>
      </c>
      <c r="DM66" s="5">
        <v>0</v>
      </c>
      <c r="DN66" s="5">
        <v>0</v>
      </c>
      <c r="DO66" s="5">
        <v>63257.68905118759</v>
      </c>
      <c r="DP66" s="4">
        <f t="shared" si="8"/>
        <v>0.4139526414386453</v>
      </c>
      <c r="DQ66" s="4">
        <f t="shared" si="8"/>
        <v>0.63927541375685193</v>
      </c>
      <c r="DR66" s="4">
        <f t="shared" si="8"/>
        <v>0.78183979613216048</v>
      </c>
      <c r="DS66" s="4">
        <f t="shared" si="8"/>
        <v>0.82754838682450649</v>
      </c>
      <c r="DT66" s="4">
        <f t="shared" si="8"/>
        <v>-0.59485025969290106</v>
      </c>
      <c r="DU66" s="4">
        <f t="shared" si="8"/>
        <v>0.40262045694767135</v>
      </c>
      <c r="DV66" s="4">
        <f t="shared" si="8"/>
        <v>0.89903772258941939</v>
      </c>
      <c r="DW66" s="4">
        <f t="shared" si="8"/>
        <v>0.68681944473095968</v>
      </c>
      <c r="DX66" s="4">
        <f t="shared" si="8"/>
        <v>0.31019211174034589</v>
      </c>
      <c r="DY66" s="4">
        <f t="shared" si="8"/>
        <v>1.0331755249950729</v>
      </c>
      <c r="DZ66" s="4">
        <f t="shared" si="8"/>
        <v>0.53197733626840038</v>
      </c>
      <c r="EA66" s="4">
        <f t="shared" si="8"/>
        <v>0.67839690561929566</v>
      </c>
      <c r="EB66" s="4">
        <f t="shared" si="8"/>
        <v>-0.30154364144714796</v>
      </c>
      <c r="EC66" s="4">
        <f t="shared" si="8"/>
        <v>-0.33023440492500017</v>
      </c>
      <c r="ED66" s="4" t="e">
        <f t="shared" si="8"/>
        <v>#DIV/0!</v>
      </c>
      <c r="EE66" s="4">
        <f t="shared" si="5"/>
        <v>1.5962262966648821</v>
      </c>
      <c r="EF66" s="4">
        <f t="shared" si="2"/>
        <v>0.56355531832969918</v>
      </c>
      <c r="EG66" s="6">
        <f t="shared" si="9"/>
        <v>0.41123425083297849</v>
      </c>
      <c r="EI66">
        <v>64</v>
      </c>
    </row>
    <row r="67" spans="1:139" x14ac:dyDescent="0.3">
      <c r="A67" t="s">
        <v>424</v>
      </c>
      <c r="B67" t="s">
        <v>81</v>
      </c>
      <c r="C67" s="43" t="s">
        <v>859</v>
      </c>
      <c r="D67" s="43">
        <v>5.8</v>
      </c>
      <c r="E67" s="5">
        <v>44.6</v>
      </c>
      <c r="F67" s="5">
        <v>76.599999999999994</v>
      </c>
      <c r="G67" s="43">
        <v>5.7</v>
      </c>
      <c r="H67" s="20">
        <v>0.55000000000000004</v>
      </c>
      <c r="I67" s="43">
        <v>43.1</v>
      </c>
      <c r="J67" s="43">
        <v>8.7217391304347824</v>
      </c>
      <c r="K67" s="43">
        <v>3.8777777777777778</v>
      </c>
      <c r="L67" s="43">
        <v>3.8456521739130438</v>
      </c>
      <c r="M67" s="43">
        <v>49.666666666666664</v>
      </c>
      <c r="N67" s="43">
        <v>50.333333333333336</v>
      </c>
      <c r="O67" s="43">
        <v>53</v>
      </c>
      <c r="P67" s="43">
        <v>-1.4</v>
      </c>
      <c r="Q67" s="43">
        <v>0.1</v>
      </c>
      <c r="R67" s="43">
        <v>-0.3</v>
      </c>
      <c r="S67" s="20">
        <v>0.67810026385224276</v>
      </c>
      <c r="T67" s="20">
        <v>0.78846153846153844</v>
      </c>
      <c r="U67" s="5">
        <v>95.1</v>
      </c>
      <c r="V67" s="5">
        <v>82</v>
      </c>
      <c r="W67" s="20">
        <v>0.27272727272727271</v>
      </c>
      <c r="X67" s="43">
        <v>2.8003126378139775</v>
      </c>
      <c r="Y67" s="20">
        <v>0.55172413793103448</v>
      </c>
      <c r="Z67" s="5">
        <v>97</v>
      </c>
      <c r="AA67" s="5">
        <v>99.2</v>
      </c>
      <c r="AB67" s="43">
        <v>0</v>
      </c>
      <c r="AC67" s="5">
        <v>98.6</v>
      </c>
      <c r="AD67" s="5" t="s">
        <v>859</v>
      </c>
      <c r="AE67" s="5" t="s">
        <v>859</v>
      </c>
      <c r="AF67" s="5" t="s">
        <v>859</v>
      </c>
      <c r="AG67" s="5">
        <v>10.5</v>
      </c>
      <c r="AH67" s="5">
        <v>1541</v>
      </c>
      <c r="AI67" s="4">
        <v>80.2</v>
      </c>
      <c r="AJ67" s="4">
        <v>0.38756097231417791</v>
      </c>
      <c r="AK67" s="4">
        <v>59.9</v>
      </c>
      <c r="AL67" s="4">
        <v>91</v>
      </c>
      <c r="AM67" s="4">
        <v>0.77</v>
      </c>
      <c r="AN67" s="4">
        <v>64</v>
      </c>
      <c r="AO67" s="4">
        <v>13.11877903118779</v>
      </c>
      <c r="AP67" s="4">
        <v>10.796284007962841</v>
      </c>
      <c r="AQ67" s="4">
        <v>0.31627632829321689</v>
      </c>
      <c r="AR67" s="4">
        <v>39.473999999999997</v>
      </c>
      <c r="AS67" s="4">
        <v>60.713999999999999</v>
      </c>
      <c r="AT67" s="4">
        <v>40.713999999999999</v>
      </c>
      <c r="AU67" s="4">
        <v>24.007000000000001</v>
      </c>
      <c r="AV67" s="4">
        <v>37.179000000000002</v>
      </c>
      <c r="AW67" s="4">
        <v>70.741</v>
      </c>
      <c r="AX67" s="4">
        <v>83.247</v>
      </c>
      <c r="AY67" s="4">
        <v>0.67</v>
      </c>
      <c r="AZ67" s="4">
        <v>1.89</v>
      </c>
      <c r="BA67" s="4">
        <v>3.0378968684457944E-2</v>
      </c>
      <c r="BB67" s="4">
        <v>96.3</v>
      </c>
      <c r="BC67" s="4">
        <v>96.3</v>
      </c>
      <c r="BD67" s="4">
        <v>0</v>
      </c>
      <c r="BE67" s="4">
        <v>100</v>
      </c>
      <c r="BF67" s="4">
        <v>47.8</v>
      </c>
      <c r="BG67" s="4">
        <v>22.1</v>
      </c>
      <c r="BH67" s="21">
        <v>7.8697699792401168E-2</v>
      </c>
      <c r="BI67" s="21">
        <v>5.4102934631164563E-2</v>
      </c>
      <c r="BJ67" s="20">
        <v>0.42174432497013142</v>
      </c>
      <c r="BK67" s="20">
        <v>0.35244922341696533</v>
      </c>
      <c r="BL67" s="5">
        <v>61</v>
      </c>
      <c r="BM67" s="5">
        <v>13.35</v>
      </c>
      <c r="BN67" s="5">
        <v>10.25</v>
      </c>
      <c r="BO67" s="43">
        <v>0.55000000000000004</v>
      </c>
      <c r="BP67" s="5">
        <v>78</v>
      </c>
      <c r="BQ67" s="5" t="s">
        <v>859</v>
      </c>
      <c r="BR67" s="5">
        <v>25765</v>
      </c>
      <c r="BS67" s="5">
        <v>3.1894934333958722</v>
      </c>
      <c r="BT67" s="5">
        <v>96.7</v>
      </c>
      <c r="BU67" s="5">
        <v>28.5</v>
      </c>
      <c r="BV67" s="5">
        <v>96.7</v>
      </c>
      <c r="BW67" s="5">
        <v>61</v>
      </c>
      <c r="BX67" s="5">
        <v>16.100000000000001</v>
      </c>
      <c r="BY67" s="5">
        <v>100</v>
      </c>
      <c r="BZ67" s="5">
        <v>10850</v>
      </c>
      <c r="CA67" s="43">
        <v>1.24</v>
      </c>
      <c r="CB67" s="43">
        <v>1.32</v>
      </c>
      <c r="CC67" s="5">
        <v>99.9</v>
      </c>
      <c r="CD67" s="5">
        <v>66.900000000000006</v>
      </c>
      <c r="CE67" s="43">
        <v>7.1</v>
      </c>
      <c r="CF67" s="20">
        <v>0.74046822742474916</v>
      </c>
      <c r="CG67" s="5">
        <v>2018</v>
      </c>
      <c r="CH67" s="5">
        <v>2018</v>
      </c>
      <c r="CI67" s="5">
        <v>2017</v>
      </c>
      <c r="CJ67" s="4">
        <v>0.16960742882206981</v>
      </c>
      <c r="CK67" s="4">
        <v>7.1494684361428654E-2</v>
      </c>
      <c r="CL67" s="4">
        <v>1.6200471192759358E-2</v>
      </c>
      <c r="CM67" s="4" t="s">
        <v>17</v>
      </c>
      <c r="CN67" s="4">
        <v>0.37763913567842194</v>
      </c>
      <c r="CO67" s="4">
        <v>-0.83048472931318751</v>
      </c>
      <c r="CP67" s="4">
        <v>-0.49477040796641569</v>
      </c>
      <c r="CQ67" s="4">
        <v>-0.5328436651922307</v>
      </c>
      <c r="CR67" s="4">
        <v>-0.98946203076687389</v>
      </c>
      <c r="CS67" s="4">
        <v>1.1071007209254951</v>
      </c>
      <c r="CT67" s="4">
        <v>0.81375154831215901</v>
      </c>
      <c r="CU67" s="4">
        <v>0.86082315340393678</v>
      </c>
      <c r="CV67" s="4">
        <v>0.30239061728631489</v>
      </c>
      <c r="CW67" s="4">
        <v>0.16401394319282114</v>
      </c>
      <c r="CX67">
        <v>1</v>
      </c>
      <c r="CY67" s="5">
        <v>9244.5956802044566</v>
      </c>
      <c r="CZ67" s="5">
        <v>14372.313103557743</v>
      </c>
      <c r="DA67" s="5">
        <v>1474.3972022823484</v>
      </c>
      <c r="DB67" s="5">
        <v>722.17927480213518</v>
      </c>
      <c r="DC67" s="5">
        <v>20048.000394116334</v>
      </c>
      <c r="DD67" s="5">
        <v>2837.6777914115305</v>
      </c>
      <c r="DE67" s="5">
        <v>3259.3655828655292</v>
      </c>
      <c r="DF67" s="5">
        <v>555.52321894624583</v>
      </c>
      <c r="DG67" s="5">
        <v>2953.2514108880086</v>
      </c>
      <c r="DH67" s="5">
        <v>669.97975335910189</v>
      </c>
      <c r="DI67" s="5">
        <v>923.83581814835281</v>
      </c>
      <c r="DJ67" s="5">
        <v>835.92858457574084</v>
      </c>
      <c r="DK67" s="5">
        <v>-28.013988588256954</v>
      </c>
      <c r="DL67" s="5">
        <v>423.48610344192895</v>
      </c>
      <c r="DM67" s="5">
        <v>0</v>
      </c>
      <c r="DN67" s="5">
        <v>111.65277717789525</v>
      </c>
      <c r="DO67" s="5">
        <v>57980.68660374717</v>
      </c>
      <c r="DP67" s="4">
        <f t="shared" si="8"/>
        <v>0.39042847550036786</v>
      </c>
      <c r="DQ67" s="4">
        <f t="shared" si="8"/>
        <v>0.63486395417651442</v>
      </c>
      <c r="DR67" s="4">
        <f t="shared" si="8"/>
        <v>0.76027827514364543</v>
      </c>
      <c r="DS67" s="4">
        <f t="shared" si="8"/>
        <v>0.58034763761030173</v>
      </c>
      <c r="DT67" s="4">
        <f t="shared" si="8"/>
        <v>0.13351767746748694</v>
      </c>
      <c r="DU67" s="4">
        <f t="shared" si="8"/>
        <v>1.1933095435734156</v>
      </c>
      <c r="DV67" s="4">
        <f t="shared" si="8"/>
        <v>-0.67442739572482402</v>
      </c>
      <c r="DW67" s="4">
        <f t="shared" si="8"/>
        <v>1.7713841071659957</v>
      </c>
      <c r="DX67" s="4">
        <f t="shared" si="8"/>
        <v>1.4069244805016388</v>
      </c>
      <c r="DY67" s="4">
        <f t="shared" si="8"/>
        <v>0.95018534486247563</v>
      </c>
      <c r="DZ67" s="4">
        <f t="shared" si="8"/>
        <v>3.4223801165164706E-2</v>
      </c>
      <c r="EA67" s="4">
        <f t="shared" si="8"/>
        <v>0.79925509393691019</v>
      </c>
      <c r="EB67" s="4">
        <f t="shared" si="8"/>
        <v>0.37486855678556552</v>
      </c>
      <c r="EC67" s="4">
        <f t="shared" si="8"/>
        <v>-0.32495766390392716</v>
      </c>
      <c r="ED67" s="4" t="e">
        <f t="shared" si="8"/>
        <v>#DIV/0!</v>
      </c>
      <c r="EE67" s="4">
        <f t="shared" si="5"/>
        <v>4.4721382054307431E-2</v>
      </c>
      <c r="EF67" s="4">
        <f t="shared" si="5"/>
        <v>0.98512090129720542</v>
      </c>
      <c r="EG67" s="6">
        <f t="shared" si="9"/>
        <v>0.89379228917937747</v>
      </c>
      <c r="EI67">
        <v>65</v>
      </c>
    </row>
    <row r="68" spans="1:139" x14ac:dyDescent="0.3">
      <c r="A68" t="s">
        <v>600</v>
      </c>
      <c r="B68" t="s">
        <v>82</v>
      </c>
      <c r="C68" s="43">
        <v>4.5413793103448281</v>
      </c>
      <c r="D68" s="43">
        <v>5.3</v>
      </c>
      <c r="E68" s="5">
        <v>41.9</v>
      </c>
      <c r="F68" s="5">
        <v>83.3</v>
      </c>
      <c r="G68" s="43">
        <v>8.1</v>
      </c>
      <c r="H68" s="20">
        <v>1</v>
      </c>
      <c r="I68" s="43">
        <v>42.9</v>
      </c>
      <c r="J68" s="43">
        <v>1.3391304347826087</v>
      </c>
      <c r="K68" s="43">
        <v>3.9527777777777775</v>
      </c>
      <c r="L68" s="43">
        <v>4.0065217391304353</v>
      </c>
      <c r="M68" s="43">
        <v>47.333333333333336</v>
      </c>
      <c r="N68" s="43">
        <v>48.666666666666664</v>
      </c>
      <c r="O68" s="43">
        <v>54</v>
      </c>
      <c r="P68" s="43">
        <v>-2.2000000000000002</v>
      </c>
      <c r="Q68" s="43">
        <v>1</v>
      </c>
      <c r="R68" s="43">
        <v>2.2000000000000002</v>
      </c>
      <c r="S68" s="20">
        <v>0.75</v>
      </c>
      <c r="T68" s="20">
        <v>0.80952380952380953</v>
      </c>
      <c r="U68" s="5">
        <v>94.2</v>
      </c>
      <c r="V68" s="5">
        <v>75</v>
      </c>
      <c r="W68" s="20">
        <v>0.2</v>
      </c>
      <c r="X68" s="43">
        <v>6.1391588926205607</v>
      </c>
      <c r="Y68" s="20">
        <v>0.65957446808510634</v>
      </c>
      <c r="Z68" s="5">
        <v>83</v>
      </c>
      <c r="AA68" s="5">
        <v>100</v>
      </c>
      <c r="AB68" s="43">
        <v>0</v>
      </c>
      <c r="AC68" s="5">
        <v>73.150000000000006</v>
      </c>
      <c r="AD68" s="5">
        <v>0.9</v>
      </c>
      <c r="AE68" s="5" t="s">
        <v>859</v>
      </c>
      <c r="AF68" s="5" t="s">
        <v>859</v>
      </c>
      <c r="AG68" s="5">
        <v>11</v>
      </c>
      <c r="AH68" s="5">
        <v>5250</v>
      </c>
      <c r="AI68" s="4">
        <v>83.2</v>
      </c>
      <c r="AJ68" s="4">
        <v>0.45616348055372452</v>
      </c>
      <c r="AK68" s="4">
        <v>68.400000000000006</v>
      </c>
      <c r="AL68" s="4">
        <v>90.5</v>
      </c>
      <c r="AM68" s="4">
        <v>0.9</v>
      </c>
      <c r="AN68" s="4">
        <v>71.400000000000006</v>
      </c>
      <c r="AO68" s="4">
        <v>0</v>
      </c>
      <c r="AP68" s="4">
        <v>9.5238095238095255</v>
      </c>
      <c r="AQ68" s="4">
        <v>0.21472443559096946</v>
      </c>
      <c r="AR68" s="4">
        <v>0</v>
      </c>
      <c r="AS68" s="4">
        <v>0</v>
      </c>
      <c r="AT68" s="4">
        <v>40</v>
      </c>
      <c r="AU68" s="4">
        <v>6.7309999999999999</v>
      </c>
      <c r="AV68" s="4">
        <v>0</v>
      </c>
      <c r="AW68" s="4">
        <v>75</v>
      </c>
      <c r="AX68" s="4">
        <v>60.241</v>
      </c>
      <c r="AY68" s="4">
        <v>2.13</v>
      </c>
      <c r="AZ68" s="4">
        <v>6.59</v>
      </c>
      <c r="BA68" s="4">
        <v>2.0693101319773081E-2</v>
      </c>
      <c r="BB68" s="4">
        <v>88.9</v>
      </c>
      <c r="BC68" s="4">
        <v>88.9</v>
      </c>
      <c r="BD68" s="4">
        <v>1</v>
      </c>
      <c r="BE68" s="4">
        <v>100</v>
      </c>
      <c r="BF68" s="4">
        <v>91.9</v>
      </c>
      <c r="BG68" s="4">
        <v>48.1</v>
      </c>
      <c r="BH68" s="21">
        <v>8.7815389026632773E-2</v>
      </c>
      <c r="BI68" s="21">
        <v>6.59151069516557E-2</v>
      </c>
      <c r="BJ68" s="20">
        <v>0.4460431654676259</v>
      </c>
      <c r="BK68" s="20">
        <v>0.38129496402877699</v>
      </c>
      <c r="BL68" s="5" t="s">
        <v>859</v>
      </c>
      <c r="BM68" s="5">
        <v>46.8</v>
      </c>
      <c r="BN68" s="5">
        <v>22.3</v>
      </c>
      <c r="BO68" s="43">
        <v>0.5</v>
      </c>
      <c r="BP68" s="5">
        <v>21</v>
      </c>
      <c r="BQ68" s="5" t="s">
        <v>859</v>
      </c>
      <c r="BR68" s="5">
        <v>25470</v>
      </c>
      <c r="BS68" s="5">
        <v>0.69444444444444442</v>
      </c>
      <c r="BT68" s="5">
        <v>60</v>
      </c>
      <c r="BU68" s="5">
        <v>3.3</v>
      </c>
      <c r="BV68" s="5">
        <v>43.3</v>
      </c>
      <c r="BW68" s="5">
        <v>70</v>
      </c>
      <c r="BX68" s="5">
        <v>7.2</v>
      </c>
      <c r="BY68" s="5">
        <v>100</v>
      </c>
      <c r="BZ68" s="5">
        <v>10198</v>
      </c>
      <c r="CA68" s="43">
        <v>0</v>
      </c>
      <c r="CB68" s="43">
        <v>0</v>
      </c>
      <c r="CC68" s="5">
        <v>100</v>
      </c>
      <c r="CD68" s="5">
        <v>20.3</v>
      </c>
      <c r="CE68" s="43">
        <v>7.4</v>
      </c>
      <c r="CF68" s="20">
        <v>0.73175182481751821</v>
      </c>
      <c r="CG68" s="5">
        <v>2020</v>
      </c>
      <c r="CH68" s="5">
        <v>2020</v>
      </c>
      <c r="CI68" s="5">
        <v>2020</v>
      </c>
      <c r="CJ68" s="4">
        <v>0.59332038746913274</v>
      </c>
      <c r="CK68" s="4">
        <v>0.34527998581087144</v>
      </c>
      <c r="CL68" s="4">
        <v>-0.47326820266715597</v>
      </c>
      <c r="CM68" s="4">
        <v>-0.56616891282929394</v>
      </c>
      <c r="CN68" s="4">
        <v>0.25086579076069848</v>
      </c>
      <c r="CO68" s="4">
        <v>0.66428845861282337</v>
      </c>
      <c r="CP68" s="4">
        <v>-1.4803062407385006</v>
      </c>
      <c r="CQ68" s="4">
        <v>0.23896547102106486</v>
      </c>
      <c r="CR68" s="4">
        <v>-0.30122190497233736</v>
      </c>
      <c r="CS68" s="4">
        <v>-0.40951524594934469</v>
      </c>
      <c r="CT68" s="4">
        <v>-0.50752622784622037</v>
      </c>
      <c r="CU68" s="4">
        <v>-0.16590964373378703</v>
      </c>
      <c r="CV68" s="4">
        <v>0.41586820492293569</v>
      </c>
      <c r="CW68" s="4">
        <v>0.16399277152149452</v>
      </c>
      <c r="CX68">
        <v>0</v>
      </c>
      <c r="CY68" s="5">
        <v>8881.572778182086</v>
      </c>
      <c r="CZ68" s="5">
        <v>16854.875862558878</v>
      </c>
      <c r="DA68" s="5">
        <v>1549.4621387892848</v>
      </c>
      <c r="DB68" s="5">
        <v>738.24087745201439</v>
      </c>
      <c r="DC68" s="5">
        <v>19595.471913978621</v>
      </c>
      <c r="DD68" s="5">
        <v>3329.0855366141323</v>
      </c>
      <c r="DE68" s="5">
        <v>4933.2920356559825</v>
      </c>
      <c r="DF68" s="5">
        <v>4104.5828908642625</v>
      </c>
      <c r="DG68" s="5">
        <v>7021.9760280879382</v>
      </c>
      <c r="DH68" s="5">
        <v>1272.0944948323138</v>
      </c>
      <c r="DI68" s="5">
        <v>790.76144273360046</v>
      </c>
      <c r="DJ68" s="5">
        <v>207.12929761653658</v>
      </c>
      <c r="DK68" s="5">
        <v>232.01856148491879</v>
      </c>
      <c r="DL68" s="5">
        <v>-115.16557688251427</v>
      </c>
      <c r="DM68" s="5">
        <v>0</v>
      </c>
      <c r="DN68" s="5">
        <v>223.20863150389567</v>
      </c>
      <c r="DO68" s="5">
        <v>69733.772490354473</v>
      </c>
      <c r="DP68" s="4">
        <f t="shared" si="8"/>
        <v>0.63305215188421438</v>
      </c>
      <c r="DQ68" s="4">
        <f t="shared" si="8"/>
        <v>-0.3711836833299974</v>
      </c>
      <c r="DR68" s="4">
        <f t="shared" si="8"/>
        <v>0.72335856306897339</v>
      </c>
      <c r="DS68" s="4">
        <f t="shared" si="8"/>
        <v>0.54891985440461155</v>
      </c>
      <c r="DT68" s="4">
        <f t="shared" si="8"/>
        <v>0.26871471127455065</v>
      </c>
      <c r="DU68" s="4">
        <f t="shared" si="8"/>
        <v>0.68419008799685854</v>
      </c>
      <c r="DV68" s="4">
        <f t="shared" si="8"/>
        <v>-2.4981089077230276</v>
      </c>
      <c r="DW68" s="4">
        <f t="shared" si="8"/>
        <v>-1.3550374905137867</v>
      </c>
      <c r="DX68" s="4">
        <f t="shared" si="8"/>
        <v>-0.43877167482383395</v>
      </c>
      <c r="DY68" s="4">
        <f t="shared" si="8"/>
        <v>7.9557330522462694E-2</v>
      </c>
      <c r="DZ68" s="4">
        <f t="shared" si="8"/>
        <v>0.17596048137598569</v>
      </c>
      <c r="EA68" s="4">
        <f t="shared" si="8"/>
        <v>1.1987608142174264</v>
      </c>
      <c r="EB68" s="4">
        <f t="shared" si="8"/>
        <v>4.5276204162698348E-2</v>
      </c>
      <c r="EC68" s="4">
        <f t="shared" si="8"/>
        <v>-0.23169429903810321</v>
      </c>
      <c r="ED68" s="4" t="e">
        <f t="shared" si="8"/>
        <v>#DIV/0!</v>
      </c>
      <c r="EE68" s="4">
        <f t="shared" si="5"/>
        <v>-1.5054367117708489</v>
      </c>
      <c r="EF68" s="4">
        <f t="shared" si="5"/>
        <v>4.6198368513839939E-2</v>
      </c>
      <c r="EG68" s="6">
        <f t="shared" si="9"/>
        <v>-0.91415284659047136</v>
      </c>
      <c r="EI68">
        <v>66</v>
      </c>
    </row>
    <row r="69" spans="1:139" x14ac:dyDescent="0.3">
      <c r="A69" t="s">
        <v>591</v>
      </c>
      <c r="B69" t="s">
        <v>83</v>
      </c>
      <c r="C69" s="43">
        <v>4.4482758620689653</v>
      </c>
      <c r="D69" s="43">
        <v>4.8</v>
      </c>
      <c r="E69" s="5">
        <v>34.4</v>
      </c>
      <c r="F69" s="5">
        <v>80.599999999999994</v>
      </c>
      <c r="G69" s="43">
        <v>7.5</v>
      </c>
      <c r="H69" s="20">
        <v>0.9285714285714286</v>
      </c>
      <c r="I69" s="43">
        <v>42.3</v>
      </c>
      <c r="J69" s="43">
        <v>5.6695652173913045</v>
      </c>
      <c r="K69" s="43">
        <v>3.7888888888888892</v>
      </c>
      <c r="L69" s="43">
        <v>3.7999999999999985</v>
      </c>
      <c r="M69" s="43">
        <v>51.333333333333336</v>
      </c>
      <c r="N69" s="43">
        <v>51</v>
      </c>
      <c r="O69" s="43">
        <v>49.5</v>
      </c>
      <c r="P69" s="43">
        <v>-0.4</v>
      </c>
      <c r="Q69" s="43">
        <v>0.5</v>
      </c>
      <c r="R69" s="43">
        <v>-0.4</v>
      </c>
      <c r="S69" s="20">
        <v>0.7441860465116279</v>
      </c>
      <c r="T69" s="20">
        <v>0.58823529411764708</v>
      </c>
      <c r="U69" s="5">
        <v>98.9</v>
      </c>
      <c r="V69" s="5">
        <v>79</v>
      </c>
      <c r="W69" s="20">
        <v>0.1875</v>
      </c>
      <c r="X69" s="43">
        <v>2.6251593206552761</v>
      </c>
      <c r="Y69" s="20">
        <v>0.68421052631578949</v>
      </c>
      <c r="Z69" s="5">
        <v>88</v>
      </c>
      <c r="AA69" s="5">
        <v>100</v>
      </c>
      <c r="AB69" s="43">
        <v>0</v>
      </c>
      <c r="AC69" s="5">
        <v>100</v>
      </c>
      <c r="AD69" s="5">
        <v>2.1</v>
      </c>
      <c r="AE69" s="5">
        <v>1.9</v>
      </c>
      <c r="AF69" s="5">
        <v>5.8</v>
      </c>
      <c r="AG69" s="5">
        <v>24.3</v>
      </c>
      <c r="AH69" s="5">
        <v>1964</v>
      </c>
      <c r="AI69" s="4">
        <v>84.2</v>
      </c>
      <c r="AJ69" s="4">
        <v>0.30340071018847309</v>
      </c>
      <c r="AK69" s="4">
        <v>55.500000000000007</v>
      </c>
      <c r="AL69" s="4">
        <v>95.9</v>
      </c>
      <c r="AM69" s="4">
        <v>0.76</v>
      </c>
      <c r="AN69" s="4">
        <v>80</v>
      </c>
      <c r="AO69" s="4">
        <v>5.6782334384858046</v>
      </c>
      <c r="AP69" s="4">
        <v>0.44164037854889593</v>
      </c>
      <c r="AQ69" s="4">
        <v>0.47309978104472944</v>
      </c>
      <c r="AR69" s="4">
        <v>55.555999999999997</v>
      </c>
      <c r="AS69" s="4" t="s">
        <v>859</v>
      </c>
      <c r="AT69" s="4" t="s">
        <v>859</v>
      </c>
      <c r="AU69" s="4">
        <v>41.463000000000001</v>
      </c>
      <c r="AV69" s="4">
        <v>60</v>
      </c>
      <c r="AW69" s="4">
        <v>72.727000000000004</v>
      </c>
      <c r="AX69" s="4">
        <v>51.006999999999998</v>
      </c>
      <c r="AY69" s="4">
        <v>1.25</v>
      </c>
      <c r="AZ69" s="4">
        <v>2.72</v>
      </c>
      <c r="BA69" s="4">
        <v>4.7421112659992395E-2</v>
      </c>
      <c r="BB69" s="4">
        <v>92.7</v>
      </c>
      <c r="BC69" s="4">
        <v>92.7</v>
      </c>
      <c r="BD69" s="4">
        <v>0</v>
      </c>
      <c r="BE69" s="4">
        <v>100</v>
      </c>
      <c r="BF69" s="4" t="s">
        <v>859</v>
      </c>
      <c r="BG69" s="4">
        <v>82.9</v>
      </c>
      <c r="BH69" s="21">
        <v>4.7893395670465723E-2</v>
      </c>
      <c r="BI69" s="21">
        <v>2.8081116254455651E-2</v>
      </c>
      <c r="BJ69" s="20">
        <v>0.36666666666666664</v>
      </c>
      <c r="BK69" s="20">
        <v>0.33333333333333331</v>
      </c>
      <c r="BL69" s="5">
        <v>60</v>
      </c>
      <c r="BM69" s="5">
        <v>75</v>
      </c>
      <c r="BN69" s="5">
        <v>13.6</v>
      </c>
      <c r="BO69" s="43">
        <v>0.95</v>
      </c>
      <c r="BP69" s="5">
        <v>11</v>
      </c>
      <c r="BQ69" s="5">
        <v>276</v>
      </c>
      <c r="BR69" s="5">
        <v>17336</v>
      </c>
      <c r="BS69" s="5">
        <v>27.207637231503579</v>
      </c>
      <c r="BT69" s="5">
        <v>62.3</v>
      </c>
      <c r="BU69" s="5">
        <v>10.1</v>
      </c>
      <c r="BV69" s="5">
        <v>30.4</v>
      </c>
      <c r="BW69" s="5">
        <v>83</v>
      </c>
      <c r="BX69" s="5">
        <v>10.5</v>
      </c>
      <c r="BY69" s="5">
        <v>100</v>
      </c>
      <c r="BZ69" s="5">
        <v>13606</v>
      </c>
      <c r="CA69" s="43">
        <v>1.25</v>
      </c>
      <c r="CB69" s="43">
        <v>1.43</v>
      </c>
      <c r="CC69" s="5">
        <v>50.3</v>
      </c>
      <c r="CD69" s="5">
        <v>31.9</v>
      </c>
      <c r="CE69" s="43">
        <v>6</v>
      </c>
      <c r="CF69" s="20">
        <v>0.73574074074074081</v>
      </c>
      <c r="CG69" s="5">
        <v>2014</v>
      </c>
      <c r="CH69" s="5">
        <v>2018</v>
      </c>
      <c r="CI69" s="5">
        <v>2017</v>
      </c>
      <c r="CJ69" s="4">
        <v>5.6503639184133425E-2</v>
      </c>
      <c r="CK69" s="4">
        <v>-5.8376759652856422E-2</v>
      </c>
      <c r="CL69" s="4">
        <v>0.35470300934347021</v>
      </c>
      <c r="CM69" s="4">
        <v>-0.40128903013159917</v>
      </c>
      <c r="CN69" s="4">
        <v>0.39890049653622445</v>
      </c>
      <c r="CO69" s="4">
        <v>-8.4357881311248648E-2</v>
      </c>
      <c r="CP69" s="4">
        <v>0.49810409703310787</v>
      </c>
      <c r="CQ69" s="4">
        <v>6.4218105409305393E-2</v>
      </c>
      <c r="CR69" s="4">
        <v>0.13333926600183005</v>
      </c>
      <c r="CS69" s="4">
        <v>-0.35749248264916234</v>
      </c>
      <c r="CT69" s="4">
        <v>0.16606352315635048</v>
      </c>
      <c r="CU69" s="4">
        <v>-6.5812053929375502E-3</v>
      </c>
      <c r="CV69" s="4">
        <v>0.45902975355313497</v>
      </c>
      <c r="CW69" s="4">
        <v>0.16215195726800583</v>
      </c>
      <c r="CX69">
        <v>0</v>
      </c>
      <c r="CY69" s="5">
        <v>9394.4715488150541</v>
      </c>
      <c r="CZ69" s="5">
        <v>16707.710924319872</v>
      </c>
      <c r="DA69" s="5">
        <v>4059.0649942987461</v>
      </c>
      <c r="DB69" s="5">
        <v>962.82782212086659</v>
      </c>
      <c r="DC69" s="5">
        <v>20219.251328659171</v>
      </c>
      <c r="DD69" s="5">
        <v>4300.456900924195</v>
      </c>
      <c r="DE69" s="5">
        <v>1880.8005891519724</v>
      </c>
      <c r="DF69" s="5">
        <v>3005.9436978996982</v>
      </c>
      <c r="DG69" s="5">
        <v>4169.4945905030318</v>
      </c>
      <c r="DH69" s="5">
        <v>1414.3671607753704</v>
      </c>
      <c r="DI69" s="5">
        <v>303.76282782212081</v>
      </c>
      <c r="DJ69" s="5">
        <v>2727.4800456100343</v>
      </c>
      <c r="DK69" s="5">
        <v>-458.15279361459528</v>
      </c>
      <c r="DL69" s="5">
        <v>1670.9236031927021</v>
      </c>
      <c r="DM69" s="5">
        <v>0</v>
      </c>
      <c r="DN69" s="5">
        <v>132.28064651441133</v>
      </c>
      <c r="DO69" s="5">
        <v>68819.760283799944</v>
      </c>
      <c r="DP69" s="4">
        <f t="shared" si="8"/>
        <v>0.29026004524170418</v>
      </c>
      <c r="DQ69" s="4">
        <f t="shared" si="8"/>
        <v>-0.31154573947446568</v>
      </c>
      <c r="DR69" s="4">
        <f t="shared" si="8"/>
        <v>-0.5109569397306909</v>
      </c>
      <c r="DS69" s="4">
        <f t="shared" si="8"/>
        <v>0.10946994633867403</v>
      </c>
      <c r="DT69" s="4">
        <f t="shared" si="8"/>
        <v>8.2354890144502493E-2</v>
      </c>
      <c r="DU69" s="4">
        <f t="shared" si="8"/>
        <v>-0.32219221872950748</v>
      </c>
      <c r="DV69" s="4">
        <f t="shared" si="8"/>
        <v>0.8274686331791713</v>
      </c>
      <c r="DW69" s="4">
        <f t="shared" si="8"/>
        <v>-0.38722922058812864</v>
      </c>
      <c r="DX69" s="4">
        <f t="shared" si="8"/>
        <v>0.85519990541817092</v>
      </c>
      <c r="DY69" s="4">
        <f t="shared" si="8"/>
        <v>-0.12616187897869546</v>
      </c>
      <c r="DZ69" s="4">
        <f t="shared" si="8"/>
        <v>0.69465964287638304</v>
      </c>
      <c r="EA69" s="4">
        <f t="shared" si="8"/>
        <v>-0.40253639113708017</v>
      </c>
      <c r="EB69" s="4">
        <f t="shared" si="8"/>
        <v>0.92007130414594029</v>
      </c>
      <c r="EC69" s="4">
        <f t="shared" si="8"/>
        <v>-0.54094180158728677</v>
      </c>
      <c r="ED69" s="4" t="e">
        <f t="shared" si="8"/>
        <v>#DIV/0!</v>
      </c>
      <c r="EE69" s="4">
        <f t="shared" si="5"/>
        <v>-0.24191941150658577</v>
      </c>
      <c r="EF69" s="4">
        <f t="shared" si="5"/>
        <v>0.11921635410952072</v>
      </c>
      <c r="EG69" s="6">
        <f t="shared" si="9"/>
        <v>-1.6263105622329216E-2</v>
      </c>
      <c r="EI69">
        <v>67</v>
      </c>
    </row>
    <row r="70" spans="1:139" x14ac:dyDescent="0.3">
      <c r="A70" t="s">
        <v>446</v>
      </c>
      <c r="B70" t="s">
        <v>84</v>
      </c>
      <c r="C70" s="43">
        <v>4.4586206896551728</v>
      </c>
      <c r="D70" s="43">
        <v>5.8</v>
      </c>
      <c r="E70" s="5">
        <v>40.700000000000003</v>
      </c>
      <c r="F70" s="5">
        <v>86.2</v>
      </c>
      <c r="G70" s="43">
        <v>5.5</v>
      </c>
      <c r="H70" s="20">
        <v>0</v>
      </c>
      <c r="I70" s="43">
        <v>44.6</v>
      </c>
      <c r="J70" s="43">
        <v>3.8913043478260869</v>
      </c>
      <c r="K70" s="43">
        <v>3.994444444444444</v>
      </c>
      <c r="L70" s="43">
        <v>3.8521739130434787</v>
      </c>
      <c r="M70" s="43">
        <v>50.666666666666664</v>
      </c>
      <c r="N70" s="43">
        <v>50</v>
      </c>
      <c r="O70" s="43">
        <v>53.5</v>
      </c>
      <c r="P70" s="43">
        <v>0.2</v>
      </c>
      <c r="Q70" s="43">
        <v>-0.3</v>
      </c>
      <c r="R70" s="43">
        <v>0.2</v>
      </c>
      <c r="S70" s="20">
        <v>0.79224376731301938</v>
      </c>
      <c r="T70" s="20">
        <v>0.95789473684210524</v>
      </c>
      <c r="U70" s="5">
        <v>97.1</v>
      </c>
      <c r="V70" s="5">
        <v>82</v>
      </c>
      <c r="W70" s="20">
        <v>0.28260869565217389</v>
      </c>
      <c r="X70" s="43">
        <v>2.276404488076154</v>
      </c>
      <c r="Y70" s="20">
        <v>0.7142857142857143</v>
      </c>
      <c r="Z70" s="5">
        <v>97</v>
      </c>
      <c r="AA70" s="5">
        <v>99.4</v>
      </c>
      <c r="AB70" s="43" t="s">
        <v>859</v>
      </c>
      <c r="AC70" s="5">
        <v>84.4</v>
      </c>
      <c r="AD70" s="5">
        <v>1.5</v>
      </c>
      <c r="AE70" s="5">
        <v>2.2000000000000002</v>
      </c>
      <c r="AF70" s="5" t="s">
        <v>859</v>
      </c>
      <c r="AG70" s="5">
        <v>18.8</v>
      </c>
      <c r="AH70" s="5">
        <v>2498</v>
      </c>
      <c r="AI70" s="4">
        <v>72.5</v>
      </c>
      <c r="AJ70" s="4">
        <v>0.29433992820319038</v>
      </c>
      <c r="AK70" s="4">
        <v>64.900000000000006</v>
      </c>
      <c r="AL70" s="4">
        <v>92.3</v>
      </c>
      <c r="AM70" s="4">
        <v>0.27</v>
      </c>
      <c r="AN70" s="4">
        <v>79.7</v>
      </c>
      <c r="AO70" s="4">
        <v>6.9876072449952344</v>
      </c>
      <c r="AP70" s="4">
        <v>4.4804575786463294</v>
      </c>
      <c r="AQ70" s="4">
        <v>0.25253350768224908</v>
      </c>
      <c r="AR70" s="4">
        <v>27.273</v>
      </c>
      <c r="AS70" s="4">
        <v>51.765000000000001</v>
      </c>
      <c r="AT70" s="4">
        <v>43.636000000000003</v>
      </c>
      <c r="AU70" s="4">
        <v>28.675999999999998</v>
      </c>
      <c r="AV70" s="4">
        <v>44.66</v>
      </c>
      <c r="AW70" s="4">
        <v>79.53</v>
      </c>
      <c r="AX70" s="4">
        <v>66.429000000000002</v>
      </c>
      <c r="AY70" s="4">
        <v>0.61</v>
      </c>
      <c r="AZ70" s="4">
        <v>2.75</v>
      </c>
      <c r="BA70" s="4">
        <v>8.3827726401542428E-5</v>
      </c>
      <c r="BB70" s="4">
        <v>76.8</v>
      </c>
      <c r="BC70" s="4">
        <v>76.8</v>
      </c>
      <c r="BD70" s="4">
        <v>0.21739130434782608</v>
      </c>
      <c r="BE70" s="4">
        <v>100</v>
      </c>
      <c r="BF70" s="4">
        <v>84.9</v>
      </c>
      <c r="BG70" s="4">
        <v>15.4</v>
      </c>
      <c r="BH70" s="21">
        <v>3.5621888311384096E-2</v>
      </c>
      <c r="BI70" s="21">
        <v>2.6035366480267354E-2</v>
      </c>
      <c r="BJ70" s="20">
        <v>0.3167082294264339</v>
      </c>
      <c r="BK70" s="20">
        <v>0.41147132169576062</v>
      </c>
      <c r="BL70" s="5">
        <v>51</v>
      </c>
      <c r="BM70" s="5">
        <v>36.700000000000003</v>
      </c>
      <c r="BN70" s="5">
        <v>30.8</v>
      </c>
      <c r="BO70" s="43">
        <v>0.5</v>
      </c>
      <c r="BP70" s="5">
        <v>28</v>
      </c>
      <c r="BQ70" s="5">
        <v>121</v>
      </c>
      <c r="BR70" s="5">
        <v>29350</v>
      </c>
      <c r="BS70" s="5">
        <v>5.3191489361702127</v>
      </c>
      <c r="BT70" s="5">
        <v>80.400000000000006</v>
      </c>
      <c r="BU70" s="5">
        <v>28</v>
      </c>
      <c r="BV70" s="5">
        <v>87.4</v>
      </c>
      <c r="BW70" s="5">
        <v>62</v>
      </c>
      <c r="BX70" s="5">
        <v>11.5</v>
      </c>
      <c r="BY70" s="5">
        <v>100</v>
      </c>
      <c r="BZ70" s="5">
        <v>11874</v>
      </c>
      <c r="CA70" s="43">
        <v>0.62</v>
      </c>
      <c r="CB70" s="43">
        <v>4.34</v>
      </c>
      <c r="CC70" s="5">
        <v>9</v>
      </c>
      <c r="CD70" s="5">
        <v>53.6</v>
      </c>
      <c r="CE70" s="43">
        <v>7.9</v>
      </c>
      <c r="CF70" s="20">
        <v>0.73257403189066062</v>
      </c>
      <c r="CG70" s="5">
        <v>2019</v>
      </c>
      <c r="CH70" s="5">
        <v>2020</v>
      </c>
      <c r="CI70" s="5">
        <v>2018</v>
      </c>
      <c r="CJ70" s="4">
        <v>-0.21536713571772559</v>
      </c>
      <c r="CK70" s="4">
        <v>0.51389363437999436</v>
      </c>
      <c r="CL70" s="4">
        <v>0.55052586530305037</v>
      </c>
      <c r="CM70" s="4">
        <v>-0.37127495253365317</v>
      </c>
      <c r="CN70" s="4">
        <v>6.4013853833140566E-2</v>
      </c>
      <c r="CO70" s="4">
        <v>-0.29683488859295348</v>
      </c>
      <c r="CP70" s="4">
        <v>0.59859308203162465</v>
      </c>
      <c r="CQ70" s="4">
        <v>0.30365147906136908</v>
      </c>
      <c r="CR70" s="4">
        <v>-0.27525306125089538</v>
      </c>
      <c r="CS70" s="4">
        <v>0.67316391895504846</v>
      </c>
      <c r="CT70" s="4">
        <v>8.9788036735973895E-2</v>
      </c>
      <c r="CU70" s="4">
        <v>0.52638210795805995</v>
      </c>
      <c r="CV70" s="4">
        <v>0.13435225936238626</v>
      </c>
      <c r="CW70" s="4">
        <v>0.15764620570892321</v>
      </c>
      <c r="CX70">
        <v>0</v>
      </c>
      <c r="CY70" s="5">
        <v>8572.8025355946866</v>
      </c>
      <c r="CZ70" s="5">
        <v>13529.047698881512</v>
      </c>
      <c r="DA70" s="5">
        <v>1787.9205336426912</v>
      </c>
      <c r="DB70" s="5">
        <v>501.01508120649657</v>
      </c>
      <c r="DC70" s="5">
        <v>18968.774620640528</v>
      </c>
      <c r="DD70" s="5">
        <v>3573.2397560269892</v>
      </c>
      <c r="DE70" s="5">
        <v>2626.7082801072002</v>
      </c>
      <c r="DF70" s="5">
        <v>1760.3638244974886</v>
      </c>
      <c r="DG70" s="5">
        <v>4638.153939453463</v>
      </c>
      <c r="DH70" s="5">
        <v>646.28045243619488</v>
      </c>
      <c r="DI70" s="5">
        <v>872.93358468677491</v>
      </c>
      <c r="DJ70" s="5">
        <v>1290.4582366589327</v>
      </c>
      <c r="DK70" s="5">
        <v>71.780742459396762</v>
      </c>
      <c r="DL70" s="5">
        <v>-106.4747679814385</v>
      </c>
      <c r="DM70" s="5">
        <v>0</v>
      </c>
      <c r="DN70" s="5">
        <v>251.20265768520807</v>
      </c>
      <c r="DO70" s="5">
        <v>59090.681943977565</v>
      </c>
      <c r="DP70" s="4">
        <f t="shared" ref="DP70:EE133" si="10">(CY$360-CY70)/CY$361</f>
        <v>0.83941646387979885</v>
      </c>
      <c r="DQ70" s="4">
        <f t="shared" si="10"/>
        <v>0.97659354997003078</v>
      </c>
      <c r="DR70" s="4">
        <f t="shared" si="10"/>
        <v>0.60607590502046227</v>
      </c>
      <c r="DS70" s="4">
        <f t="shared" si="10"/>
        <v>1.0131002389976427</v>
      </c>
      <c r="DT70" s="4">
        <f t="shared" si="10"/>
        <v>0.45594627541487021</v>
      </c>
      <c r="DU70" s="4">
        <f t="shared" si="10"/>
        <v>0.43123586723474167</v>
      </c>
      <c r="DV70" s="4">
        <f t="shared" si="10"/>
        <v>1.4829545371766763E-2</v>
      </c>
      <c r="DW70" s="4">
        <f t="shared" si="10"/>
        <v>0.71002136909704638</v>
      </c>
      <c r="DX70" s="4">
        <f t="shared" si="10"/>
        <v>0.64260189501007425</v>
      </c>
      <c r="DY70" s="4">
        <f t="shared" si="10"/>
        <v>0.98445335705774739</v>
      </c>
      <c r="DZ70" s="4">
        <f t="shared" si="10"/>
        <v>8.8439449847896839E-2</v>
      </c>
      <c r="EA70" s="4">
        <f t="shared" si="10"/>
        <v>0.51047105774233792</v>
      </c>
      <c r="EB70" s="4">
        <f t="shared" si="10"/>
        <v>0.24837831479045197</v>
      </c>
      <c r="EC70" s="4">
        <f t="shared" si="10"/>
        <v>-0.2331990452611763</v>
      </c>
      <c r="ED70" s="4" t="e">
        <f t="shared" si="10"/>
        <v>#DIV/0!</v>
      </c>
      <c r="EE70" s="4">
        <f t="shared" si="5"/>
        <v>-1.8944361643401488</v>
      </c>
      <c r="EF70" s="4">
        <f t="shared" si="5"/>
        <v>0.89644634839408688</v>
      </c>
      <c r="EG70" s="6">
        <f t="shared" si="9"/>
        <v>0.63027361720004837</v>
      </c>
      <c r="EI70">
        <v>68</v>
      </c>
    </row>
    <row r="71" spans="1:139" x14ac:dyDescent="0.3">
      <c r="A71" t="s">
        <v>674</v>
      </c>
      <c r="B71" t="s">
        <v>85</v>
      </c>
      <c r="C71" s="43">
        <v>4.2896551724137932</v>
      </c>
      <c r="D71" s="43">
        <v>4.5</v>
      </c>
      <c r="E71" s="5">
        <v>44.7</v>
      </c>
      <c r="F71" s="5">
        <v>81.8</v>
      </c>
      <c r="G71" s="43">
        <v>9.1999999999999993</v>
      </c>
      <c r="H71" s="20">
        <v>0</v>
      </c>
      <c r="I71" s="43">
        <v>44</v>
      </c>
      <c r="J71" s="43">
        <v>4.7217391304347824</v>
      </c>
      <c r="K71" s="43">
        <v>3.8694444444444449</v>
      </c>
      <c r="L71" s="43">
        <v>3.9826086956521749</v>
      </c>
      <c r="M71" s="43">
        <v>53</v>
      </c>
      <c r="N71" s="43">
        <v>51</v>
      </c>
      <c r="O71" s="43">
        <v>53</v>
      </c>
      <c r="P71" s="43">
        <v>2.8</v>
      </c>
      <c r="Q71" s="43">
        <v>1.4</v>
      </c>
      <c r="R71" s="43">
        <v>1.3</v>
      </c>
      <c r="S71" s="20">
        <v>0.8545454545454545</v>
      </c>
      <c r="T71" s="20">
        <v>0.86363636363636365</v>
      </c>
      <c r="U71" s="5">
        <v>97.1</v>
      </c>
      <c r="V71" s="5">
        <v>79</v>
      </c>
      <c r="W71" s="20">
        <v>0.41666666666666669</v>
      </c>
      <c r="X71" s="43">
        <v>3.8554412528332502</v>
      </c>
      <c r="Y71" s="20">
        <v>0.53333333333333333</v>
      </c>
      <c r="Z71" s="5">
        <v>84</v>
      </c>
      <c r="AA71" s="5">
        <v>100</v>
      </c>
      <c r="AB71" s="43" t="s">
        <v>859</v>
      </c>
      <c r="AC71" s="5">
        <v>89.75</v>
      </c>
      <c r="AD71" s="5">
        <v>3.1</v>
      </c>
      <c r="AE71" s="5">
        <v>2.9</v>
      </c>
      <c r="AF71" s="5">
        <v>16.3</v>
      </c>
      <c r="AG71" s="5">
        <v>38.699999999999996</v>
      </c>
      <c r="AH71" s="5" t="s">
        <v>859</v>
      </c>
      <c r="AI71" s="4">
        <v>74.099999999999994</v>
      </c>
      <c r="AJ71" s="4">
        <v>0.27172852815852977</v>
      </c>
      <c r="AK71" s="4">
        <v>52.6</v>
      </c>
      <c r="AL71" s="4">
        <v>82.5</v>
      </c>
      <c r="AM71" s="4">
        <v>0.23</v>
      </c>
      <c r="AN71" s="4">
        <v>78.599999999999994</v>
      </c>
      <c r="AO71" s="4">
        <v>12.987012987012989</v>
      </c>
      <c r="AP71" s="4">
        <v>0</v>
      </c>
      <c r="AQ71" s="4">
        <v>9.0490993484648466E-2</v>
      </c>
      <c r="AR71" s="4">
        <v>70.37</v>
      </c>
      <c r="AS71" s="4">
        <v>57.406999999999996</v>
      </c>
      <c r="AT71" s="4" t="s">
        <v>859</v>
      </c>
      <c r="AU71" s="4">
        <v>14.388</v>
      </c>
      <c r="AV71" s="4">
        <v>33.332999999999998</v>
      </c>
      <c r="AW71" s="4">
        <v>92.105000000000004</v>
      </c>
      <c r="AX71" s="4">
        <v>63.491999999999997</v>
      </c>
      <c r="AY71" s="4">
        <v>2.81</v>
      </c>
      <c r="AZ71" s="4">
        <v>6.14</v>
      </c>
      <c r="BA71" s="4">
        <v>1.4691589311622273E-2</v>
      </c>
      <c r="BB71" s="4">
        <v>88.5</v>
      </c>
      <c r="BC71" s="4">
        <v>88.5</v>
      </c>
      <c r="BD71" s="4">
        <v>0.75</v>
      </c>
      <c r="BE71" s="4">
        <v>99.2</v>
      </c>
      <c r="BF71" s="4">
        <v>86.2</v>
      </c>
      <c r="BG71" s="4">
        <v>38.5</v>
      </c>
      <c r="BH71" s="21">
        <v>4.4523713059628336E-2</v>
      </c>
      <c r="BI71" s="21">
        <v>3.9393866050983078E-2</v>
      </c>
      <c r="BJ71" s="20">
        <v>0.18181818181818182</v>
      </c>
      <c r="BK71" s="20">
        <v>0.27272727272727271</v>
      </c>
      <c r="BL71" s="5">
        <v>0</v>
      </c>
      <c r="BM71" s="5">
        <v>40</v>
      </c>
      <c r="BN71" s="5">
        <v>28.900000000000002</v>
      </c>
      <c r="BO71" s="43">
        <v>1.1499999999999999</v>
      </c>
      <c r="BP71" s="5">
        <v>40</v>
      </c>
      <c r="BQ71" s="5" t="s">
        <v>859</v>
      </c>
      <c r="BR71" s="5">
        <v>11600</v>
      </c>
      <c r="BS71" s="5">
        <v>6.5217391304347823</v>
      </c>
      <c r="BT71" s="5">
        <v>96.6</v>
      </c>
      <c r="BU71" s="5">
        <v>28.7</v>
      </c>
      <c r="BV71" s="5">
        <v>69</v>
      </c>
      <c r="BW71" s="5">
        <v>23</v>
      </c>
      <c r="BX71" s="5">
        <v>6.5</v>
      </c>
      <c r="BY71" s="5">
        <v>6.5</v>
      </c>
      <c r="BZ71" s="5">
        <v>14101</v>
      </c>
      <c r="CA71" s="43">
        <v>0.16</v>
      </c>
      <c r="CB71" s="43" t="s">
        <v>859</v>
      </c>
      <c r="CC71" s="5">
        <v>100</v>
      </c>
      <c r="CD71" s="5">
        <v>33.9</v>
      </c>
      <c r="CE71" s="43">
        <v>7.3</v>
      </c>
      <c r="CF71" s="20">
        <v>0.76890034364261173</v>
      </c>
      <c r="CG71" s="5">
        <v>2021</v>
      </c>
      <c r="CH71" s="5">
        <v>2004</v>
      </c>
      <c r="CI71" s="5">
        <v>2019</v>
      </c>
      <c r="CJ71" s="4">
        <v>-0.19361925413301825</v>
      </c>
      <c r="CK71" s="4">
        <v>0.72891870728248431</v>
      </c>
      <c r="CL71" s="4">
        <v>-0.38101412972808979</v>
      </c>
      <c r="CM71" s="4">
        <v>0.22348232407110777</v>
      </c>
      <c r="CN71" s="4">
        <v>0.13321216301706315</v>
      </c>
      <c r="CO71" s="4">
        <v>0.32016970870274369</v>
      </c>
      <c r="CP71" s="4">
        <v>-0.14560693051810669</v>
      </c>
      <c r="CQ71" s="4">
        <v>-0.20003074320439523</v>
      </c>
      <c r="CR71" s="4">
        <v>0.15196441685273007</v>
      </c>
      <c r="CS71" s="4">
        <v>0.91712441902684383</v>
      </c>
      <c r="CT71" s="4">
        <v>-1.1478264545076251</v>
      </c>
      <c r="CU71" s="4">
        <v>-0.88761911960015216</v>
      </c>
      <c r="CV71" s="4">
        <v>0.48715342901351172</v>
      </c>
      <c r="CW71" s="4">
        <v>0.15728591571416239</v>
      </c>
      <c r="CX71">
        <v>0</v>
      </c>
      <c r="CY71" s="5">
        <v>10355.103997530514</v>
      </c>
      <c r="CZ71" s="5">
        <v>17827.38792204608</v>
      </c>
      <c r="DA71" s="5">
        <v>2814.2573132632774</v>
      </c>
      <c r="DB71" s="5">
        <v>1303.0389094007385</v>
      </c>
      <c r="DC71" s="5">
        <v>22577.975889763937</v>
      </c>
      <c r="DD71" s="5">
        <v>4593.4896145422163</v>
      </c>
      <c r="DE71" s="5">
        <v>1484.7700783518835</v>
      </c>
      <c r="DF71" s="5">
        <v>3843.7614156571954</v>
      </c>
      <c r="DG71" s="5">
        <v>5882.6703580070443</v>
      </c>
      <c r="DH71" s="5">
        <v>2131.2127236580513</v>
      </c>
      <c r="DI71" s="5">
        <v>368.36126100539622</v>
      </c>
      <c r="DJ71" s="5">
        <v>2729.6222664015904</v>
      </c>
      <c r="DK71" s="5">
        <v>3245.6688440783869</v>
      </c>
      <c r="DL71" s="5">
        <v>-2031.8091451292246</v>
      </c>
      <c r="DM71" s="5">
        <v>0</v>
      </c>
      <c r="DN71" s="5">
        <v>0</v>
      </c>
      <c r="DO71" s="5">
        <v>79157.320593706318</v>
      </c>
      <c r="DP71" s="4">
        <f t="shared" si="10"/>
        <v>-0.35177155954834055</v>
      </c>
      <c r="DQ71" s="4">
        <f t="shared" si="10"/>
        <v>-0.76528991744081232</v>
      </c>
      <c r="DR71" s="4">
        <f t="shared" si="10"/>
        <v>0.10128551741070602</v>
      </c>
      <c r="DS71" s="4">
        <f t="shared" si="10"/>
        <v>-0.55622204768437467</v>
      </c>
      <c r="DT71" s="4">
        <f t="shared" si="10"/>
        <v>-0.62233570553289574</v>
      </c>
      <c r="DU71" s="4">
        <f t="shared" si="10"/>
        <v>-0.62578665141761947</v>
      </c>
      <c r="DV71" s="4">
        <f t="shared" si="10"/>
        <v>1.2589293580690588</v>
      </c>
      <c r="DW71" s="4">
        <f t="shared" si="10"/>
        <v>-1.125275815983984</v>
      </c>
      <c r="DX71" s="4">
        <f t="shared" si="10"/>
        <v>7.805172632735019E-2</v>
      </c>
      <c r="DY71" s="4">
        <f t="shared" si="10"/>
        <v>-1.1626849633894496</v>
      </c>
      <c r="DZ71" s="4">
        <f t="shared" si="10"/>
        <v>0.62585625801974454</v>
      </c>
      <c r="EA71" s="4">
        <f t="shared" si="10"/>
        <v>-0.40389744462120419</v>
      </c>
      <c r="EB71" s="4">
        <f t="shared" si="10"/>
        <v>-3.7745382242349463</v>
      </c>
      <c r="EC71" s="4">
        <f t="shared" si="10"/>
        <v>0.10015768426112386</v>
      </c>
      <c r="ED71" s="4" t="e">
        <f t="shared" si="10"/>
        <v>#DIV/0!</v>
      </c>
      <c r="EE71" s="4">
        <f t="shared" si="5"/>
        <v>1.5962262966648821</v>
      </c>
      <c r="EF71" s="4">
        <f t="shared" si="5"/>
        <v>-0.70662363401124251</v>
      </c>
      <c r="EG71" s="6">
        <f t="shared" si="9"/>
        <v>-0.75314497285603688</v>
      </c>
      <c r="EI71">
        <v>69</v>
      </c>
    </row>
    <row r="72" spans="1:139" x14ac:dyDescent="0.3">
      <c r="A72" t="s">
        <v>457</v>
      </c>
      <c r="B72" t="s">
        <v>86</v>
      </c>
      <c r="C72" s="43">
        <v>4.5034482758620689</v>
      </c>
      <c r="D72" s="43">
        <v>4.9000000000000004</v>
      </c>
      <c r="E72" s="5">
        <v>42.4</v>
      </c>
      <c r="F72" s="5">
        <v>100</v>
      </c>
      <c r="G72" s="43">
        <v>8.3000000000000007</v>
      </c>
      <c r="H72" s="20">
        <v>0.33333333333333331</v>
      </c>
      <c r="I72" s="43">
        <v>44.1</v>
      </c>
      <c r="J72" s="43">
        <v>2.517391304347826</v>
      </c>
      <c r="K72" s="43">
        <v>3.8972222222222226</v>
      </c>
      <c r="L72" s="43">
        <v>3.6434782608695655</v>
      </c>
      <c r="M72" s="43">
        <v>49.666666666666664</v>
      </c>
      <c r="N72" s="43">
        <v>48</v>
      </c>
      <c r="O72" s="43">
        <v>53.5</v>
      </c>
      <c r="P72" s="43">
        <v>0.4</v>
      </c>
      <c r="Q72" s="43">
        <v>0.4</v>
      </c>
      <c r="R72" s="43">
        <v>-0.3</v>
      </c>
      <c r="S72" s="20">
        <v>0.75</v>
      </c>
      <c r="T72" s="20">
        <v>1</v>
      </c>
      <c r="U72" s="5">
        <v>99.2</v>
      </c>
      <c r="V72" s="5">
        <v>75</v>
      </c>
      <c r="W72" s="20">
        <v>0.27586206896551724</v>
      </c>
      <c r="X72" s="43">
        <v>2.9566597990726411</v>
      </c>
      <c r="Y72" s="20">
        <v>0.42307692307692307</v>
      </c>
      <c r="Z72" s="5">
        <v>94</v>
      </c>
      <c r="AA72" s="5">
        <v>92</v>
      </c>
      <c r="AB72" s="43" t="s">
        <v>859</v>
      </c>
      <c r="AC72" s="5">
        <v>76.400000000000006</v>
      </c>
      <c r="AD72" s="5">
        <v>1.4</v>
      </c>
      <c r="AE72" s="5">
        <v>1.1000000000000001</v>
      </c>
      <c r="AF72" s="5">
        <v>15</v>
      </c>
      <c r="AG72" s="5">
        <v>42.1</v>
      </c>
      <c r="AH72" s="5">
        <v>2582</v>
      </c>
      <c r="AI72" s="4">
        <v>80.099999999999994</v>
      </c>
      <c r="AJ72" s="4">
        <v>0.30497803806734991</v>
      </c>
      <c r="AK72" s="4">
        <v>58.099999999999994</v>
      </c>
      <c r="AL72" s="4">
        <v>87.1</v>
      </c>
      <c r="AM72" s="4">
        <v>0.14000000000000001</v>
      </c>
      <c r="AN72" s="4">
        <v>100</v>
      </c>
      <c r="AO72" s="4">
        <v>0</v>
      </c>
      <c r="AP72" s="4">
        <v>1.1290322580645162</v>
      </c>
      <c r="AQ72" s="4">
        <v>0.10212436379730029</v>
      </c>
      <c r="AR72" s="4">
        <v>77.778000000000006</v>
      </c>
      <c r="AS72" s="4">
        <v>96.296000000000006</v>
      </c>
      <c r="AT72" s="4" t="s">
        <v>859</v>
      </c>
      <c r="AU72" s="4">
        <v>43.137</v>
      </c>
      <c r="AV72" s="4" t="s">
        <v>859</v>
      </c>
      <c r="AW72" s="4">
        <v>92.308000000000007</v>
      </c>
      <c r="AX72" s="4">
        <v>74.073999999999998</v>
      </c>
      <c r="AY72" s="4">
        <v>1.51</v>
      </c>
      <c r="AZ72" s="4">
        <v>4.82</v>
      </c>
      <c r="BA72" s="4">
        <v>0</v>
      </c>
      <c r="BB72" s="4">
        <v>94.4</v>
      </c>
      <c r="BC72" s="4">
        <v>94.4</v>
      </c>
      <c r="BD72" s="4">
        <v>0.33333333333333331</v>
      </c>
      <c r="BE72" s="4">
        <v>100</v>
      </c>
      <c r="BF72" s="4" t="s">
        <v>859</v>
      </c>
      <c r="BG72" s="4" t="s">
        <v>859</v>
      </c>
      <c r="BH72" s="21">
        <v>8.1742390091968237E-2</v>
      </c>
      <c r="BI72" s="21">
        <v>3.8184943283133807E-2</v>
      </c>
      <c r="BJ72" s="20">
        <v>0.23076923076923078</v>
      </c>
      <c r="BK72" s="20">
        <v>0.17948717948717949</v>
      </c>
      <c r="BL72" s="5" t="s">
        <v>859</v>
      </c>
      <c r="BM72" s="5">
        <v>8.35</v>
      </c>
      <c r="BN72" s="5">
        <v>52.2</v>
      </c>
      <c r="BO72" s="43">
        <v>0.5</v>
      </c>
      <c r="BP72" s="5">
        <v>45</v>
      </c>
      <c r="BQ72" s="5" t="s">
        <v>859</v>
      </c>
      <c r="BR72" s="5">
        <v>6360</v>
      </c>
      <c r="BS72" s="5" t="s">
        <v>859</v>
      </c>
      <c r="BT72" s="5">
        <v>28</v>
      </c>
      <c r="BU72" s="5">
        <v>6</v>
      </c>
      <c r="BV72" s="5">
        <v>22</v>
      </c>
      <c r="BW72" s="5">
        <v>100</v>
      </c>
      <c r="BX72" s="5">
        <v>10.1</v>
      </c>
      <c r="BY72" s="5">
        <v>43.7</v>
      </c>
      <c r="BZ72" s="5">
        <v>8793</v>
      </c>
      <c r="CA72" s="43">
        <v>0.71</v>
      </c>
      <c r="CB72" s="43">
        <v>0.26</v>
      </c>
      <c r="CC72" s="5">
        <v>100</v>
      </c>
      <c r="CD72" s="5">
        <v>38.5</v>
      </c>
      <c r="CE72" s="43">
        <v>6.2</v>
      </c>
      <c r="CF72" s="20">
        <v>0.70724137931034481</v>
      </c>
      <c r="CG72" s="5">
        <v>2017</v>
      </c>
      <c r="CH72" s="5">
        <v>2006</v>
      </c>
      <c r="CI72" s="5" t="s">
        <v>859</v>
      </c>
      <c r="CJ72" s="4">
        <v>0.34921188610666354</v>
      </c>
      <c r="CK72" s="4">
        <v>7.1998078461632961E-2</v>
      </c>
      <c r="CL72" s="4">
        <v>-0.76282049775053529</v>
      </c>
      <c r="CM72" s="4">
        <v>-0.13800983798290617</v>
      </c>
      <c r="CN72" s="4">
        <v>0.37337425344434289</v>
      </c>
      <c r="CO72" s="4">
        <v>0.24265405849909472</v>
      </c>
      <c r="CP72" s="4">
        <v>-0.17882161445029607</v>
      </c>
      <c r="CQ72" s="4">
        <v>0.42727662837644509</v>
      </c>
      <c r="CR72" s="4">
        <v>0.49751202832440833</v>
      </c>
      <c r="CS72" s="4">
        <v>-1.2339240758508743</v>
      </c>
      <c r="CT72" s="4">
        <v>0.29326351314652283</v>
      </c>
      <c r="CU72" s="4">
        <v>-4.6965360869179025E-2</v>
      </c>
      <c r="CV72" s="4">
        <v>0.13501990679833567</v>
      </c>
      <c r="CW72" s="4">
        <v>0.15652015319494428</v>
      </c>
      <c r="CX72">
        <v>0</v>
      </c>
      <c r="CY72" s="5">
        <v>9436.4852670838882</v>
      </c>
      <c r="CZ72" s="5">
        <v>16827.018141874716</v>
      </c>
      <c r="DA72" s="5">
        <v>2425.0378596668352</v>
      </c>
      <c r="DB72" s="5">
        <v>1256.4361433619383</v>
      </c>
      <c r="DC72" s="5">
        <v>17851.367727375902</v>
      </c>
      <c r="DD72" s="5">
        <v>2974.995046603362</v>
      </c>
      <c r="DE72" s="5">
        <v>1747.953971636668</v>
      </c>
      <c r="DF72" s="5">
        <v>3047.5880233907992</v>
      </c>
      <c r="DG72" s="5">
        <v>7660.7886287453348</v>
      </c>
      <c r="DH72" s="5">
        <v>949.01564866229171</v>
      </c>
      <c r="DI72" s="5">
        <v>1157.4962140333164</v>
      </c>
      <c r="DJ72" s="5">
        <v>2439.6769308430089</v>
      </c>
      <c r="DK72" s="5">
        <v>-141.84755174154466</v>
      </c>
      <c r="DL72" s="5">
        <v>1697.1226653205451</v>
      </c>
      <c r="DM72" s="5">
        <v>0</v>
      </c>
      <c r="DN72" s="5">
        <v>177.15090356631265</v>
      </c>
      <c r="DO72" s="5">
        <v>67809.162955102845</v>
      </c>
      <c r="DP72" s="4">
        <f t="shared" si="10"/>
        <v>0.26218048682224243</v>
      </c>
      <c r="DQ72" s="4">
        <f t="shared" si="10"/>
        <v>-0.35989446456644286</v>
      </c>
      <c r="DR72" s="4">
        <f t="shared" si="10"/>
        <v>0.29271804009476865</v>
      </c>
      <c r="DS72" s="4">
        <f t="shared" si="10"/>
        <v>-0.46503428393628266</v>
      </c>
      <c r="DT72" s="4">
        <f t="shared" si="10"/>
        <v>0.78978183307738514</v>
      </c>
      <c r="DU72" s="4">
        <f t="shared" si="10"/>
        <v>1.051042990213112</v>
      </c>
      <c r="DV72" s="4">
        <f t="shared" si="10"/>
        <v>0.9722001534262471</v>
      </c>
      <c r="DW72" s="4">
        <f t="shared" si="10"/>
        <v>-0.42391435148811774</v>
      </c>
      <c r="DX72" s="4">
        <f t="shared" si="10"/>
        <v>-0.72855633019779265</v>
      </c>
      <c r="DY72" s="4">
        <f t="shared" si="10"/>
        <v>0.54671329755301423</v>
      </c>
      <c r="DZ72" s="4">
        <f t="shared" si="10"/>
        <v>-0.21464641675816878</v>
      </c>
      <c r="EA72" s="4">
        <f t="shared" si="10"/>
        <v>-0.21968155486651</v>
      </c>
      <c r="EB72" s="4">
        <f t="shared" si="10"/>
        <v>0.5191530776141221</v>
      </c>
      <c r="EC72" s="4">
        <f t="shared" si="10"/>
        <v>-0.54547796619908129</v>
      </c>
      <c r="ED72" s="4" t="e">
        <f t="shared" si="10"/>
        <v>#DIV/0!</v>
      </c>
      <c r="EE72" s="4">
        <f t="shared" si="5"/>
        <v>-0.8654276313240431</v>
      </c>
      <c r="EF72" s="4">
        <f t="shared" si="5"/>
        <v>0.19995026626153076</v>
      </c>
      <c r="EG72" s="6">
        <f t="shared" si="9"/>
        <v>-0.59336742461932657</v>
      </c>
      <c r="EI72">
        <v>70</v>
      </c>
    </row>
    <row r="73" spans="1:139" x14ac:dyDescent="0.3">
      <c r="A73" t="s">
        <v>463</v>
      </c>
      <c r="B73" t="s">
        <v>87</v>
      </c>
      <c r="C73" s="43">
        <v>4.5172413793103452</v>
      </c>
      <c r="D73" s="43">
        <v>5.8</v>
      </c>
      <c r="E73" s="5">
        <v>46.6</v>
      </c>
      <c r="F73" s="5">
        <v>86.3</v>
      </c>
      <c r="G73" s="43">
        <v>6.4</v>
      </c>
      <c r="H73" s="20">
        <v>0.13333333333333333</v>
      </c>
      <c r="I73" s="43">
        <v>43.9</v>
      </c>
      <c r="J73" s="43">
        <v>6.4391304347826086</v>
      </c>
      <c r="K73" s="43">
        <v>3.8916666666666666</v>
      </c>
      <c r="L73" s="43">
        <v>3.9021739130434794</v>
      </c>
      <c r="M73" s="43">
        <v>47</v>
      </c>
      <c r="N73" s="43">
        <v>49.666666666666664</v>
      </c>
      <c r="O73" s="43">
        <v>50.5</v>
      </c>
      <c r="P73" s="43">
        <v>-1.5</v>
      </c>
      <c r="Q73" s="43">
        <v>-0.7</v>
      </c>
      <c r="R73" s="43">
        <v>0.3</v>
      </c>
      <c r="S73" s="20">
        <v>0.7103825136612022</v>
      </c>
      <c r="T73" s="20">
        <v>0.83333333333333337</v>
      </c>
      <c r="U73" s="5">
        <v>93.8</v>
      </c>
      <c r="V73" s="5">
        <v>71</v>
      </c>
      <c r="W73" s="20">
        <v>0.25748502994011974</v>
      </c>
      <c r="X73" s="43">
        <v>3.0592809107883774</v>
      </c>
      <c r="Y73" s="20">
        <v>0.62068965517241381</v>
      </c>
      <c r="Z73" s="5">
        <v>98</v>
      </c>
      <c r="AA73" s="5">
        <v>100</v>
      </c>
      <c r="AB73" s="43" t="s">
        <v>859</v>
      </c>
      <c r="AC73" s="5">
        <v>95.85</v>
      </c>
      <c r="AD73" s="5">
        <v>2.2999999999999998</v>
      </c>
      <c r="AE73" s="5">
        <v>1.6</v>
      </c>
      <c r="AF73" s="5">
        <v>27.5</v>
      </c>
      <c r="AG73" s="5">
        <v>12.2</v>
      </c>
      <c r="AH73" s="5">
        <v>1819</v>
      </c>
      <c r="AI73" s="4">
        <v>81.2</v>
      </c>
      <c r="AJ73" s="4">
        <v>0.31856696893117292</v>
      </c>
      <c r="AK73" s="4">
        <v>60.2</v>
      </c>
      <c r="AL73" s="4">
        <v>89.9</v>
      </c>
      <c r="AM73" s="4">
        <v>0.9</v>
      </c>
      <c r="AN73" s="4">
        <v>87.6</v>
      </c>
      <c r="AO73" s="4">
        <v>8.1700288184438037</v>
      </c>
      <c r="AP73" s="4">
        <v>2.5936599423631121</v>
      </c>
      <c r="AQ73" s="4">
        <v>0.17980382293762576</v>
      </c>
      <c r="AR73" s="4">
        <v>24.443999999999999</v>
      </c>
      <c r="AS73" s="4">
        <v>62.5</v>
      </c>
      <c r="AT73" s="4">
        <v>24.527999999999999</v>
      </c>
      <c r="AU73" s="4">
        <v>8.5250000000000004</v>
      </c>
      <c r="AV73" s="4">
        <v>45.332999999999998</v>
      </c>
      <c r="AW73" s="4">
        <v>81.034000000000006</v>
      </c>
      <c r="AX73" s="4">
        <v>60.783999999999999</v>
      </c>
      <c r="AY73" s="4">
        <v>2.16</v>
      </c>
      <c r="AZ73" s="4">
        <v>5.52</v>
      </c>
      <c r="BA73" s="4">
        <v>6.7396679920222427E-2</v>
      </c>
      <c r="BB73" s="4">
        <v>102</v>
      </c>
      <c r="BC73" s="4">
        <v>100</v>
      </c>
      <c r="BD73" s="4">
        <v>7.6923076923076927E-2</v>
      </c>
      <c r="BE73" s="4">
        <v>97.3</v>
      </c>
      <c r="BF73" s="4">
        <v>100</v>
      </c>
      <c r="BG73" s="4">
        <v>70.3</v>
      </c>
      <c r="BH73" s="21">
        <v>6.597468041319865E-2</v>
      </c>
      <c r="BI73" s="21">
        <v>4.529893088199842E-2</v>
      </c>
      <c r="BJ73" s="20">
        <v>0.5</v>
      </c>
      <c r="BK73" s="20">
        <v>0.29064039408866993</v>
      </c>
      <c r="BL73" s="5" t="s">
        <v>859</v>
      </c>
      <c r="BM73" s="5">
        <v>39.200000000000003</v>
      </c>
      <c r="BN73" s="5">
        <v>39.75</v>
      </c>
      <c r="BO73" s="43">
        <v>0.64999999999999991</v>
      </c>
      <c r="BP73" s="5">
        <v>15</v>
      </c>
      <c r="BQ73" s="5" t="s">
        <v>859</v>
      </c>
      <c r="BR73" s="5">
        <v>20000</v>
      </c>
      <c r="BS73" s="5" t="s">
        <v>859</v>
      </c>
      <c r="BT73" s="5">
        <v>79.2</v>
      </c>
      <c r="BU73" s="5">
        <v>20.8</v>
      </c>
      <c r="BV73" s="5">
        <v>63.4</v>
      </c>
      <c r="BW73" s="5">
        <v>83</v>
      </c>
      <c r="BX73" s="5">
        <v>17.399999999999999</v>
      </c>
      <c r="BY73" s="5">
        <v>100</v>
      </c>
      <c r="BZ73" s="5">
        <v>12726</v>
      </c>
      <c r="CA73" s="43">
        <v>0.01</v>
      </c>
      <c r="CB73" s="43">
        <v>0.16</v>
      </c>
      <c r="CC73" s="5">
        <v>63.3</v>
      </c>
      <c r="CD73" s="5">
        <v>53.6</v>
      </c>
      <c r="CE73" s="43">
        <v>7</v>
      </c>
      <c r="CF73" s="20">
        <v>0.72452081956378056</v>
      </c>
      <c r="CG73" s="5">
        <v>2017</v>
      </c>
      <c r="CH73" s="5">
        <v>2019</v>
      </c>
      <c r="CI73" s="5">
        <v>2018</v>
      </c>
      <c r="CJ73" s="4">
        <v>0.24669633970249721</v>
      </c>
      <c r="CK73" s="4">
        <v>-0.12887646639879377</v>
      </c>
      <c r="CL73" s="4">
        <v>0.14538078117619818</v>
      </c>
      <c r="CM73" s="4">
        <v>-0.25256583606498789</v>
      </c>
      <c r="CN73" s="4">
        <v>0.34053379055504923</v>
      </c>
      <c r="CO73" s="4">
        <v>8.3866376294955899E-2</v>
      </c>
      <c r="CP73" s="4">
        <v>-0.41013438234273425</v>
      </c>
      <c r="CQ73" s="4">
        <v>0.4319981192380184</v>
      </c>
      <c r="CR73" s="4">
        <v>0.28468848913710443</v>
      </c>
      <c r="CS73" s="4">
        <v>0.38680408259026289</v>
      </c>
      <c r="CT73" s="4">
        <v>1.2688732897221429</v>
      </c>
      <c r="CU73" s="4">
        <v>-1.242856648862134E-2</v>
      </c>
      <c r="CV73" s="4">
        <v>0.23628005824291293</v>
      </c>
      <c r="CW73" s="4">
        <v>0.15623035751055803</v>
      </c>
      <c r="CX73">
        <v>0</v>
      </c>
      <c r="CY73" s="5">
        <v>9955.6936358741659</v>
      </c>
      <c r="CZ73" s="5">
        <v>13794.526646861157</v>
      </c>
      <c r="DA73" s="5">
        <v>1900.0910810621449</v>
      </c>
      <c r="DB73" s="5">
        <v>643.31254816786941</v>
      </c>
      <c r="DC73" s="5">
        <v>18682.079257405509</v>
      </c>
      <c r="DD73" s="5">
        <v>3980.0241822791832</v>
      </c>
      <c r="DE73" s="5">
        <v>2298.5006464459602</v>
      </c>
      <c r="DF73" s="5">
        <v>1884.2740824764116</v>
      </c>
      <c r="DG73" s="5">
        <v>4624.038627219411</v>
      </c>
      <c r="DH73" s="5">
        <v>557.20591326280396</v>
      </c>
      <c r="DI73" s="5">
        <v>376.58516079310584</v>
      </c>
      <c r="DJ73" s="5">
        <v>1426.1192461290548</v>
      </c>
      <c r="DK73" s="5">
        <v>90.870875078820148</v>
      </c>
      <c r="DL73" s="5">
        <v>-135.50059553002171</v>
      </c>
      <c r="DM73" s="5">
        <v>0</v>
      </c>
      <c r="DN73" s="5">
        <v>86.753601679430588</v>
      </c>
      <c r="DO73" s="5">
        <v>60300.075504735025</v>
      </c>
      <c r="DP73" s="4">
        <f t="shared" si="10"/>
        <v>-8.4828593165208049E-2</v>
      </c>
      <c r="DQ73" s="4">
        <f t="shared" si="10"/>
        <v>0.86900937412019297</v>
      </c>
      <c r="DR73" s="4">
        <f t="shared" si="10"/>
        <v>0.55090628113618845</v>
      </c>
      <c r="DS73" s="4">
        <f t="shared" si="10"/>
        <v>0.73466638405387541</v>
      </c>
      <c r="DT73" s="4">
        <f t="shared" si="10"/>
        <v>0.54159914460846847</v>
      </c>
      <c r="DU73" s="4">
        <f t="shared" si="10"/>
        <v>9.7897918474816881E-3</v>
      </c>
      <c r="DV73" s="4">
        <f t="shared" si="10"/>
        <v>0.37239973168843532</v>
      </c>
      <c r="DW73" s="4">
        <f t="shared" si="10"/>
        <v>0.60086690494851358</v>
      </c>
      <c r="DX73" s="4">
        <f t="shared" si="10"/>
        <v>0.64900502620540623</v>
      </c>
      <c r="DY73" s="4">
        <f t="shared" si="10"/>
        <v>1.1132507171407031</v>
      </c>
      <c r="DZ73" s="4">
        <f t="shared" si="10"/>
        <v>0.61709703408453154</v>
      </c>
      <c r="EA73" s="4">
        <f t="shared" si="10"/>
        <v>0.42427924673626199</v>
      </c>
      <c r="EB73" s="4">
        <f t="shared" si="10"/>
        <v>0.22418149127682777</v>
      </c>
      <c r="EC73" s="4">
        <f t="shared" si="10"/>
        <v>-0.22817344811913176</v>
      </c>
      <c r="ED73" s="4" t="e">
        <f t="shared" si="10"/>
        <v>#DIV/0!</v>
      </c>
      <c r="EE73" s="4">
        <f t="shared" si="5"/>
        <v>0.39071540147819001</v>
      </c>
      <c r="EF73" s="4">
        <f t="shared" si="5"/>
        <v>0.7998311380439076</v>
      </c>
      <c r="EG73" s="6">
        <f t="shared" si="9"/>
        <v>0.37312384306235591</v>
      </c>
      <c r="EI73">
        <v>71</v>
      </c>
    </row>
    <row r="74" spans="1:139" x14ac:dyDescent="0.3">
      <c r="A74" t="s">
        <v>510</v>
      </c>
      <c r="B74" t="s">
        <v>88</v>
      </c>
      <c r="C74" s="43">
        <v>4.3965517241379306</v>
      </c>
      <c r="D74" s="43">
        <v>6</v>
      </c>
      <c r="E74" s="5">
        <v>48</v>
      </c>
      <c r="F74" s="5">
        <v>91.7</v>
      </c>
      <c r="G74" s="43">
        <v>5.9</v>
      </c>
      <c r="H74" s="20">
        <v>0</v>
      </c>
      <c r="I74" s="43">
        <v>40.9</v>
      </c>
      <c r="J74" s="43">
        <v>5.2826086956521738</v>
      </c>
      <c r="K74" s="43">
        <v>3.7611111111111111</v>
      </c>
      <c r="L74" s="43">
        <v>3.7239130434782619</v>
      </c>
      <c r="M74" s="43">
        <v>50.333333333333336</v>
      </c>
      <c r="N74" s="43">
        <v>49.666666666666664</v>
      </c>
      <c r="O74" s="43">
        <v>55.5</v>
      </c>
      <c r="P74" s="43">
        <v>-0.2</v>
      </c>
      <c r="Q74" s="43">
        <v>1.6</v>
      </c>
      <c r="R74" s="43">
        <v>-1.7</v>
      </c>
      <c r="S74" s="20">
        <v>0.66153846153846152</v>
      </c>
      <c r="T74" s="20">
        <v>1</v>
      </c>
      <c r="U74" s="5">
        <v>100</v>
      </c>
      <c r="V74" s="5">
        <v>81</v>
      </c>
      <c r="W74" s="20">
        <v>0.11764705882352941</v>
      </c>
      <c r="X74" s="43">
        <v>1.935614142632303</v>
      </c>
      <c r="Y74" s="20">
        <v>0.6470588235294118</v>
      </c>
      <c r="Z74" s="5">
        <v>58</v>
      </c>
      <c r="AA74" s="5">
        <v>100</v>
      </c>
      <c r="AB74" s="43">
        <v>0</v>
      </c>
      <c r="AC74" s="5">
        <v>92.65</v>
      </c>
      <c r="AD74" s="5">
        <v>3.3</v>
      </c>
      <c r="AE74" s="5">
        <v>2.8</v>
      </c>
      <c r="AF74" s="5">
        <v>30.2</v>
      </c>
      <c r="AG74" s="5">
        <v>23.3</v>
      </c>
      <c r="AH74" s="5" t="s">
        <v>859</v>
      </c>
      <c r="AI74" s="4">
        <v>88.4</v>
      </c>
      <c r="AJ74" s="4">
        <v>0.34693877551020408</v>
      </c>
      <c r="AK74" s="4">
        <v>54.199999999999996</v>
      </c>
      <c r="AL74" s="4">
        <v>89.1</v>
      </c>
      <c r="AM74" s="4">
        <v>0.38</v>
      </c>
      <c r="AN74" s="4">
        <v>88.2</v>
      </c>
      <c r="AO74" s="4">
        <v>0</v>
      </c>
      <c r="AP74" s="4">
        <v>8.2945736434108532</v>
      </c>
      <c r="AQ74" s="4">
        <v>0.10928068410462777</v>
      </c>
      <c r="AR74" s="4">
        <v>65</v>
      </c>
      <c r="AS74" s="4">
        <v>0</v>
      </c>
      <c r="AT74" s="4" t="s">
        <v>859</v>
      </c>
      <c r="AU74" s="4" t="s">
        <v>859</v>
      </c>
      <c r="AV74" s="4" t="s">
        <v>859</v>
      </c>
      <c r="AW74" s="4">
        <v>93.332999999999998</v>
      </c>
      <c r="AX74" s="4">
        <v>79.167000000000002</v>
      </c>
      <c r="AY74" s="4">
        <v>0.95</v>
      </c>
      <c r="AZ74" s="4">
        <v>2.92</v>
      </c>
      <c r="BA74" s="4">
        <v>0.10255068998156729</v>
      </c>
      <c r="BB74" s="4">
        <v>100</v>
      </c>
      <c r="BC74" s="4">
        <v>100</v>
      </c>
      <c r="BD74" s="4">
        <v>0.33333333333333331</v>
      </c>
      <c r="BE74" s="4">
        <v>100</v>
      </c>
      <c r="BF74" s="4">
        <v>85.4</v>
      </c>
      <c r="BG74" s="4">
        <v>66.7</v>
      </c>
      <c r="BH74" s="21">
        <v>7.6136806008828453E-2</v>
      </c>
      <c r="BI74" s="21">
        <v>5.2096658845498106E-2</v>
      </c>
      <c r="BJ74" s="20">
        <v>0.38235294117647056</v>
      </c>
      <c r="BK74" s="20">
        <v>0.11764705882352941</v>
      </c>
      <c r="BL74" s="5">
        <v>0</v>
      </c>
      <c r="BM74" s="5">
        <v>11.75</v>
      </c>
      <c r="BN74" s="5">
        <v>34.549999999999997</v>
      </c>
      <c r="BO74" s="43">
        <v>0.44999999999999996</v>
      </c>
      <c r="BP74" s="5">
        <v>34</v>
      </c>
      <c r="BQ74" s="5">
        <v>9</v>
      </c>
      <c r="BR74" s="5">
        <v>21300</v>
      </c>
      <c r="BS74" s="5">
        <v>2.1276595744680851</v>
      </c>
      <c r="BT74" s="5">
        <v>100</v>
      </c>
      <c r="BU74" s="5">
        <v>33.299999999999997</v>
      </c>
      <c r="BV74" s="5">
        <v>51.3</v>
      </c>
      <c r="BW74" s="5">
        <v>84</v>
      </c>
      <c r="BX74" s="5">
        <v>8.3000000000000007</v>
      </c>
      <c r="BY74" s="5" t="s">
        <v>859</v>
      </c>
      <c r="BZ74" s="5">
        <v>9030</v>
      </c>
      <c r="CA74" s="43">
        <v>0.63</v>
      </c>
      <c r="CB74" s="43" t="s">
        <v>859</v>
      </c>
      <c r="CC74" s="5">
        <v>78.400000000000006</v>
      </c>
      <c r="CD74" s="5">
        <v>38.1</v>
      </c>
      <c r="CE74" s="43">
        <v>6.2</v>
      </c>
      <c r="CF74" s="20">
        <v>0.69195710455764081</v>
      </c>
      <c r="CG74" s="5">
        <v>2020</v>
      </c>
      <c r="CH74" s="5">
        <v>2012</v>
      </c>
      <c r="CI74" s="5">
        <v>2021</v>
      </c>
      <c r="CJ74" s="4">
        <v>3.5123337254172465E-2</v>
      </c>
      <c r="CK74" s="4">
        <v>4.7353608657001563E-2</v>
      </c>
      <c r="CL74" s="4">
        <v>0.21174974625934309</v>
      </c>
      <c r="CM74" s="4">
        <v>0.23029108855676053</v>
      </c>
      <c r="CN74" s="4">
        <v>0.31043615353259529</v>
      </c>
      <c r="CO74" s="4">
        <v>0.14751494303012957</v>
      </c>
      <c r="CP74" s="4">
        <v>-0.8466317075651365</v>
      </c>
      <c r="CQ74" s="4">
        <v>9.5718068736000916E-2</v>
      </c>
      <c r="CR74" s="4">
        <v>0.23984530431631998</v>
      </c>
      <c r="CS74" s="4">
        <v>0.93176214078835529</v>
      </c>
      <c r="CT74" s="4">
        <v>-0.17431398265781944</v>
      </c>
      <c r="CU74" s="4">
        <v>0.27960946091907102</v>
      </c>
      <c r="CV74" s="4">
        <v>0.29337133286920331</v>
      </c>
      <c r="CW74" s="4">
        <v>0.15555262671232001</v>
      </c>
      <c r="CX74">
        <v>0</v>
      </c>
      <c r="CY74" s="5">
        <v>8960.4455408546346</v>
      </c>
      <c r="CZ74" s="5">
        <v>14276.055351329607</v>
      </c>
      <c r="DA74" s="5">
        <v>1504.6519088867503</v>
      </c>
      <c r="DB74" s="5">
        <v>739.49310234199561</v>
      </c>
      <c r="DC74" s="5">
        <v>22427.245426124791</v>
      </c>
      <c r="DD74" s="5">
        <v>3512.6527938349336</v>
      </c>
      <c r="DE74" s="5">
        <v>2132.1655576315338</v>
      </c>
      <c r="DF74" s="5">
        <v>2430.9785274713581</v>
      </c>
      <c r="DG74" s="5">
        <v>5123.1588462515329</v>
      </c>
      <c r="DH74" s="5">
        <v>1272.3772858517805</v>
      </c>
      <c r="DI74" s="5">
        <v>296.11806223933269</v>
      </c>
      <c r="DJ74" s="5">
        <v>449.79146615335264</v>
      </c>
      <c r="DK74" s="5">
        <v>462.30349695219763</v>
      </c>
      <c r="DL74" s="5">
        <v>-363.49053577157525</v>
      </c>
      <c r="DM74" s="5">
        <v>0</v>
      </c>
      <c r="DN74" s="5">
        <v>149.66718031069803</v>
      </c>
      <c r="DO74" s="5">
        <v>63737.104546234492</v>
      </c>
      <c r="DP74" s="4">
        <f t="shared" si="10"/>
        <v>0.5803381232663033</v>
      </c>
      <c r="DQ74" s="4">
        <f t="shared" si="10"/>
        <v>0.67387198483744581</v>
      </c>
      <c r="DR74" s="4">
        <f t="shared" si="10"/>
        <v>0.7453978914556505</v>
      </c>
      <c r="DS74" s="4">
        <f t="shared" si="10"/>
        <v>0.54646962243056907</v>
      </c>
      <c r="DT74" s="4">
        <f t="shared" si="10"/>
        <v>-0.57730359709593182</v>
      </c>
      <c r="DU74" s="4">
        <f t="shared" si="10"/>
        <v>0.49400655310079233</v>
      </c>
      <c r="DV74" s="4">
        <f t="shared" si="10"/>
        <v>0.55361571388512854</v>
      </c>
      <c r="DW74" s="4">
        <f t="shared" si="10"/>
        <v>0.11926649740844492</v>
      </c>
      <c r="DX74" s="4">
        <f t="shared" si="10"/>
        <v>0.42258904675610753</v>
      </c>
      <c r="DY74" s="4">
        <f t="shared" si="10"/>
        <v>7.914842875209735E-2</v>
      </c>
      <c r="DZ74" s="4">
        <f t="shared" si="10"/>
        <v>0.70280203461271296</v>
      </c>
      <c r="EA74" s="4">
        <f t="shared" si="10"/>
        <v>1.0445861412546971</v>
      </c>
      <c r="EB74" s="4">
        <f t="shared" si="10"/>
        <v>-0.24661092163330881</v>
      </c>
      <c r="EC74" s="4">
        <f t="shared" si="10"/>
        <v>-0.18869875647855597</v>
      </c>
      <c r="ED74" s="4" t="e">
        <f t="shared" si="10"/>
        <v>#DIV/0!</v>
      </c>
      <c r="EE74" s="4">
        <f t="shared" si="5"/>
        <v>-0.48351924730827123</v>
      </c>
      <c r="EF74" s="4">
        <f t="shared" si="5"/>
        <v>0.52525609928136752</v>
      </c>
      <c r="EG74" s="6">
        <f t="shared" si="9"/>
        <v>0.16550812183389402</v>
      </c>
      <c r="EI74">
        <v>72</v>
      </c>
    </row>
    <row r="75" spans="1:139" x14ac:dyDescent="0.3">
      <c r="A75" t="s">
        <v>439</v>
      </c>
      <c r="B75" t="s">
        <v>89</v>
      </c>
      <c r="C75" s="43" t="s">
        <v>859</v>
      </c>
      <c r="D75" s="43">
        <v>5.7</v>
      </c>
      <c r="E75" s="5">
        <v>42.2</v>
      </c>
      <c r="F75" s="5">
        <v>72.400000000000006</v>
      </c>
      <c r="G75" s="43">
        <v>6.5</v>
      </c>
      <c r="H75" s="20">
        <v>0</v>
      </c>
      <c r="I75" s="43">
        <v>42.6</v>
      </c>
      <c r="J75" s="43">
        <v>3.0913043478260871</v>
      </c>
      <c r="K75" s="43">
        <v>3.994444444444444</v>
      </c>
      <c r="L75" s="43">
        <v>3.9521739130434779</v>
      </c>
      <c r="M75" s="43">
        <v>47.333333333333336</v>
      </c>
      <c r="N75" s="43">
        <v>51</v>
      </c>
      <c r="O75" s="43">
        <v>53</v>
      </c>
      <c r="P75" s="43">
        <v>-1.6</v>
      </c>
      <c r="Q75" s="43">
        <v>1.3</v>
      </c>
      <c r="R75" s="43">
        <v>0.8</v>
      </c>
      <c r="S75" s="20">
        <v>0.72268907563025209</v>
      </c>
      <c r="T75" s="20">
        <v>0.88</v>
      </c>
      <c r="U75" s="5">
        <v>95.8</v>
      </c>
      <c r="V75" s="5">
        <v>85</v>
      </c>
      <c r="W75" s="20">
        <v>0.2318840579710145</v>
      </c>
      <c r="X75" s="43">
        <v>3.7296114540058363</v>
      </c>
      <c r="Y75" s="20">
        <v>0.66666666666666663</v>
      </c>
      <c r="Z75" s="5">
        <v>100</v>
      </c>
      <c r="AA75" s="5">
        <v>100</v>
      </c>
      <c r="AB75" s="43" t="s">
        <v>859</v>
      </c>
      <c r="AC75" s="5">
        <v>95</v>
      </c>
      <c r="AD75" s="5">
        <v>2.9</v>
      </c>
      <c r="AE75" s="5" t="s">
        <v>859</v>
      </c>
      <c r="AF75" s="5">
        <v>21.3</v>
      </c>
      <c r="AG75" s="5">
        <v>27.900000000000002</v>
      </c>
      <c r="AH75" s="5">
        <v>1242</v>
      </c>
      <c r="AI75" s="4">
        <v>78.7</v>
      </c>
      <c r="AJ75" s="4">
        <v>0.29270583324637378</v>
      </c>
      <c r="AK75" s="4">
        <v>54.599999999999994</v>
      </c>
      <c r="AL75" s="4">
        <v>89.3</v>
      </c>
      <c r="AM75" s="4">
        <v>0.41</v>
      </c>
      <c r="AN75" s="4">
        <v>84.8</v>
      </c>
      <c r="AO75" s="4">
        <v>7.832898172323759</v>
      </c>
      <c r="AP75" s="4">
        <v>0</v>
      </c>
      <c r="AQ75" s="4">
        <v>0.15501851676004177</v>
      </c>
      <c r="AR75" s="4">
        <v>74.510000000000005</v>
      </c>
      <c r="AS75" s="4">
        <v>25.49</v>
      </c>
      <c r="AT75" s="4">
        <v>0</v>
      </c>
      <c r="AU75" s="4">
        <v>20.5</v>
      </c>
      <c r="AV75" s="4">
        <v>61.905000000000001</v>
      </c>
      <c r="AW75" s="4">
        <v>76.19</v>
      </c>
      <c r="AX75" s="4">
        <v>56.14</v>
      </c>
      <c r="AY75" s="4">
        <v>0.68</v>
      </c>
      <c r="AZ75" s="4">
        <v>4.05</v>
      </c>
      <c r="BA75" s="4">
        <v>3.3279915361038075E-2</v>
      </c>
      <c r="BB75" s="4">
        <v>91.8</v>
      </c>
      <c r="BC75" s="4">
        <v>91.8</v>
      </c>
      <c r="BD75" s="4">
        <v>0.5714285714285714</v>
      </c>
      <c r="BE75" s="4">
        <v>100</v>
      </c>
      <c r="BF75" s="4">
        <v>52.1</v>
      </c>
      <c r="BG75" s="4">
        <v>89.8</v>
      </c>
      <c r="BH75" s="21">
        <v>1.7542986966901878E-2</v>
      </c>
      <c r="BI75" s="21">
        <v>1.4509707580467861E-2</v>
      </c>
      <c r="BJ75" s="20">
        <v>0.42499999999999999</v>
      </c>
      <c r="BK75" s="20">
        <v>0.3</v>
      </c>
      <c r="BL75" s="5" t="s">
        <v>859</v>
      </c>
      <c r="BM75" s="5">
        <v>50</v>
      </c>
      <c r="BN75" s="5">
        <v>30.35</v>
      </c>
      <c r="BO75" s="43">
        <v>0.4</v>
      </c>
      <c r="BP75" s="5">
        <v>18</v>
      </c>
      <c r="BQ75" s="5">
        <v>64</v>
      </c>
      <c r="BR75" s="5">
        <v>23439</v>
      </c>
      <c r="BS75" s="5">
        <v>0.74812967581047385</v>
      </c>
      <c r="BT75" s="5">
        <v>34.200000000000003</v>
      </c>
      <c r="BU75" s="5">
        <v>22.8</v>
      </c>
      <c r="BV75" s="5">
        <v>43</v>
      </c>
      <c r="BW75" s="5">
        <v>65</v>
      </c>
      <c r="BX75" s="5">
        <v>5.6</v>
      </c>
      <c r="BY75" s="5">
        <v>100</v>
      </c>
      <c r="BZ75" s="5">
        <v>8939</v>
      </c>
      <c r="CA75" s="43">
        <v>0</v>
      </c>
      <c r="CB75" s="43">
        <v>0.15</v>
      </c>
      <c r="CC75" s="5">
        <v>100</v>
      </c>
      <c r="CD75" s="5">
        <v>53.1</v>
      </c>
      <c r="CE75" s="43">
        <v>6.4</v>
      </c>
      <c r="CF75" s="20">
        <v>0.72096530920060331</v>
      </c>
      <c r="CG75" s="5">
        <v>2021</v>
      </c>
      <c r="CH75" s="5">
        <v>2021</v>
      </c>
      <c r="CI75" s="5" t="s">
        <v>859</v>
      </c>
      <c r="CJ75" s="4">
        <v>-0.34176132638954554</v>
      </c>
      <c r="CK75" s="4">
        <v>0.50368771558164194</v>
      </c>
      <c r="CL75" s="4">
        <v>0.13065991101659513</v>
      </c>
      <c r="CM75" s="4">
        <v>5.053664206031646E-2</v>
      </c>
      <c r="CN75" s="4">
        <v>-4.9921305517821368E-2</v>
      </c>
      <c r="CO75" s="4">
        <v>-4.5075700401577233E-2</v>
      </c>
      <c r="CP75" s="4">
        <v>1.4778431094490405</v>
      </c>
      <c r="CQ75" s="4">
        <v>0.54904856416468528</v>
      </c>
      <c r="CR75" s="4">
        <v>0.10787752703101708</v>
      </c>
      <c r="CS75" s="4">
        <v>-0.73048735467691728</v>
      </c>
      <c r="CT75" s="4">
        <v>-0.81946522902594854</v>
      </c>
      <c r="CU75" s="4">
        <v>0.38679493276622379</v>
      </c>
      <c r="CV75" s="4">
        <v>0.60320769081687398</v>
      </c>
      <c r="CW75" s="4">
        <v>0.15386921345465215</v>
      </c>
      <c r="CX75">
        <v>0</v>
      </c>
      <c r="CY75" s="5">
        <v>9318.5070155673184</v>
      </c>
      <c r="CZ75" s="5">
        <v>15012.844114265023</v>
      </c>
      <c r="DA75" s="5">
        <v>1649.1199210396446</v>
      </c>
      <c r="DB75" s="5">
        <v>948.34676756045394</v>
      </c>
      <c r="DC75" s="5">
        <v>17974.291666324389</v>
      </c>
      <c r="DD75" s="5">
        <v>4632.7986691538608</v>
      </c>
      <c r="DE75" s="5">
        <v>2559.7735394201113</v>
      </c>
      <c r="DF75" s="5">
        <v>3029.7852547621023</v>
      </c>
      <c r="DG75" s="5">
        <v>4116.9085816914567</v>
      </c>
      <c r="DH75" s="5">
        <v>866.75440039480179</v>
      </c>
      <c r="DI75" s="5">
        <v>246.25760815923672</v>
      </c>
      <c r="DJ75" s="5">
        <v>1239.1840763283435</v>
      </c>
      <c r="DK75" s="5">
        <v>238.52607336733016</v>
      </c>
      <c r="DL75" s="5">
        <v>602.56621154795198</v>
      </c>
      <c r="DM75" s="5">
        <v>0</v>
      </c>
      <c r="DN75" s="5">
        <v>94.55297036580113</v>
      </c>
      <c r="DO75" s="5">
        <v>61927.650658399871</v>
      </c>
      <c r="DP75" s="4">
        <f t="shared" si="10"/>
        <v>0.34103038019487697</v>
      </c>
      <c r="DQ75" s="4">
        <f t="shared" si="10"/>
        <v>0.37529157972786403</v>
      </c>
      <c r="DR75" s="4">
        <f t="shared" si="10"/>
        <v>0.67434317988346104</v>
      </c>
      <c r="DS75" s="4">
        <f t="shared" si="10"/>
        <v>0.13780506663987532</v>
      </c>
      <c r="DT75" s="4">
        <f t="shared" si="10"/>
        <v>0.7530571789193562</v>
      </c>
      <c r="DU75" s="4">
        <f t="shared" si="10"/>
        <v>-0.6665125143664391</v>
      </c>
      <c r="DV75" s="4">
        <f t="shared" si="10"/>
        <v>8.775249183572266E-2</v>
      </c>
      <c r="DW75" s="4">
        <f t="shared" si="10"/>
        <v>-0.40823161705013228</v>
      </c>
      <c r="DX75" s="4">
        <f t="shared" si="10"/>
        <v>0.87905450444341293</v>
      </c>
      <c r="DY75" s="4">
        <f t="shared" si="10"/>
        <v>0.66565897734325385</v>
      </c>
      <c r="DZ75" s="4">
        <f t="shared" si="10"/>
        <v>0.75590809062906483</v>
      </c>
      <c r="EA75" s="4">
        <f t="shared" si="10"/>
        <v>0.54304794003129597</v>
      </c>
      <c r="EB75" s="4">
        <f t="shared" si="10"/>
        <v>3.7027905438397686E-2</v>
      </c>
      <c r="EC75" s="4">
        <f t="shared" si="10"/>
        <v>-0.35596399707352466</v>
      </c>
      <c r="ED75" s="4" t="e">
        <f t="shared" si="10"/>
        <v>#DIV/0!</v>
      </c>
      <c r="EE75" s="4">
        <f t="shared" si="5"/>
        <v>0.28233691637805047</v>
      </c>
      <c r="EF75" s="4">
        <f t="shared" si="5"/>
        <v>0.66980852097823751</v>
      </c>
      <c r="EG75" s="6">
        <f t="shared" si="9"/>
        <v>-0.13878585301676857</v>
      </c>
      <c r="EI75">
        <v>73</v>
      </c>
    </row>
    <row r="76" spans="1:139" x14ac:dyDescent="0.3">
      <c r="A76" t="s">
        <v>511</v>
      </c>
      <c r="B76" t="s">
        <v>90</v>
      </c>
      <c r="C76" s="43" t="s">
        <v>859</v>
      </c>
      <c r="D76" s="43">
        <v>5.5</v>
      </c>
      <c r="E76" s="5">
        <v>41.8</v>
      </c>
      <c r="F76" s="5">
        <v>66.7</v>
      </c>
      <c r="G76" s="43">
        <v>6.3</v>
      </c>
      <c r="H76" s="20">
        <v>1</v>
      </c>
      <c r="I76" s="43">
        <v>43.3</v>
      </c>
      <c r="J76" s="43">
        <v>5.4869565217391303</v>
      </c>
      <c r="K76" s="43">
        <v>3.6805555555555554</v>
      </c>
      <c r="L76" s="43">
        <v>3.7521739130434781</v>
      </c>
      <c r="M76" s="43">
        <v>48</v>
      </c>
      <c r="N76" s="43">
        <v>48</v>
      </c>
      <c r="O76" s="43">
        <v>54</v>
      </c>
      <c r="P76" s="43">
        <v>-1.7</v>
      </c>
      <c r="Q76" s="43">
        <v>0.9</v>
      </c>
      <c r="R76" s="43">
        <v>-2.6</v>
      </c>
      <c r="S76" s="20">
        <v>0.87234042553191493</v>
      </c>
      <c r="T76" s="20">
        <v>1</v>
      </c>
      <c r="U76" s="5">
        <v>93.4</v>
      </c>
      <c r="V76" s="5">
        <v>83</v>
      </c>
      <c r="W76" s="20">
        <v>0.22388059701492538</v>
      </c>
      <c r="X76" s="43">
        <v>1.1765827362672283</v>
      </c>
      <c r="Y76" s="20">
        <v>0.58333333333333337</v>
      </c>
      <c r="Z76" s="5">
        <v>82</v>
      </c>
      <c r="AA76" s="5">
        <v>100</v>
      </c>
      <c r="AB76" s="43" t="s">
        <v>859</v>
      </c>
      <c r="AC76" s="5">
        <v>100</v>
      </c>
      <c r="AD76" s="5">
        <v>1.8</v>
      </c>
      <c r="AE76" s="5">
        <v>1.9</v>
      </c>
      <c r="AF76" s="5">
        <v>67</v>
      </c>
      <c r="AG76" s="5">
        <v>29.400000000000002</v>
      </c>
      <c r="AH76" s="5">
        <v>4172</v>
      </c>
      <c r="AI76" s="4">
        <v>75.7</v>
      </c>
      <c r="AJ76" s="4">
        <v>0.28740045506257117</v>
      </c>
      <c r="AK76" s="4">
        <v>49.800000000000004</v>
      </c>
      <c r="AL76" s="4">
        <v>87.7</v>
      </c>
      <c r="AM76" s="4">
        <v>0.42</v>
      </c>
      <c r="AN76" s="4">
        <v>23.8</v>
      </c>
      <c r="AO76" s="4">
        <v>20.564102564102566</v>
      </c>
      <c r="AP76" s="4">
        <v>0</v>
      </c>
      <c r="AQ76" s="4">
        <v>0.16693679092382496</v>
      </c>
      <c r="AR76" s="4">
        <v>0</v>
      </c>
      <c r="AS76" s="4">
        <v>0</v>
      </c>
      <c r="AT76" s="4">
        <v>70.587999999999994</v>
      </c>
      <c r="AU76" s="4">
        <v>0</v>
      </c>
      <c r="AV76" s="4" t="s">
        <v>859</v>
      </c>
      <c r="AW76" s="4">
        <v>83.332999999999998</v>
      </c>
      <c r="AX76" s="4">
        <v>46.154000000000003</v>
      </c>
      <c r="AY76" s="4">
        <v>0.74</v>
      </c>
      <c r="AZ76" s="4">
        <v>1.56</v>
      </c>
      <c r="BA76" s="4">
        <v>7.9825807761149961E-2</v>
      </c>
      <c r="BB76" s="4">
        <v>119.2</v>
      </c>
      <c r="BC76" s="4">
        <v>100</v>
      </c>
      <c r="BD76" s="4">
        <v>1</v>
      </c>
      <c r="BE76" s="4">
        <v>100</v>
      </c>
      <c r="BF76" s="4">
        <v>100</v>
      </c>
      <c r="BG76" s="4">
        <v>80.8</v>
      </c>
      <c r="BH76" s="21">
        <v>3.115507206109449E-2</v>
      </c>
      <c r="BI76" s="21">
        <v>4.1025561447915235E-2</v>
      </c>
      <c r="BJ76" s="20">
        <v>0.234375</v>
      </c>
      <c r="BK76" s="20">
        <v>0.25</v>
      </c>
      <c r="BL76" s="5">
        <v>57</v>
      </c>
      <c r="BM76" s="5">
        <v>23.55</v>
      </c>
      <c r="BN76" s="5">
        <v>50</v>
      </c>
      <c r="BO76" s="43">
        <v>0.3</v>
      </c>
      <c r="BP76" s="5">
        <v>37</v>
      </c>
      <c r="BQ76" s="5">
        <v>95</v>
      </c>
      <c r="BR76" s="5">
        <v>9104</v>
      </c>
      <c r="BS76" s="5">
        <v>0.97087378640776689</v>
      </c>
      <c r="BT76" s="5">
        <v>94.1</v>
      </c>
      <c r="BU76" s="5">
        <v>62.7</v>
      </c>
      <c r="BV76" s="5">
        <v>90.2</v>
      </c>
      <c r="BW76" s="5">
        <v>81</v>
      </c>
      <c r="BX76" s="5">
        <v>9.4</v>
      </c>
      <c r="BY76" s="5">
        <v>100</v>
      </c>
      <c r="BZ76" s="5">
        <v>10910</v>
      </c>
      <c r="CA76" s="43">
        <v>1.28</v>
      </c>
      <c r="CB76" s="43">
        <v>0.05</v>
      </c>
      <c r="CC76" s="5">
        <v>100</v>
      </c>
      <c r="CD76" s="5">
        <v>51.7</v>
      </c>
      <c r="CE76" s="43">
        <v>8.6</v>
      </c>
      <c r="CF76" s="20">
        <v>0.80833333333333335</v>
      </c>
      <c r="CG76" s="5">
        <v>2019</v>
      </c>
      <c r="CH76" s="5">
        <v>2017</v>
      </c>
      <c r="CI76" s="5">
        <v>2019</v>
      </c>
      <c r="CJ76" s="4">
        <v>0.26642100477528735</v>
      </c>
      <c r="CK76" s="4">
        <v>-8.9333351308434381E-2</v>
      </c>
      <c r="CL76" s="4">
        <v>0.36421880866647033</v>
      </c>
      <c r="CM76" s="4">
        <v>0.58026591127203242</v>
      </c>
      <c r="CN76" s="4">
        <v>-0.30524393808574235</v>
      </c>
      <c r="CO76" s="4">
        <v>0.96523668153535591</v>
      </c>
      <c r="CP76" s="4">
        <v>0.49196766964165134</v>
      </c>
      <c r="CQ76" s="4">
        <v>0.73436529551481922</v>
      </c>
      <c r="CR76" s="4">
        <v>0.23552710706564997</v>
      </c>
      <c r="CS76" s="4">
        <v>1.4540724512603349</v>
      </c>
      <c r="CT76" s="4">
        <v>-3.2232728419926887E-2</v>
      </c>
      <c r="CU76" s="4">
        <v>0.46624253318079889</v>
      </c>
      <c r="CV76" s="4">
        <v>0.68062665070186446</v>
      </c>
      <c r="CW76" s="4">
        <v>0.15286952173029369</v>
      </c>
      <c r="CX76">
        <v>0</v>
      </c>
      <c r="CY76" s="5">
        <v>11531.71147905112</v>
      </c>
      <c r="CZ76" s="5">
        <v>18279.227447024812</v>
      </c>
      <c r="DA76" s="5">
        <v>3412.4502558271743</v>
      </c>
      <c r="DB76" s="5">
        <v>1180.7845366685617</v>
      </c>
      <c r="DC76" s="5">
        <v>26413.222826314628</v>
      </c>
      <c r="DD76" s="5">
        <v>4766.2912700911602</v>
      </c>
      <c r="DE76" s="5">
        <v>6790.0117560910085</v>
      </c>
      <c r="DF76" s="5">
        <v>2207.0680994173254</v>
      </c>
      <c r="DG76" s="5">
        <v>26871.420614204631</v>
      </c>
      <c r="DH76" s="5">
        <v>2100.9096077316658</v>
      </c>
      <c r="DI76" s="5">
        <v>1241.6145537237066</v>
      </c>
      <c r="DJ76" s="5">
        <v>3629.9033541785102</v>
      </c>
      <c r="DK76" s="5">
        <v>-374.36043206367253</v>
      </c>
      <c r="DL76" s="5">
        <v>588.40250142126206</v>
      </c>
      <c r="DM76" s="5">
        <v>0</v>
      </c>
      <c r="DN76" s="5">
        <v>71.815390684040096</v>
      </c>
      <c r="DO76" s="5">
        <v>108122.07075894468</v>
      </c>
      <c r="DP76" s="4">
        <f t="shared" si="10"/>
        <v>-1.1381484829791291</v>
      </c>
      <c r="DQ76" s="4">
        <f t="shared" si="10"/>
        <v>-0.94839589733548202</v>
      </c>
      <c r="DR76" s="4">
        <f t="shared" si="10"/>
        <v>-0.19292789609853098</v>
      </c>
      <c r="DS76" s="4">
        <f t="shared" si="10"/>
        <v>-0.31700657174907665</v>
      </c>
      <c r="DT76" s="4">
        <f t="shared" si="10"/>
        <v>-1.7681509028028839</v>
      </c>
      <c r="DU76" s="4">
        <f t="shared" si="10"/>
        <v>-0.80481656222933107</v>
      </c>
      <c r="DV76" s="4">
        <f t="shared" si="10"/>
        <v>-4.5209369844734866</v>
      </c>
      <c r="DW76" s="4">
        <f t="shared" si="10"/>
        <v>0.31651265918839933</v>
      </c>
      <c r="DX76" s="4">
        <f t="shared" si="10"/>
        <v>-9.4430781847970486</v>
      </c>
      <c r="DY76" s="4">
        <f t="shared" si="10"/>
        <v>-1.1188681626535086</v>
      </c>
      <c r="DZ76" s="4">
        <f t="shared" si="10"/>
        <v>-0.3042403312545004</v>
      </c>
      <c r="EA76" s="4">
        <f t="shared" si="10"/>
        <v>-0.97588830384522207</v>
      </c>
      <c r="EB76" s="4">
        <f t="shared" si="10"/>
        <v>0.81386413289902237</v>
      </c>
      <c r="EC76" s="4">
        <f t="shared" si="10"/>
        <v>-0.35351166040838405</v>
      </c>
      <c r="ED76" s="4" t="e">
        <f t="shared" si="10"/>
        <v>#DIV/0!</v>
      </c>
      <c r="EE76" s="4">
        <f t="shared" si="5"/>
        <v>0.598293827744389</v>
      </c>
      <c r="EF76" s="4">
        <f t="shared" si="5"/>
        <v>-3.0205398981281064</v>
      </c>
      <c r="EG76" s="6">
        <f t="shared" si="9"/>
        <v>0.34036573392743485</v>
      </c>
      <c r="EI76">
        <v>74</v>
      </c>
    </row>
    <row r="77" spans="1:139" x14ac:dyDescent="0.3">
      <c r="A77" t="s">
        <v>534</v>
      </c>
      <c r="B77" t="s">
        <v>91</v>
      </c>
      <c r="C77" s="43" t="s">
        <v>859</v>
      </c>
      <c r="D77" s="43">
        <v>3.4</v>
      </c>
      <c r="E77" s="5">
        <v>43.4</v>
      </c>
      <c r="F77" s="5" t="s">
        <v>859</v>
      </c>
      <c r="G77" s="43">
        <v>8.9</v>
      </c>
      <c r="H77" s="20">
        <v>1</v>
      </c>
      <c r="I77" s="43">
        <v>39</v>
      </c>
      <c r="J77" s="43">
        <v>7.2</v>
      </c>
      <c r="K77" s="43">
        <v>4.2166666666666659</v>
      </c>
      <c r="L77" s="43">
        <v>3.7717391304347827</v>
      </c>
      <c r="M77" s="43" t="s">
        <v>859</v>
      </c>
      <c r="N77" s="43">
        <v>53.666666666666664</v>
      </c>
      <c r="O77" s="43">
        <v>57</v>
      </c>
      <c r="P77" s="43">
        <v>-2.2000000000000002</v>
      </c>
      <c r="Q77" s="43">
        <v>1</v>
      </c>
      <c r="R77" s="43">
        <v>0.6</v>
      </c>
      <c r="S77" s="20">
        <v>0.81818181818181823</v>
      </c>
      <c r="T77" s="20">
        <v>0.6</v>
      </c>
      <c r="U77" s="5">
        <v>95.9</v>
      </c>
      <c r="V77" s="5" t="s">
        <v>859</v>
      </c>
      <c r="W77" s="20" t="s">
        <v>859</v>
      </c>
      <c r="X77" s="43">
        <v>3.301218098766364</v>
      </c>
      <c r="Y77" s="20">
        <v>0.3611111111111111</v>
      </c>
      <c r="Z77" s="5">
        <v>44</v>
      </c>
      <c r="AA77" s="5">
        <v>100</v>
      </c>
      <c r="AB77" s="43" t="s">
        <v>859</v>
      </c>
      <c r="AC77" s="5">
        <v>80</v>
      </c>
      <c r="AD77" s="5" t="s">
        <v>859</v>
      </c>
      <c r="AE77" s="5" t="s">
        <v>859</v>
      </c>
      <c r="AF77" s="5" t="s">
        <v>859</v>
      </c>
      <c r="AG77" s="5">
        <v>29.7</v>
      </c>
      <c r="AH77" s="5">
        <v>9179</v>
      </c>
      <c r="AI77" s="4">
        <v>91</v>
      </c>
      <c r="AJ77" s="4">
        <v>0.41853568118628359</v>
      </c>
      <c r="AK77" s="4">
        <v>47.199999999999996</v>
      </c>
      <c r="AL77" s="4">
        <v>89.8</v>
      </c>
      <c r="AM77" s="4">
        <v>1.06</v>
      </c>
      <c r="AN77" s="4">
        <v>93.3</v>
      </c>
      <c r="AO77" s="4">
        <v>39.259259259259267</v>
      </c>
      <c r="AP77" s="4">
        <v>6.2962962962962967</v>
      </c>
      <c r="AQ77" s="4">
        <v>0.14038549096979816</v>
      </c>
      <c r="AR77" s="4">
        <v>75</v>
      </c>
      <c r="AS77" s="4">
        <v>46.667000000000002</v>
      </c>
      <c r="AT77" s="4" t="s">
        <v>859</v>
      </c>
      <c r="AU77" s="4">
        <v>31.818000000000001</v>
      </c>
      <c r="AV77" s="4" t="s">
        <v>859</v>
      </c>
      <c r="AW77" s="4">
        <v>80</v>
      </c>
      <c r="AX77" s="4">
        <v>37.5</v>
      </c>
      <c r="AY77" s="4">
        <v>0.64</v>
      </c>
      <c r="AZ77" s="4">
        <v>3.66</v>
      </c>
      <c r="BA77" s="4">
        <v>0</v>
      </c>
      <c r="BB77" s="4">
        <v>100</v>
      </c>
      <c r="BC77" s="4">
        <v>100</v>
      </c>
      <c r="BD77" s="4">
        <v>0.66666666666666663</v>
      </c>
      <c r="BE77" s="4">
        <v>100</v>
      </c>
      <c r="BF77" s="4">
        <v>69.599999999999994</v>
      </c>
      <c r="BG77" s="4">
        <v>100</v>
      </c>
      <c r="BH77" s="21">
        <v>4.8923449490979105E-2</v>
      </c>
      <c r="BI77" s="21">
        <v>4.5201013116665474E-2</v>
      </c>
      <c r="BJ77" s="20">
        <v>0.14705882352941177</v>
      </c>
      <c r="BK77" s="20">
        <v>0.52941176470588236</v>
      </c>
      <c r="BL77" s="5" t="s">
        <v>859</v>
      </c>
      <c r="BM77" s="5">
        <v>21.4</v>
      </c>
      <c r="BN77" s="5">
        <v>35.65</v>
      </c>
      <c r="BO77" s="43">
        <v>3.2</v>
      </c>
      <c r="BP77" s="5">
        <v>42</v>
      </c>
      <c r="BQ77" s="5" t="s">
        <v>859</v>
      </c>
      <c r="BR77" s="5">
        <v>6400</v>
      </c>
      <c r="BS77" s="5">
        <v>2.4</v>
      </c>
      <c r="BT77" s="5">
        <v>20</v>
      </c>
      <c r="BU77" s="5">
        <v>13.3</v>
      </c>
      <c r="BV77" s="5">
        <v>26.7</v>
      </c>
      <c r="BW77" s="5">
        <v>72</v>
      </c>
      <c r="BX77" s="5">
        <v>7.2</v>
      </c>
      <c r="BY77" s="5">
        <v>85.7</v>
      </c>
      <c r="BZ77" s="5">
        <v>13688</v>
      </c>
      <c r="CA77" s="43">
        <v>0</v>
      </c>
      <c r="CB77" s="43" t="s">
        <v>859</v>
      </c>
      <c r="CC77" s="5">
        <v>12.7</v>
      </c>
      <c r="CD77" s="5">
        <v>33.9</v>
      </c>
      <c r="CE77" s="43">
        <v>10.3</v>
      </c>
      <c r="CF77" s="20">
        <v>0.64422110552763812</v>
      </c>
      <c r="CG77" s="5">
        <v>2016</v>
      </c>
      <c r="CH77" s="5">
        <v>2019</v>
      </c>
      <c r="CI77" s="5">
        <v>2020</v>
      </c>
      <c r="CJ77" s="4">
        <v>0.89697133595374412</v>
      </c>
      <c r="CK77" s="4">
        <v>0.48092456921627558</v>
      </c>
      <c r="CL77" s="4">
        <v>-1.0151587817965739</v>
      </c>
      <c r="CM77" s="4" t="s">
        <v>17</v>
      </c>
      <c r="CN77" s="4">
        <v>0.54229732844605527</v>
      </c>
      <c r="CO77" s="4">
        <v>0.35539835642938411</v>
      </c>
      <c r="CP77" s="4">
        <v>-1.5553868900042485E-2</v>
      </c>
      <c r="CQ77" s="4">
        <v>-1.8777905235132213</v>
      </c>
      <c r="CR77" s="4">
        <v>0.21714629427185841</v>
      </c>
      <c r="CS77" s="4">
        <v>-1.2840296710449026</v>
      </c>
      <c r="CT77" s="4">
        <v>-0.48504022891086646</v>
      </c>
      <c r="CU77" s="4">
        <v>-0.72149765781837605</v>
      </c>
      <c r="CV77" s="4">
        <v>-1.3083579946378814</v>
      </c>
      <c r="CW77" s="4">
        <v>0.15283558061673674</v>
      </c>
      <c r="CX77">
        <v>1</v>
      </c>
      <c r="CY77" s="5">
        <v>11539.367050841027</v>
      </c>
      <c r="CZ77" s="5">
        <v>15273.091456874268</v>
      </c>
      <c r="DA77" s="5">
        <v>3357.4840764331211</v>
      </c>
      <c r="DB77" s="5">
        <v>1318.4713375796177</v>
      </c>
      <c r="DC77" s="5">
        <v>19615.833038756515</v>
      </c>
      <c r="DD77" s="5">
        <v>4995.6898382231348</v>
      </c>
      <c r="DE77" s="5">
        <v>2389.3028596947916</v>
      </c>
      <c r="DF77" s="5">
        <v>3764.3932495663867</v>
      </c>
      <c r="DG77" s="5">
        <v>6091.1463397823345</v>
      </c>
      <c r="DH77" s="5">
        <v>2177.5477707006366</v>
      </c>
      <c r="DI77" s="5">
        <v>1751.5923566878978</v>
      </c>
      <c r="DJ77" s="5">
        <v>1308.9171974522294</v>
      </c>
      <c r="DK77" s="5">
        <v>-145.70063694267515</v>
      </c>
      <c r="DL77" s="5">
        <v>-133.7579617834395</v>
      </c>
      <c r="DM77" s="5">
        <v>0</v>
      </c>
      <c r="DN77" s="5">
        <v>93.567926595138545</v>
      </c>
      <c r="DO77" s="5">
        <v>73530.703862244409</v>
      </c>
      <c r="DP77" s="4">
        <f t="shared" si="10"/>
        <v>-1.1432650278641487</v>
      </c>
      <c r="DQ77" s="4">
        <f t="shared" si="10"/>
        <v>0.26982748894100161</v>
      </c>
      <c r="DR77" s="4">
        <f t="shared" si="10"/>
        <v>-0.16589349613090174</v>
      </c>
      <c r="DS77" s="4">
        <f t="shared" si="10"/>
        <v>-0.58641872342811507</v>
      </c>
      <c r="DT77" s="4">
        <f t="shared" si="10"/>
        <v>0.26263163850505561</v>
      </c>
      <c r="DU77" s="4">
        <f t="shared" si="10"/>
        <v>-1.0424832967437432</v>
      </c>
      <c r="DV77" s="4">
        <f t="shared" si="10"/>
        <v>0.27347404873840814</v>
      </c>
      <c r="DW77" s="4">
        <f t="shared" si="10"/>
        <v>-1.0553591700064764</v>
      </c>
      <c r="DX77" s="4">
        <f t="shared" si="10"/>
        <v>-1.6519264398771213E-2</v>
      </c>
      <c r="DY77" s="4">
        <f t="shared" si="10"/>
        <v>-1.2296831403520907</v>
      </c>
      <c r="DZ77" s="4">
        <f t="shared" si="10"/>
        <v>-0.84741448140977915</v>
      </c>
      <c r="EA77" s="4">
        <f t="shared" si="10"/>
        <v>0.49874321297486407</v>
      </c>
      <c r="EB77" s="4">
        <f t="shared" si="10"/>
        <v>0.52403687933794318</v>
      </c>
      <c r="EC77" s="4">
        <f t="shared" si="10"/>
        <v>-0.22847517165007314</v>
      </c>
      <c r="ED77" s="4" t="e">
        <f t="shared" si="10"/>
        <v>#DIV/0!</v>
      </c>
      <c r="EE77" s="4">
        <f t="shared" si="5"/>
        <v>0.29602488984291564</v>
      </c>
      <c r="EF77" s="4">
        <f t="shared" si="5"/>
        <v>-0.25712830287225785</v>
      </c>
      <c r="EG77" s="6">
        <f t="shared" si="9"/>
        <v>-1.0352589759015252</v>
      </c>
      <c r="EI77">
        <v>75</v>
      </c>
    </row>
    <row r="78" spans="1:139" x14ac:dyDescent="0.3">
      <c r="A78" t="s">
        <v>621</v>
      </c>
      <c r="B78" t="s">
        <v>92</v>
      </c>
      <c r="C78" s="43" t="s">
        <v>859</v>
      </c>
      <c r="D78" s="43">
        <v>4.3</v>
      </c>
      <c r="E78" s="5">
        <v>52.3</v>
      </c>
      <c r="F78" s="5" t="s">
        <v>859</v>
      </c>
      <c r="G78" s="43">
        <v>8.3000000000000007</v>
      </c>
      <c r="H78" s="20">
        <v>0</v>
      </c>
      <c r="I78" s="43">
        <v>39.6</v>
      </c>
      <c r="J78" s="43">
        <v>8.3434782608695652</v>
      </c>
      <c r="K78" s="43">
        <v>3.7277777777777774</v>
      </c>
      <c r="L78" s="43">
        <v>3.4217391304347835</v>
      </c>
      <c r="M78" s="43">
        <v>49.333333333333336</v>
      </c>
      <c r="N78" s="43">
        <v>48.666666666666664</v>
      </c>
      <c r="O78" s="43">
        <v>50.5</v>
      </c>
      <c r="P78" s="43">
        <v>0.6</v>
      </c>
      <c r="Q78" s="43">
        <v>-0.2</v>
      </c>
      <c r="R78" s="43">
        <v>0.2</v>
      </c>
      <c r="S78" s="20">
        <v>0.75</v>
      </c>
      <c r="T78" s="20">
        <v>1</v>
      </c>
      <c r="U78" s="5">
        <v>100</v>
      </c>
      <c r="V78" s="5">
        <v>90</v>
      </c>
      <c r="W78" s="20">
        <v>0.16666666666666666</v>
      </c>
      <c r="X78" s="43">
        <v>3.4460406973987432</v>
      </c>
      <c r="Y78" s="20" t="s">
        <v>859</v>
      </c>
      <c r="Z78" s="5">
        <v>100</v>
      </c>
      <c r="AA78" s="5">
        <v>100</v>
      </c>
      <c r="AB78" s="43">
        <v>0</v>
      </c>
      <c r="AC78" s="5">
        <v>100</v>
      </c>
      <c r="AD78" s="5">
        <v>6.7</v>
      </c>
      <c r="AE78" s="5" t="s">
        <v>859</v>
      </c>
      <c r="AF78" s="5">
        <v>10.7</v>
      </c>
      <c r="AG78" s="5">
        <v>37.9</v>
      </c>
      <c r="AH78" s="5">
        <v>3114</v>
      </c>
      <c r="AI78" s="4">
        <v>93.3</v>
      </c>
      <c r="AJ78" s="4">
        <v>0.29311639549436797</v>
      </c>
      <c r="AK78" s="4">
        <v>55.499999999999993</v>
      </c>
      <c r="AL78" s="4">
        <v>95.6</v>
      </c>
      <c r="AM78" s="4">
        <v>0</v>
      </c>
      <c r="AN78" s="4">
        <v>83.3</v>
      </c>
      <c r="AO78" s="4">
        <v>7.2992700729927007</v>
      </c>
      <c r="AP78" s="4">
        <v>4.3795620437956195</v>
      </c>
      <c r="AQ78" s="4">
        <v>0.10839532412327312</v>
      </c>
      <c r="AR78" s="4">
        <v>61.537999999999997</v>
      </c>
      <c r="AS78" s="4" t="s">
        <v>859</v>
      </c>
      <c r="AT78" s="4">
        <v>46.667000000000002</v>
      </c>
      <c r="AU78" s="4" t="s">
        <v>859</v>
      </c>
      <c r="AV78" s="4" t="s">
        <v>859</v>
      </c>
      <c r="AW78" s="4">
        <v>76.923000000000002</v>
      </c>
      <c r="AX78" s="4">
        <v>64.286000000000001</v>
      </c>
      <c r="AY78" s="4">
        <v>0.86</v>
      </c>
      <c r="AZ78" s="4">
        <v>1.88</v>
      </c>
      <c r="BA78" s="4">
        <v>2.4431311697315859E-3</v>
      </c>
      <c r="BB78" s="4">
        <v>90.9</v>
      </c>
      <c r="BC78" s="4">
        <v>90.9</v>
      </c>
      <c r="BD78" s="4">
        <v>0.5</v>
      </c>
      <c r="BE78" s="4">
        <v>82.1</v>
      </c>
      <c r="BF78" s="4">
        <v>92.9</v>
      </c>
      <c r="BG78" s="4">
        <v>45.5</v>
      </c>
      <c r="BH78" s="21">
        <v>4.5607727070299385E-2</v>
      </c>
      <c r="BI78" s="21">
        <v>5.1283400292668049E-2</v>
      </c>
      <c r="BJ78" s="20">
        <v>0.16216216216216217</v>
      </c>
      <c r="BK78" s="20">
        <v>0.24324324324324326</v>
      </c>
      <c r="BL78" s="5" t="s">
        <v>859</v>
      </c>
      <c r="BM78" s="5">
        <v>100</v>
      </c>
      <c r="BN78" s="5">
        <v>45.7</v>
      </c>
      <c r="BO78" s="43">
        <v>0.5</v>
      </c>
      <c r="BP78" s="5">
        <v>37</v>
      </c>
      <c r="BQ78" s="5">
        <v>103</v>
      </c>
      <c r="BR78" s="5">
        <v>7321</v>
      </c>
      <c r="BS78" s="5">
        <v>1.3698630136986301</v>
      </c>
      <c r="BT78" s="5">
        <v>19.200000000000003</v>
      </c>
      <c r="BU78" s="5">
        <v>11.5</v>
      </c>
      <c r="BV78" s="5">
        <v>11.5</v>
      </c>
      <c r="BW78" s="5">
        <v>95</v>
      </c>
      <c r="BX78" s="5">
        <v>4.5999999999999996</v>
      </c>
      <c r="BY78" s="5">
        <v>100</v>
      </c>
      <c r="BZ78" s="5">
        <v>14173</v>
      </c>
      <c r="CA78" s="43">
        <v>0.26</v>
      </c>
      <c r="CB78" s="43">
        <v>0.67</v>
      </c>
      <c r="CC78" s="5" t="s">
        <v>859</v>
      </c>
      <c r="CD78" s="5">
        <v>43.7</v>
      </c>
      <c r="CE78" s="43">
        <v>5.9</v>
      </c>
      <c r="CF78" s="20">
        <v>0.7714801444043321</v>
      </c>
      <c r="CG78" s="5">
        <v>2007</v>
      </c>
      <c r="CH78" s="5">
        <v>2021</v>
      </c>
      <c r="CI78" s="5">
        <v>2021</v>
      </c>
      <c r="CJ78" s="4">
        <v>0.58824984485056186</v>
      </c>
      <c r="CK78" s="4">
        <v>-0.30973470799218156</v>
      </c>
      <c r="CL78" s="4">
        <v>0.12020520170949334</v>
      </c>
      <c r="CM78" s="4">
        <v>0.62147420920276442</v>
      </c>
      <c r="CN78" s="4">
        <v>0.15480403589165437</v>
      </c>
      <c r="CO78" s="4">
        <v>-8.7390536248113104E-2</v>
      </c>
      <c r="CP78" s="4">
        <v>3.5515546634856988E-2</v>
      </c>
      <c r="CQ78" s="4">
        <v>1.5047161051334219</v>
      </c>
      <c r="CR78" s="4">
        <v>0.26723420273493631</v>
      </c>
      <c r="CS78" s="4">
        <v>-1.4299978442892107</v>
      </c>
      <c r="CT78" s="4">
        <v>-0.64200274739647933</v>
      </c>
      <c r="CU78" s="4">
        <v>-0.12275242633438375</v>
      </c>
      <c r="CV78" s="4">
        <v>0.9711310522481259</v>
      </c>
      <c r="CW78" s="4">
        <v>0.15203482565880128</v>
      </c>
      <c r="CX78">
        <v>0</v>
      </c>
      <c r="CY78" s="5">
        <v>10660.094309986071</v>
      </c>
      <c r="CZ78" s="5">
        <v>16185.696083027786</v>
      </c>
      <c r="DA78" s="5">
        <v>4516.1290322580644</v>
      </c>
      <c r="DB78" s="5">
        <v>1372.2478238607273</v>
      </c>
      <c r="DC78" s="5">
        <v>17509.321916556291</v>
      </c>
      <c r="DD78" s="5">
        <v>3797.4144998523952</v>
      </c>
      <c r="DE78" s="5">
        <v>3725.60017908388</v>
      </c>
      <c r="DF78" s="5">
        <v>2641.788086095954</v>
      </c>
      <c r="DG78" s="5">
        <v>6290.1440294596778</v>
      </c>
      <c r="DH78" s="5">
        <v>1491.0394265232976</v>
      </c>
      <c r="DI78" s="5">
        <v>563.23604710701477</v>
      </c>
      <c r="DJ78" s="5">
        <v>1552.4833589349719</v>
      </c>
      <c r="DK78" s="5">
        <v>1037.8904249871994</v>
      </c>
      <c r="DL78" s="5">
        <v>2629.2882744495651</v>
      </c>
      <c r="DM78" s="5">
        <v>0</v>
      </c>
      <c r="DN78" s="5">
        <v>150.94332961071478</v>
      </c>
      <c r="DO78" s="5">
        <v>71494.02854734406</v>
      </c>
      <c r="DP78" s="4">
        <f t="shared" si="10"/>
        <v>-0.55560958314737308</v>
      </c>
      <c r="DQ78" s="4">
        <f t="shared" si="10"/>
        <v>-0.1000015213389515</v>
      </c>
      <c r="DR78" s="4">
        <f t="shared" si="10"/>
        <v>-0.73575793825795532</v>
      </c>
      <c r="DS78" s="4">
        <f t="shared" si="10"/>
        <v>-0.69164332580733012</v>
      </c>
      <c r="DT78" s="4">
        <f t="shared" si="10"/>
        <v>0.89197115613362821</v>
      </c>
      <c r="DU78" s="4">
        <f t="shared" si="10"/>
        <v>0.19898123827412223</v>
      </c>
      <c r="DV78" s="4">
        <f t="shared" si="10"/>
        <v>-1.1823728983243891</v>
      </c>
      <c r="DW78" s="4">
        <f t="shared" si="10"/>
        <v>-6.6438905714600552E-2</v>
      </c>
      <c r="DX78" s="4">
        <f t="shared" si="10"/>
        <v>-0.10679061606594059</v>
      </c>
      <c r="DY78" s="4">
        <f t="shared" si="10"/>
        <v>-0.23702616760205827</v>
      </c>
      <c r="DZ78" s="4">
        <f t="shared" si="10"/>
        <v>0.4182963491135312</v>
      </c>
      <c r="EA78" s="4">
        <f t="shared" si="10"/>
        <v>0.34399419083509081</v>
      </c>
      <c r="EB78" s="4">
        <f t="shared" si="10"/>
        <v>-0.97616977761745061</v>
      </c>
      <c r="EC78" s="4">
        <f t="shared" si="10"/>
        <v>-0.70687521881176896</v>
      </c>
      <c r="ED78" s="4" t="e">
        <f t="shared" si="10"/>
        <v>#DIV/0!</v>
      </c>
      <c r="EE78" s="4">
        <f t="shared" si="5"/>
        <v>-0.50125236564887643</v>
      </c>
      <c r="EF78" s="4">
        <f t="shared" si="5"/>
        <v>-9.4423770328796494E-2</v>
      </c>
      <c r="EG78" s="6">
        <f t="shared" si="9"/>
        <v>2.6883147997446392E-2</v>
      </c>
      <c r="EI78">
        <v>76</v>
      </c>
    </row>
    <row r="79" spans="1:139" x14ac:dyDescent="0.3">
      <c r="A79" t="s">
        <v>499</v>
      </c>
      <c r="B79" t="s">
        <v>93</v>
      </c>
      <c r="C79" s="43">
        <v>4.3896551724137929</v>
      </c>
      <c r="D79" s="43">
        <v>5.9</v>
      </c>
      <c r="E79" s="5">
        <v>45.3</v>
      </c>
      <c r="F79" s="5">
        <v>81.400000000000006</v>
      </c>
      <c r="G79" s="43">
        <v>5.0999999999999996</v>
      </c>
      <c r="H79" s="20">
        <v>0.9609375</v>
      </c>
      <c r="I79" s="43">
        <v>44.3</v>
      </c>
      <c r="J79" s="43">
        <v>4.7956521739130435</v>
      </c>
      <c r="K79" s="43">
        <v>3.9055555555555554</v>
      </c>
      <c r="L79" s="43">
        <v>3.684782608695651</v>
      </c>
      <c r="M79" s="43">
        <v>51</v>
      </c>
      <c r="N79" s="43">
        <v>50.333333333333336</v>
      </c>
      <c r="O79" s="43">
        <v>54</v>
      </c>
      <c r="P79" s="43">
        <v>-0.1</v>
      </c>
      <c r="Q79" s="43">
        <v>0</v>
      </c>
      <c r="R79" s="43">
        <v>0.7</v>
      </c>
      <c r="S79" s="20">
        <v>0.76186046511627903</v>
      </c>
      <c r="T79" s="20">
        <v>0.7092882991556092</v>
      </c>
      <c r="U79" s="5">
        <v>99.4</v>
      </c>
      <c r="V79" s="5">
        <v>79</v>
      </c>
      <c r="W79" s="20">
        <v>0.2585446527012128</v>
      </c>
      <c r="X79" s="43">
        <v>1.9644703939293913</v>
      </c>
      <c r="Y79" s="20">
        <v>0.52631578947368418</v>
      </c>
      <c r="Z79" s="5">
        <v>95</v>
      </c>
      <c r="AA79" s="5">
        <v>99.7</v>
      </c>
      <c r="AB79" s="43">
        <v>21.35</v>
      </c>
      <c r="AC79" s="5">
        <v>94.6</v>
      </c>
      <c r="AD79" s="5">
        <v>2.2999999999999998</v>
      </c>
      <c r="AE79" s="5">
        <v>3.1</v>
      </c>
      <c r="AF79" s="5">
        <v>18.8</v>
      </c>
      <c r="AG79" s="5">
        <v>12</v>
      </c>
      <c r="AH79" s="5">
        <v>165</v>
      </c>
      <c r="AI79" s="4">
        <v>76.599999999999994</v>
      </c>
      <c r="AJ79" s="4">
        <v>0.37045607479819753</v>
      </c>
      <c r="AK79" s="4">
        <v>60.599999999999994</v>
      </c>
      <c r="AL79" s="4">
        <v>86.3</v>
      </c>
      <c r="AM79" s="4">
        <v>0.37</v>
      </c>
      <c r="AN79" s="4">
        <v>51.2</v>
      </c>
      <c r="AO79" s="4">
        <v>11.205839651556703</v>
      </c>
      <c r="AP79" s="4">
        <v>9.1861590579125671</v>
      </c>
      <c r="AQ79" s="4">
        <v>0.15415068231164711</v>
      </c>
      <c r="AR79" s="4">
        <v>22.666</v>
      </c>
      <c r="AS79" s="4">
        <v>34.735999999999997</v>
      </c>
      <c r="AT79" s="4">
        <v>31.54</v>
      </c>
      <c r="AU79" s="4">
        <v>40.411999999999999</v>
      </c>
      <c r="AV79" s="4">
        <v>39.054000000000002</v>
      </c>
      <c r="AW79" s="4">
        <v>78.218999999999994</v>
      </c>
      <c r="AX79" s="4">
        <v>57.686</v>
      </c>
      <c r="AY79" s="4">
        <v>1.26</v>
      </c>
      <c r="AZ79" s="4">
        <v>3.56</v>
      </c>
      <c r="BA79" s="4">
        <v>6.806217747978463E-2</v>
      </c>
      <c r="BB79" s="4">
        <v>88.8</v>
      </c>
      <c r="BC79" s="4">
        <v>88.8</v>
      </c>
      <c r="BD79" s="4">
        <v>1.2145748987854251E-2</v>
      </c>
      <c r="BE79" s="4">
        <v>99.5</v>
      </c>
      <c r="BF79" s="4">
        <v>94.9</v>
      </c>
      <c r="BG79" s="4">
        <v>57.9</v>
      </c>
      <c r="BH79" s="21">
        <v>4.4114053388917426E-2</v>
      </c>
      <c r="BI79" s="21">
        <v>3.5087372502229333E-2</v>
      </c>
      <c r="BJ79" s="20">
        <v>0.45281346920691184</v>
      </c>
      <c r="BK79" s="20">
        <v>0.34943139861172651</v>
      </c>
      <c r="BL79" s="5">
        <v>55</v>
      </c>
      <c r="BM79" s="5">
        <v>9</v>
      </c>
      <c r="BN79" s="5">
        <v>17.899999999999999</v>
      </c>
      <c r="BO79" s="43">
        <v>0.45</v>
      </c>
      <c r="BP79" s="5">
        <v>66</v>
      </c>
      <c r="BQ79" s="5">
        <v>365</v>
      </c>
      <c r="BR79" s="5">
        <v>20000</v>
      </c>
      <c r="BS79" s="5">
        <v>4.9798115746971741</v>
      </c>
      <c r="BT79" s="5">
        <v>100</v>
      </c>
      <c r="BU79" s="5">
        <v>18</v>
      </c>
      <c r="BV79" s="5">
        <v>100</v>
      </c>
      <c r="BW79" s="5">
        <v>33</v>
      </c>
      <c r="BX79" s="5">
        <v>21.6</v>
      </c>
      <c r="BY79" s="5">
        <v>100</v>
      </c>
      <c r="BZ79" s="5">
        <v>6778</v>
      </c>
      <c r="CA79" s="43">
        <v>0.92</v>
      </c>
      <c r="CB79" s="43">
        <v>0.87</v>
      </c>
      <c r="CC79" s="5">
        <v>30.6</v>
      </c>
      <c r="CD79" s="5">
        <v>26.4</v>
      </c>
      <c r="CE79" s="43">
        <v>8</v>
      </c>
      <c r="CF79" s="20">
        <v>0.7444203195411716</v>
      </c>
      <c r="CG79" s="5">
        <v>2015</v>
      </c>
      <c r="CH79" s="5">
        <v>2019</v>
      </c>
      <c r="CI79" s="5">
        <v>2020</v>
      </c>
      <c r="CJ79" s="4">
        <v>0.33077056707799218</v>
      </c>
      <c r="CK79" s="4">
        <v>0.17259327310159803</v>
      </c>
      <c r="CL79" s="4">
        <v>-1.2463507226145589E-2</v>
      </c>
      <c r="CM79" s="4">
        <v>-0.32063434467065255</v>
      </c>
      <c r="CN79" s="4">
        <v>0.12688389739576497</v>
      </c>
      <c r="CO79" s="4">
        <v>-0.11178693852599243</v>
      </c>
      <c r="CP79" s="4">
        <v>0.28730695107644078</v>
      </c>
      <c r="CQ79" s="4">
        <v>-0.33356258894899615</v>
      </c>
      <c r="CR79" s="4">
        <v>-1.2575106928998512</v>
      </c>
      <c r="CS79" s="4">
        <v>1.0653215304476267</v>
      </c>
      <c r="CT79" s="4">
        <v>1.3779988264218217</v>
      </c>
      <c r="CU79" s="4">
        <v>0.11148336865287267</v>
      </c>
      <c r="CV79" s="4">
        <v>0.23924619253722154</v>
      </c>
      <c r="CW79" s="4">
        <v>0.150046455008369</v>
      </c>
      <c r="CX79">
        <v>0</v>
      </c>
      <c r="CY79" s="5">
        <v>9016.7100479672627</v>
      </c>
      <c r="CZ79" s="5">
        <v>14276.316677790363</v>
      </c>
      <c r="DA79" s="5">
        <v>2926.379256264594</v>
      </c>
      <c r="DB79" s="5">
        <v>589.97316418638695</v>
      </c>
      <c r="DC79" s="5">
        <v>20085.586669305376</v>
      </c>
      <c r="DD79" s="5">
        <v>4045.8738642950689</v>
      </c>
      <c r="DE79" s="5">
        <v>4027.7577854014016</v>
      </c>
      <c r="DF79" s="5">
        <v>2107.8436135733946</v>
      </c>
      <c r="DG79" s="5">
        <v>4374.6890723776969</v>
      </c>
      <c r="DH79" s="5">
        <v>728.79447948977099</v>
      </c>
      <c r="DI79" s="5">
        <v>994.57358937720005</v>
      </c>
      <c r="DJ79" s="5">
        <v>394.81406614853802</v>
      </c>
      <c r="DK79" s="5">
        <v>232.73272226675499</v>
      </c>
      <c r="DL79" s="5">
        <v>-109.20782072282437</v>
      </c>
      <c r="DM79" s="5">
        <v>0</v>
      </c>
      <c r="DN79" s="5">
        <v>393.85776164809113</v>
      </c>
      <c r="DO79" s="5">
        <v>64195.902770091896</v>
      </c>
      <c r="DP79" s="4">
        <f t="shared" si="10"/>
        <v>0.54273415533606606</v>
      </c>
      <c r="DQ79" s="4">
        <f t="shared" si="10"/>
        <v>0.6737660834387772</v>
      </c>
      <c r="DR79" s="4">
        <f t="shared" si="10"/>
        <v>4.6139798976921879E-2</v>
      </c>
      <c r="DS79" s="4">
        <f t="shared" si="10"/>
        <v>0.8390357071305925</v>
      </c>
      <c r="DT79" s="4">
        <f t="shared" si="10"/>
        <v>0.12228843303215756</v>
      </c>
      <c r="DU79" s="4">
        <f t="shared" si="10"/>
        <v>-5.8433296992917078E-2</v>
      </c>
      <c r="DV79" s="4">
        <f t="shared" si="10"/>
        <v>-1.511562534722277</v>
      </c>
      <c r="DW79" s="4">
        <f t="shared" si="10"/>
        <v>0.40392104457446026</v>
      </c>
      <c r="DX79" s="4">
        <f t="shared" si="10"/>
        <v>0.76211750198170802</v>
      </c>
      <c r="DY79" s="4">
        <f t="shared" si="10"/>
        <v>0.8651421716961627</v>
      </c>
      <c r="DZ79" s="4">
        <f t="shared" si="10"/>
        <v>-4.1118554027117164E-2</v>
      </c>
      <c r="EA79" s="4">
        <f t="shared" si="10"/>
        <v>1.0795158656414527</v>
      </c>
      <c r="EB79" s="4">
        <f t="shared" si="10"/>
        <v>4.4371002363269241E-2</v>
      </c>
      <c r="EC79" s="4">
        <f t="shared" si="10"/>
        <v>-0.23272583835525168</v>
      </c>
      <c r="ED79" s="4" t="e">
        <f t="shared" si="10"/>
        <v>#DIV/0!</v>
      </c>
      <c r="EE79" s="4">
        <f t="shared" si="5"/>
        <v>-3.8767432818787704</v>
      </c>
      <c r="EF79" s="4">
        <f t="shared" si="5"/>
        <v>0.48860393877332814</v>
      </c>
      <c r="EG79" s="6">
        <f t="shared" si="9"/>
        <v>0.19572876867415734</v>
      </c>
      <c r="EI79">
        <v>77</v>
      </c>
    </row>
    <row r="80" spans="1:139" x14ac:dyDescent="0.3">
      <c r="A80" t="s">
        <v>563</v>
      </c>
      <c r="B80" t="s">
        <v>94</v>
      </c>
      <c r="C80" s="43">
        <v>4.4103448275862061</v>
      </c>
      <c r="D80" s="43">
        <v>5.0999999999999996</v>
      </c>
      <c r="E80" s="5">
        <v>43.6</v>
      </c>
      <c r="F80" s="5">
        <v>96.3</v>
      </c>
      <c r="G80" s="43">
        <v>7.1</v>
      </c>
      <c r="H80" s="20">
        <v>0</v>
      </c>
      <c r="I80" s="43">
        <v>40.4</v>
      </c>
      <c r="J80" s="43">
        <v>6.730434782608695</v>
      </c>
      <c r="K80" s="43">
        <v>4.0916666666666659</v>
      </c>
      <c r="L80" s="43">
        <v>3.7978260869565221</v>
      </c>
      <c r="M80" s="43">
        <v>50.333333333333336</v>
      </c>
      <c r="N80" s="43">
        <v>51</v>
      </c>
      <c r="O80" s="43">
        <v>51</v>
      </c>
      <c r="P80" s="43">
        <v>0.6</v>
      </c>
      <c r="Q80" s="43">
        <v>0.8</v>
      </c>
      <c r="R80" s="43">
        <v>-3.5</v>
      </c>
      <c r="S80" s="20">
        <v>0.76811594202898548</v>
      </c>
      <c r="T80" s="20">
        <v>0.96666666666666667</v>
      </c>
      <c r="U80" s="5">
        <v>99.3</v>
      </c>
      <c r="V80" s="5">
        <v>82</v>
      </c>
      <c r="W80" s="20">
        <v>0.32</v>
      </c>
      <c r="X80" s="43">
        <v>3.1771990106626156</v>
      </c>
      <c r="Y80" s="20">
        <v>0.55172413793103448</v>
      </c>
      <c r="Z80" s="5">
        <v>100</v>
      </c>
      <c r="AA80" s="5">
        <v>100</v>
      </c>
      <c r="AB80" s="43">
        <v>20</v>
      </c>
      <c r="AC80" s="5">
        <v>82.050000000000011</v>
      </c>
      <c r="AD80" s="5">
        <v>2.7</v>
      </c>
      <c r="AE80" s="5">
        <v>3.3</v>
      </c>
      <c r="AF80" s="5">
        <v>23.4</v>
      </c>
      <c r="AG80" s="5">
        <v>17.899999999999999</v>
      </c>
      <c r="AH80" s="5" t="s">
        <v>859</v>
      </c>
      <c r="AI80" s="4">
        <v>83.1</v>
      </c>
      <c r="AJ80" s="4">
        <v>0.32214812214812222</v>
      </c>
      <c r="AK80" s="4">
        <v>51.400000000000006</v>
      </c>
      <c r="AL80" s="4">
        <v>85.2</v>
      </c>
      <c r="AM80" s="4">
        <v>0.6</v>
      </c>
      <c r="AN80" s="4">
        <v>96.8</v>
      </c>
      <c r="AO80" s="4">
        <v>15.87962962962963</v>
      </c>
      <c r="AP80" s="4">
        <v>4.6296296296296298</v>
      </c>
      <c r="AQ80" s="4">
        <v>0.16458982346832815</v>
      </c>
      <c r="AR80" s="4">
        <v>39.393999999999998</v>
      </c>
      <c r="AS80" s="4">
        <v>100</v>
      </c>
      <c r="AT80" s="4">
        <v>22.727</v>
      </c>
      <c r="AU80" s="4">
        <v>63.636000000000003</v>
      </c>
      <c r="AV80" s="4" t="s">
        <v>859</v>
      </c>
      <c r="AW80" s="4">
        <v>74.138000000000005</v>
      </c>
      <c r="AX80" s="4">
        <v>72</v>
      </c>
      <c r="AY80" s="4">
        <v>0.93</v>
      </c>
      <c r="AZ80" s="4">
        <v>2.7</v>
      </c>
      <c r="BA80" s="4">
        <v>5.5153500418983772E-2</v>
      </c>
      <c r="BB80" s="4">
        <v>96.6</v>
      </c>
      <c r="BC80" s="4">
        <v>96.6</v>
      </c>
      <c r="BD80" s="4">
        <v>0.75</v>
      </c>
      <c r="BE80" s="4">
        <v>100</v>
      </c>
      <c r="BF80" s="4">
        <v>88.9</v>
      </c>
      <c r="BG80" s="4" t="s">
        <v>859</v>
      </c>
      <c r="BH80" s="21">
        <v>9.342889637992019E-2</v>
      </c>
      <c r="BI80" s="21">
        <v>7.0762959999006683E-2</v>
      </c>
      <c r="BJ80" s="20">
        <v>0.375</v>
      </c>
      <c r="BK80" s="20">
        <v>0.33124999999999999</v>
      </c>
      <c r="BL80" s="5">
        <v>50</v>
      </c>
      <c r="BM80" s="5">
        <v>0</v>
      </c>
      <c r="BN80" s="5">
        <v>8</v>
      </c>
      <c r="BO80" s="43">
        <v>0.2</v>
      </c>
      <c r="BP80" s="5">
        <v>14</v>
      </c>
      <c r="BQ80" s="5">
        <v>160</v>
      </c>
      <c r="BR80" s="5">
        <v>12540</v>
      </c>
      <c r="BS80" s="5" t="s">
        <v>859</v>
      </c>
      <c r="BT80" s="5">
        <v>29.700000000000003</v>
      </c>
      <c r="BU80" s="5">
        <v>5.4</v>
      </c>
      <c r="BV80" s="5">
        <v>47.3</v>
      </c>
      <c r="BW80" s="5">
        <v>84</v>
      </c>
      <c r="BX80" s="5">
        <v>19.3</v>
      </c>
      <c r="BY80" s="5">
        <v>100</v>
      </c>
      <c r="BZ80" s="5">
        <v>15294</v>
      </c>
      <c r="CA80" s="43">
        <v>0.14000000000000001</v>
      </c>
      <c r="CB80" s="43">
        <v>0.06</v>
      </c>
      <c r="CC80" s="5">
        <v>80.8</v>
      </c>
      <c r="CD80" s="5">
        <v>56.3</v>
      </c>
      <c r="CE80" s="43">
        <v>7.9</v>
      </c>
      <c r="CF80" s="20">
        <v>0.71221804511278186</v>
      </c>
      <c r="CG80" s="5">
        <v>2019</v>
      </c>
      <c r="CH80" s="5">
        <v>2016</v>
      </c>
      <c r="CI80" s="5">
        <v>2018</v>
      </c>
      <c r="CJ80" s="4">
        <v>-9.6487373752159322E-3</v>
      </c>
      <c r="CK80" s="4">
        <v>0.2988723031029486</v>
      </c>
      <c r="CL80" s="4">
        <v>-0.14903597753428902</v>
      </c>
      <c r="CM80" s="4">
        <v>-3.1171055911102152E-2</v>
      </c>
      <c r="CN80" s="4">
        <v>0.37375753403187834</v>
      </c>
      <c r="CO80" s="4">
        <v>0.59563174051658252</v>
      </c>
      <c r="CP80" s="4">
        <v>-1.118213599788374</v>
      </c>
      <c r="CQ80" s="4">
        <v>-0.49415498102819</v>
      </c>
      <c r="CR80" s="4">
        <v>0.35941660697672567</v>
      </c>
      <c r="CS80" s="4">
        <v>-1.0300253844975664</v>
      </c>
      <c r="CT80" s="4">
        <v>1.5837885437514154</v>
      </c>
      <c r="CU80" s="4">
        <v>-4.6502620893978025E-2</v>
      </c>
      <c r="CV80" s="4">
        <v>-0.12564599134151655</v>
      </c>
      <c r="CW80" s="4">
        <v>0.14598619179522404</v>
      </c>
      <c r="CX80">
        <v>0</v>
      </c>
      <c r="CY80" s="5">
        <v>10227.009762774855</v>
      </c>
      <c r="CZ80" s="5">
        <v>15008.202219422797</v>
      </c>
      <c r="DA80" s="5">
        <v>2817.2489616418275</v>
      </c>
      <c r="DB80" s="5">
        <v>1254.0923527974589</v>
      </c>
      <c r="DC80" s="5">
        <v>16912.375169065959</v>
      </c>
      <c r="DD80" s="5">
        <v>3123.6426937412366</v>
      </c>
      <c r="DE80" s="5">
        <v>4887.4457652345945</v>
      </c>
      <c r="DF80" s="5">
        <v>2607.9386977670765</v>
      </c>
      <c r="DG80" s="5">
        <v>5190.3948829546352</v>
      </c>
      <c r="DH80" s="5">
        <v>1340.5814805765942</v>
      </c>
      <c r="DI80" s="5">
        <v>694.84485707305157</v>
      </c>
      <c r="DJ80" s="5">
        <v>1903.00513071097</v>
      </c>
      <c r="DK80" s="5">
        <v>302.95626679697045</v>
      </c>
      <c r="DL80" s="5">
        <v>876.12997801123868</v>
      </c>
      <c r="DM80" s="5">
        <v>0</v>
      </c>
      <c r="DN80" s="5">
        <v>26.02245280166176</v>
      </c>
      <c r="DO80" s="5">
        <v>66295.760693359684</v>
      </c>
      <c r="DP80" s="4">
        <f t="shared" si="10"/>
        <v>-0.26616072346373898</v>
      </c>
      <c r="DQ80" s="4">
        <f t="shared" si="10"/>
        <v>0.37717268719338215</v>
      </c>
      <c r="DR80" s="4">
        <f t="shared" si="10"/>
        <v>9.981411409106794E-2</v>
      </c>
      <c r="DS80" s="4">
        <f t="shared" si="10"/>
        <v>-0.46044818232826196</v>
      </c>
      <c r="DT80" s="4">
        <f t="shared" si="10"/>
        <v>1.0703144718447344</v>
      </c>
      <c r="DU80" s="4">
        <f t="shared" si="10"/>
        <v>0.89703766587218381</v>
      </c>
      <c r="DV80" s="4">
        <f t="shared" si="10"/>
        <v>-2.448161076608836</v>
      </c>
      <c r="DW80" s="4">
        <f t="shared" si="10"/>
        <v>-3.6620455611601814E-2</v>
      </c>
      <c r="DX80" s="4">
        <f t="shared" si="10"/>
        <v>0.39208875339203081</v>
      </c>
      <c r="DY80" s="4">
        <f t="shared" si="10"/>
        <v>-1.9471449707672971E-2</v>
      </c>
      <c r="DZ80" s="4">
        <f t="shared" si="10"/>
        <v>0.27812063344366866</v>
      </c>
      <c r="EA80" s="4">
        <f t="shared" si="10"/>
        <v>0.12129124601375198</v>
      </c>
      <c r="EB80" s="4">
        <f t="shared" si="10"/>
        <v>-4.4637636150321139E-2</v>
      </c>
      <c r="EC80" s="4">
        <f t="shared" si="10"/>
        <v>-0.40332944360915446</v>
      </c>
      <c r="ED80" s="4" t="e">
        <f t="shared" si="10"/>
        <v>#DIV/0!</v>
      </c>
      <c r="EE80" s="4">
        <f t="shared" si="5"/>
        <v>1.2346234379408891</v>
      </c>
      <c r="EF80" s="4">
        <f t="shared" si="5"/>
        <v>0.32085191697908083</v>
      </c>
      <c r="EG80" s="6">
        <f t="shared" si="9"/>
        <v>-9.2828216572945418E-2</v>
      </c>
      <c r="EI80">
        <v>78</v>
      </c>
    </row>
    <row r="81" spans="1:139" x14ac:dyDescent="0.3">
      <c r="A81" t="s">
        <v>568</v>
      </c>
      <c r="B81" t="s">
        <v>96</v>
      </c>
      <c r="C81" s="43" t="s">
        <v>859</v>
      </c>
      <c r="D81" s="43">
        <v>4.9000000000000004</v>
      </c>
      <c r="E81" s="5">
        <v>43.1</v>
      </c>
      <c r="F81" s="5">
        <v>94.6</v>
      </c>
      <c r="G81" s="43">
        <v>9.9</v>
      </c>
      <c r="H81" s="20">
        <v>0.33333333333333331</v>
      </c>
      <c r="I81" s="43">
        <v>44.8</v>
      </c>
      <c r="J81" s="43">
        <v>2.3695652173913042</v>
      </c>
      <c r="K81" s="43">
        <v>3.933333333333334</v>
      </c>
      <c r="L81" s="43">
        <v>3.85217391304348</v>
      </c>
      <c r="M81" s="43">
        <v>51</v>
      </c>
      <c r="N81" s="43">
        <v>47.333333333333336</v>
      </c>
      <c r="O81" s="43">
        <v>55.5</v>
      </c>
      <c r="P81" s="43">
        <v>1.2</v>
      </c>
      <c r="Q81" s="43">
        <v>-0.3</v>
      </c>
      <c r="R81" s="43">
        <v>1.2</v>
      </c>
      <c r="S81" s="20">
        <v>0.70149253731343286</v>
      </c>
      <c r="T81" s="20">
        <v>0.967741935483871</v>
      </c>
      <c r="U81" s="5">
        <v>98.5</v>
      </c>
      <c r="V81" s="5">
        <v>83</v>
      </c>
      <c r="W81" s="20">
        <v>0.21153846153846154</v>
      </c>
      <c r="X81" s="43">
        <v>2.5573717081546565</v>
      </c>
      <c r="Y81" s="20">
        <v>0.63157894736842102</v>
      </c>
      <c r="Z81" s="5">
        <v>91</v>
      </c>
      <c r="AA81" s="5">
        <v>100</v>
      </c>
      <c r="AB81" s="43">
        <v>0</v>
      </c>
      <c r="AC81" s="5">
        <v>90.9</v>
      </c>
      <c r="AD81" s="5">
        <v>5</v>
      </c>
      <c r="AE81" s="5">
        <v>5.9</v>
      </c>
      <c r="AF81" s="5">
        <v>9</v>
      </c>
      <c r="AG81" s="5">
        <v>29.400000000000002</v>
      </c>
      <c r="AH81" s="5">
        <v>687</v>
      </c>
      <c r="AI81" s="4">
        <v>77.2</v>
      </c>
      <c r="AJ81" s="4">
        <v>0.31460773480662985</v>
      </c>
      <c r="AK81" s="4">
        <v>53.500000000000007</v>
      </c>
      <c r="AL81" s="4">
        <v>89.4</v>
      </c>
      <c r="AM81" s="4">
        <v>0.28999999999999998</v>
      </c>
      <c r="AN81" s="4">
        <v>90</v>
      </c>
      <c r="AO81" s="4">
        <v>12.292358803986712</v>
      </c>
      <c r="AP81" s="4">
        <v>4.6511627906976747</v>
      </c>
      <c r="AQ81" s="4">
        <v>0.17158646717886508</v>
      </c>
      <c r="AR81" s="4">
        <v>22.856999999999999</v>
      </c>
      <c r="AS81" s="4">
        <v>41.176000000000002</v>
      </c>
      <c r="AT81" s="4">
        <v>35.896999999999998</v>
      </c>
      <c r="AU81" s="4">
        <v>8.3829999999999991</v>
      </c>
      <c r="AV81" s="4">
        <v>28.571000000000002</v>
      </c>
      <c r="AW81" s="4">
        <v>75</v>
      </c>
      <c r="AX81" s="4">
        <v>51.908000000000001</v>
      </c>
      <c r="AY81" s="4">
        <v>0.69</v>
      </c>
      <c r="AZ81" s="4">
        <v>1.1599999999999999</v>
      </c>
      <c r="BA81" s="4">
        <v>5.3249338840519418E-2</v>
      </c>
      <c r="BB81" s="4">
        <v>71.2</v>
      </c>
      <c r="BC81" s="4">
        <v>71.2</v>
      </c>
      <c r="BD81" s="4">
        <v>0</v>
      </c>
      <c r="BE81" s="4">
        <v>100</v>
      </c>
      <c r="BF81" s="4">
        <v>96.5</v>
      </c>
      <c r="BG81" s="4" t="s">
        <v>859</v>
      </c>
      <c r="BH81" s="21">
        <v>6.5968480466224361E-2</v>
      </c>
      <c r="BI81" s="21">
        <v>4.6464481993298654E-2</v>
      </c>
      <c r="BJ81" s="20">
        <v>0.29411764705882354</v>
      </c>
      <c r="BK81" s="20">
        <v>0.43697478991596639</v>
      </c>
      <c r="BL81" s="5">
        <v>64</v>
      </c>
      <c r="BM81" s="5">
        <v>3.85</v>
      </c>
      <c r="BN81" s="5">
        <v>42.599999999999994</v>
      </c>
      <c r="BO81" s="43">
        <v>0.35</v>
      </c>
      <c r="BP81" s="5">
        <v>27</v>
      </c>
      <c r="BQ81" s="5" t="s">
        <v>859</v>
      </c>
      <c r="BR81" s="5">
        <v>10987</v>
      </c>
      <c r="BS81" s="5">
        <v>42.857142857142854</v>
      </c>
      <c r="BT81" s="5">
        <v>78.099999999999994</v>
      </c>
      <c r="BU81" s="5">
        <v>34.4</v>
      </c>
      <c r="BV81" s="5">
        <v>100</v>
      </c>
      <c r="BW81" s="5">
        <v>77</v>
      </c>
      <c r="BX81" s="5">
        <v>10.4</v>
      </c>
      <c r="BY81" s="5">
        <v>100</v>
      </c>
      <c r="BZ81" s="5">
        <v>17107</v>
      </c>
      <c r="CA81" s="43">
        <v>0.35</v>
      </c>
      <c r="CB81" s="43">
        <v>0.12</v>
      </c>
      <c r="CC81" s="5">
        <v>3.1</v>
      </c>
      <c r="CD81" s="5">
        <v>43.8</v>
      </c>
      <c r="CE81" s="43">
        <v>6.2</v>
      </c>
      <c r="CF81" s="20">
        <v>0.7414752116082225</v>
      </c>
      <c r="CG81" s="5">
        <v>2015</v>
      </c>
      <c r="CH81" s="5">
        <v>2002</v>
      </c>
      <c r="CI81" s="5" t="s">
        <v>859</v>
      </c>
      <c r="CJ81" s="4">
        <v>0.3003975006345348</v>
      </c>
      <c r="CK81" s="4">
        <v>0.52314815338996956</v>
      </c>
      <c r="CL81" s="4">
        <v>0.25805004984669883</v>
      </c>
      <c r="CM81" s="4">
        <v>0.2809016971182528</v>
      </c>
      <c r="CN81" s="4">
        <v>-0.17270025133409997</v>
      </c>
      <c r="CO81" s="4">
        <v>-0.17119983284353368</v>
      </c>
      <c r="CP81" s="4">
        <v>-0.11431812069731478</v>
      </c>
      <c r="CQ81" s="4">
        <v>0.25675821796915516</v>
      </c>
      <c r="CR81" s="4">
        <v>1.3347530538103909</v>
      </c>
      <c r="CS81" s="4">
        <v>0.79261604004630959</v>
      </c>
      <c r="CT81" s="4">
        <v>8.2622776110204799E-2</v>
      </c>
      <c r="CU81" s="4">
        <v>-0.6461978124004768</v>
      </c>
      <c r="CV81" s="4">
        <v>0.36945727358884994</v>
      </c>
      <c r="CW81" s="4">
        <v>0.14429777629612056</v>
      </c>
      <c r="CX81">
        <v>0</v>
      </c>
      <c r="CY81" s="5">
        <v>10370.110327663122</v>
      </c>
      <c r="CZ81" s="5">
        <v>14866.581182330219</v>
      </c>
      <c r="DA81" s="5">
        <v>2354.0584124708835</v>
      </c>
      <c r="DB81" s="5">
        <v>895.71761333094435</v>
      </c>
      <c r="DC81" s="5">
        <v>19098.79100891831</v>
      </c>
      <c r="DD81" s="5">
        <v>6040.5378006774108</v>
      </c>
      <c r="DE81" s="5">
        <v>2545.1649208096528</v>
      </c>
      <c r="DF81" s="5">
        <v>2494.6909108112836</v>
      </c>
      <c r="DG81" s="5">
        <v>5165.8082795593709</v>
      </c>
      <c r="DH81" s="5">
        <v>1202.1143164307473</v>
      </c>
      <c r="DI81" s="5">
        <v>1060.7418025443467</v>
      </c>
      <c r="DJ81" s="5">
        <v>550.97652750403154</v>
      </c>
      <c r="DK81" s="5">
        <v>-30.1021322343666</v>
      </c>
      <c r="DL81" s="5">
        <v>-768.1419100519621</v>
      </c>
      <c r="DM81" s="5">
        <v>0</v>
      </c>
      <c r="DN81" s="5">
        <v>118.18097992641894</v>
      </c>
      <c r="DO81" s="5">
        <v>66733.371950742352</v>
      </c>
      <c r="DP81" s="4">
        <f t="shared" si="10"/>
        <v>-0.3618009295013655</v>
      </c>
      <c r="DQ81" s="4">
        <f t="shared" si="10"/>
        <v>0.4345639894964653</v>
      </c>
      <c r="DR81" s="4">
        <f t="shared" si="10"/>
        <v>0.32762835742317631</v>
      </c>
      <c r="DS81" s="4">
        <f t="shared" si="10"/>
        <v>0.24078468115775173</v>
      </c>
      <c r="DT81" s="4">
        <f t="shared" si="10"/>
        <v>0.41710268697130021</v>
      </c>
      <c r="DU81" s="4">
        <f t="shared" si="10"/>
        <v>-2.1249905038405261</v>
      </c>
      <c r="DV81" s="4">
        <f t="shared" si="10"/>
        <v>0.10366804632816434</v>
      </c>
      <c r="DW81" s="4">
        <f t="shared" si="10"/>
        <v>6.3141272777902824E-2</v>
      </c>
      <c r="DX81" s="4">
        <f t="shared" si="10"/>
        <v>0.40324197795958128</v>
      </c>
      <c r="DY81" s="4">
        <f t="shared" si="10"/>
        <v>0.18074519318107246</v>
      </c>
      <c r="DZ81" s="4">
        <f t="shared" si="10"/>
        <v>-0.11159390167059458</v>
      </c>
      <c r="EA81" s="4">
        <f t="shared" si="10"/>
        <v>0.98029851934593704</v>
      </c>
      <c r="EB81" s="4">
        <f t="shared" si="10"/>
        <v>0.37751528765345915</v>
      </c>
      <c r="EC81" s="4">
        <f t="shared" si="10"/>
        <v>-0.11863650634273981</v>
      </c>
      <c r="ED81" s="4" t="e">
        <f t="shared" si="10"/>
        <v>#DIV/0!</v>
      </c>
      <c r="EE81" s="4">
        <f t="shared" si="5"/>
        <v>-4.5993232520581989E-2</v>
      </c>
      <c r="EF81" s="4">
        <f t="shared" si="5"/>
        <v>0.28589232644086721</v>
      </c>
      <c r="EG81" s="6">
        <f t="shared" si="9"/>
        <v>0.16059566131230082</v>
      </c>
      <c r="EI81">
        <v>79</v>
      </c>
    </row>
    <row r="82" spans="1:139" x14ac:dyDescent="0.3">
      <c r="A82" t="s">
        <v>526</v>
      </c>
      <c r="B82" t="s">
        <v>97</v>
      </c>
      <c r="C82" s="43">
        <v>4.4034482758620692</v>
      </c>
      <c r="D82" s="43">
        <v>5.8</v>
      </c>
      <c r="E82" s="5">
        <v>46</v>
      </c>
      <c r="F82" s="5">
        <v>79</v>
      </c>
      <c r="G82" s="43">
        <v>5.7</v>
      </c>
      <c r="H82" s="20">
        <v>0.2</v>
      </c>
      <c r="I82" s="43">
        <v>41.6</v>
      </c>
      <c r="J82" s="43">
        <v>3.6347826086956525</v>
      </c>
      <c r="K82" s="43">
        <v>3.8972222222222226</v>
      </c>
      <c r="L82" s="43">
        <v>3.5739130434782616</v>
      </c>
      <c r="M82" s="43">
        <v>48.333333333333336</v>
      </c>
      <c r="N82" s="43">
        <v>48</v>
      </c>
      <c r="O82" s="43">
        <v>51</v>
      </c>
      <c r="P82" s="43">
        <v>-1.8</v>
      </c>
      <c r="Q82" s="43">
        <v>-0.5</v>
      </c>
      <c r="R82" s="43">
        <v>0.8</v>
      </c>
      <c r="S82" s="20">
        <v>0.7312775330396476</v>
      </c>
      <c r="T82" s="20">
        <v>0.78431372549019607</v>
      </c>
      <c r="U82" s="5">
        <v>99.1</v>
      </c>
      <c r="V82" s="5">
        <v>81</v>
      </c>
      <c r="W82" s="20">
        <v>0.22222222222222221</v>
      </c>
      <c r="X82" s="43">
        <v>2.8546034682974497</v>
      </c>
      <c r="Y82" s="20">
        <v>0.57692307692307687</v>
      </c>
      <c r="Z82" s="5">
        <v>81</v>
      </c>
      <c r="AA82" s="5">
        <v>99.4</v>
      </c>
      <c r="AB82" s="43" t="s">
        <v>859</v>
      </c>
      <c r="AC82" s="5">
        <v>100</v>
      </c>
      <c r="AD82" s="5">
        <v>3.2</v>
      </c>
      <c r="AE82" s="5">
        <v>6.1</v>
      </c>
      <c r="AF82" s="5">
        <v>16</v>
      </c>
      <c r="AG82" s="5">
        <v>13</v>
      </c>
      <c r="AH82" s="5">
        <v>1853</v>
      </c>
      <c r="AI82" s="4">
        <v>84.2</v>
      </c>
      <c r="AJ82" s="4">
        <v>0.37124992829690812</v>
      </c>
      <c r="AK82" s="4">
        <v>63.8</v>
      </c>
      <c r="AL82" s="4">
        <v>88.8</v>
      </c>
      <c r="AM82" s="4">
        <v>0.69</v>
      </c>
      <c r="AN82" s="4">
        <v>70.2</v>
      </c>
      <c r="AO82" s="4">
        <v>34.357798165137616</v>
      </c>
      <c r="AP82" s="4">
        <v>2.2935779816513762</v>
      </c>
      <c r="AQ82" s="4">
        <v>0.20067389056936094</v>
      </c>
      <c r="AR82" s="4">
        <v>38.889000000000003</v>
      </c>
      <c r="AS82" s="4">
        <v>48.076999999999998</v>
      </c>
      <c r="AT82" s="4">
        <v>40</v>
      </c>
      <c r="AU82" s="4">
        <v>11.724</v>
      </c>
      <c r="AV82" s="4">
        <v>78.570999999999998</v>
      </c>
      <c r="AW82" s="4">
        <v>76.543000000000006</v>
      </c>
      <c r="AX82" s="4">
        <v>68.837000000000003</v>
      </c>
      <c r="AY82" s="4">
        <v>1.24</v>
      </c>
      <c r="AZ82" s="4">
        <v>3.44</v>
      </c>
      <c r="BA82" s="4">
        <v>0.17216837441152036</v>
      </c>
      <c r="BB82" s="4">
        <v>66</v>
      </c>
      <c r="BC82" s="4">
        <v>66</v>
      </c>
      <c r="BD82" s="4">
        <v>0.3</v>
      </c>
      <c r="BE82" s="4">
        <v>100</v>
      </c>
      <c r="BF82" s="4">
        <v>100</v>
      </c>
      <c r="BG82" s="4">
        <v>65.2</v>
      </c>
      <c r="BH82" s="21">
        <v>4.228857499278936E-2</v>
      </c>
      <c r="BI82" s="21">
        <v>3.9163528543071487E-2</v>
      </c>
      <c r="BJ82" s="20">
        <v>0.31034482758620691</v>
      </c>
      <c r="BK82" s="20">
        <v>0.44252873563218392</v>
      </c>
      <c r="BL82" s="5">
        <v>57</v>
      </c>
      <c r="BM82" s="5">
        <v>22.25</v>
      </c>
      <c r="BN82" s="5">
        <v>43.25</v>
      </c>
      <c r="BO82" s="43">
        <v>0.55000000000000004</v>
      </c>
      <c r="BP82" s="5">
        <v>116</v>
      </c>
      <c r="BQ82" s="5">
        <v>169</v>
      </c>
      <c r="BR82" s="5">
        <v>12840</v>
      </c>
      <c r="BS82" s="5">
        <v>0.33112582781456956</v>
      </c>
      <c r="BT82" s="5">
        <v>95.8</v>
      </c>
      <c r="BU82" s="5">
        <v>9.1999999999999993</v>
      </c>
      <c r="BV82" s="5">
        <v>58.3</v>
      </c>
      <c r="BW82" s="5">
        <v>82</v>
      </c>
      <c r="BX82" s="5">
        <v>7.7</v>
      </c>
      <c r="BY82" s="5">
        <v>92.3</v>
      </c>
      <c r="BZ82" s="5">
        <v>12268</v>
      </c>
      <c r="CA82" s="43">
        <v>0.15</v>
      </c>
      <c r="CB82" s="43">
        <v>0.17</v>
      </c>
      <c r="CC82" s="5">
        <v>85.7</v>
      </c>
      <c r="CD82" s="5">
        <v>37.4</v>
      </c>
      <c r="CE82" s="43">
        <v>8</v>
      </c>
      <c r="CF82" s="20">
        <v>0.75364689843217447</v>
      </c>
      <c r="CG82" s="5">
        <v>2015</v>
      </c>
      <c r="CH82" s="5">
        <v>2018</v>
      </c>
      <c r="CI82" s="5">
        <v>2021</v>
      </c>
      <c r="CJ82" s="4">
        <v>-1.7244728118093213E-2</v>
      </c>
      <c r="CK82" s="4">
        <v>-0.23499096945492431</v>
      </c>
      <c r="CL82" s="4">
        <v>-7.7288459029243195E-2</v>
      </c>
      <c r="CM82" s="4">
        <v>-8.5585656950925848E-3</v>
      </c>
      <c r="CN82" s="4">
        <v>0.53189432437784478</v>
      </c>
      <c r="CO82" s="4">
        <v>0.10557158169335902</v>
      </c>
      <c r="CP82" s="4">
        <v>0.2641383223535404</v>
      </c>
      <c r="CQ82" s="4">
        <v>0.36430097346541079</v>
      </c>
      <c r="CR82" s="4">
        <v>-0.92729484373869264</v>
      </c>
      <c r="CS82" s="4">
        <v>0.56938677861518772</v>
      </c>
      <c r="CT82" s="4">
        <v>-0.29269648303367723</v>
      </c>
      <c r="CU82" s="4">
        <v>-0.12796626505708097</v>
      </c>
      <c r="CV82" s="4">
        <v>0.37563718222423542</v>
      </c>
      <c r="CW82" s="4">
        <v>0.14143799417839434</v>
      </c>
      <c r="CX82">
        <v>0</v>
      </c>
      <c r="CY82" s="5">
        <v>10076.5417950316</v>
      </c>
      <c r="CZ82" s="5">
        <v>14055.974610201743</v>
      </c>
      <c r="DA82" s="5">
        <v>3389.789949481521</v>
      </c>
      <c r="DB82" s="5">
        <v>895.06336967118671</v>
      </c>
      <c r="DC82" s="5">
        <v>22934.692627357363</v>
      </c>
      <c r="DD82" s="5">
        <v>4079.8599092870318</v>
      </c>
      <c r="DE82" s="5">
        <v>3028.2162795037466</v>
      </c>
      <c r="DF82" s="5">
        <v>2631.204118611493</v>
      </c>
      <c r="DG82" s="5">
        <v>5695.6308449391672</v>
      </c>
      <c r="DH82" s="5">
        <v>1032.4381813347513</v>
      </c>
      <c r="DI82" s="5">
        <v>1099.8847824160241</v>
      </c>
      <c r="DJ82" s="5">
        <v>1680.1382611007712</v>
      </c>
      <c r="DK82" s="5">
        <v>479.12789151821323</v>
      </c>
      <c r="DL82" s="5">
        <v>402.64114154037048</v>
      </c>
      <c r="DM82" s="5">
        <v>0</v>
      </c>
      <c r="DN82" s="5">
        <v>105.09683954081072</v>
      </c>
      <c r="DO82" s="5">
        <v>71183.659459995426</v>
      </c>
      <c r="DP82" s="4">
        <f t="shared" si="10"/>
        <v>-0.16559656812120727</v>
      </c>
      <c r="DQ82" s="4">
        <f t="shared" si="10"/>
        <v>0.76305873706338145</v>
      </c>
      <c r="DR82" s="4">
        <f t="shared" si="10"/>
        <v>-0.18178271933909854</v>
      </c>
      <c r="DS82" s="4">
        <f t="shared" si="10"/>
        <v>0.2420648415720498</v>
      </c>
      <c r="DT82" s="4">
        <f t="shared" si="10"/>
        <v>-0.72890810251725235</v>
      </c>
      <c r="DU82" s="4">
        <f t="shared" si="10"/>
        <v>-9.3644294158569646E-2</v>
      </c>
      <c r="DV82" s="4">
        <f t="shared" si="10"/>
        <v>-0.42259870256484028</v>
      </c>
      <c r="DW82" s="4">
        <f t="shared" si="10"/>
        <v>-5.7115324937871401E-2</v>
      </c>
      <c r="DX82" s="4">
        <f t="shared" si="10"/>
        <v>0.16289848855450387</v>
      </c>
      <c r="DY82" s="4">
        <f t="shared" si="10"/>
        <v>0.42608845818413837</v>
      </c>
      <c r="DZ82" s="4">
        <f t="shared" si="10"/>
        <v>-0.15328484332092454</v>
      </c>
      <c r="EA82" s="4">
        <f t="shared" si="10"/>
        <v>0.26288903582813988</v>
      </c>
      <c r="EB82" s="4">
        <f t="shared" si="10"/>
        <v>-0.26793591261966027</v>
      </c>
      <c r="EC82" s="4">
        <f t="shared" si="10"/>
        <v>-0.32134852026166044</v>
      </c>
      <c r="ED82" s="4" t="e">
        <f t="shared" si="10"/>
        <v>#DIV/0!</v>
      </c>
      <c r="EE82" s="4">
        <f t="shared" si="10"/>
        <v>0.13582139515663108</v>
      </c>
      <c r="EF82" s="4">
        <f t="shared" ref="EF82:EF145" si="11">(DO$360-DO82)/DO$361</f>
        <v>-6.9629215740957831E-2</v>
      </c>
      <c r="EG82" s="6">
        <f t="shared" si="9"/>
        <v>-6.7201891983557305E-2</v>
      </c>
      <c r="EI82">
        <v>80</v>
      </c>
    </row>
    <row r="83" spans="1:139" x14ac:dyDescent="0.3">
      <c r="A83" t="s">
        <v>407</v>
      </c>
      <c r="B83" t="s">
        <v>98</v>
      </c>
      <c r="C83" s="43" t="s">
        <v>859</v>
      </c>
      <c r="D83" s="43">
        <v>5.6</v>
      </c>
      <c r="E83" s="5">
        <v>45.8</v>
      </c>
      <c r="F83" s="5">
        <v>100</v>
      </c>
      <c r="G83" s="43">
        <v>6.1</v>
      </c>
      <c r="H83" s="20">
        <v>0</v>
      </c>
      <c r="I83" s="43">
        <v>42</v>
      </c>
      <c r="J83" s="43">
        <v>2.6869565217391305</v>
      </c>
      <c r="K83" s="43">
        <v>3.9694444444444446</v>
      </c>
      <c r="L83" s="43">
        <v>3.917391304347825</v>
      </c>
      <c r="M83" s="43">
        <v>44</v>
      </c>
      <c r="N83" s="43">
        <v>52</v>
      </c>
      <c r="O83" s="43">
        <v>56</v>
      </c>
      <c r="P83" s="43">
        <v>-3.4</v>
      </c>
      <c r="Q83" s="43">
        <v>0.8</v>
      </c>
      <c r="R83" s="43">
        <v>1.6</v>
      </c>
      <c r="S83" s="20">
        <v>0.8</v>
      </c>
      <c r="T83" s="20">
        <v>1</v>
      </c>
      <c r="U83" s="5">
        <v>100</v>
      </c>
      <c r="V83" s="5">
        <v>73</v>
      </c>
      <c r="W83" s="20">
        <v>0.23529411764705882</v>
      </c>
      <c r="X83" s="43">
        <v>4.6349137928399067</v>
      </c>
      <c r="Y83" s="20">
        <v>0.65116279069767435</v>
      </c>
      <c r="Z83" s="5">
        <v>100</v>
      </c>
      <c r="AA83" s="5">
        <v>100</v>
      </c>
      <c r="AB83" s="43" t="s">
        <v>859</v>
      </c>
      <c r="AC83" s="5">
        <v>89</v>
      </c>
      <c r="AD83" s="5">
        <v>1.5</v>
      </c>
      <c r="AE83" s="5">
        <v>0.2</v>
      </c>
      <c r="AF83" s="5" t="s">
        <v>859</v>
      </c>
      <c r="AG83" s="5">
        <v>0</v>
      </c>
      <c r="AH83" s="5">
        <v>37028</v>
      </c>
      <c r="AI83" s="4">
        <v>85.1</v>
      </c>
      <c r="AJ83" s="4">
        <v>0.33101198871650217</v>
      </c>
      <c r="AK83" s="4">
        <v>54.9</v>
      </c>
      <c r="AL83" s="4">
        <v>92.5</v>
      </c>
      <c r="AM83" s="4">
        <v>0.9</v>
      </c>
      <c r="AN83" s="4" t="s">
        <v>859</v>
      </c>
      <c r="AO83" s="4">
        <v>15.037593984962406</v>
      </c>
      <c r="AP83" s="4">
        <v>7.518796992481203</v>
      </c>
      <c r="AQ83" s="4">
        <v>0.27505786006765176</v>
      </c>
      <c r="AR83" s="4">
        <v>0</v>
      </c>
      <c r="AS83" s="4" t="s">
        <v>859</v>
      </c>
      <c r="AT83" s="4">
        <v>0</v>
      </c>
      <c r="AU83" s="4" t="s">
        <v>859</v>
      </c>
      <c r="AV83" s="4">
        <v>0</v>
      </c>
      <c r="AW83" s="4">
        <v>75.757999999999996</v>
      </c>
      <c r="AX83" s="4">
        <v>88.679000000000002</v>
      </c>
      <c r="AY83" s="4">
        <v>0.74</v>
      </c>
      <c r="AZ83" s="4">
        <v>5.57</v>
      </c>
      <c r="BA83" s="4">
        <v>3.5322290959888245E-2</v>
      </c>
      <c r="BB83" s="4">
        <v>100</v>
      </c>
      <c r="BC83" s="4">
        <v>100</v>
      </c>
      <c r="BD83" s="4">
        <v>0</v>
      </c>
      <c r="BE83" s="4">
        <v>100</v>
      </c>
      <c r="BF83" s="4">
        <v>100</v>
      </c>
      <c r="BG83" s="4">
        <v>100</v>
      </c>
      <c r="BH83" s="21">
        <v>4.6594053573062733E-2</v>
      </c>
      <c r="BI83" s="21">
        <v>4.8919043434429314E-2</v>
      </c>
      <c r="BJ83" s="20">
        <v>0.2361111111111111</v>
      </c>
      <c r="BK83" s="20">
        <v>0.19444444444444445</v>
      </c>
      <c r="BL83" s="5">
        <v>62</v>
      </c>
      <c r="BM83" s="5">
        <v>34.549999999999997</v>
      </c>
      <c r="BN83" s="5">
        <v>1.05</v>
      </c>
      <c r="BO83" s="43">
        <v>0.8</v>
      </c>
      <c r="BP83" s="5">
        <v>21</v>
      </c>
      <c r="BQ83" s="5" t="s">
        <v>859</v>
      </c>
      <c r="BR83" s="5">
        <v>8904</v>
      </c>
      <c r="BS83" s="5" t="s">
        <v>859</v>
      </c>
      <c r="BT83" s="5">
        <v>56</v>
      </c>
      <c r="BU83" s="5">
        <v>8</v>
      </c>
      <c r="BV83" s="5">
        <v>16</v>
      </c>
      <c r="BW83" s="5">
        <v>76</v>
      </c>
      <c r="BX83" s="5">
        <v>21.4</v>
      </c>
      <c r="BY83" s="5">
        <v>100</v>
      </c>
      <c r="BZ83" s="5">
        <v>15376</v>
      </c>
      <c r="CA83" s="43">
        <v>0.81</v>
      </c>
      <c r="CB83" s="43">
        <v>0</v>
      </c>
      <c r="CC83" s="5">
        <v>99.9</v>
      </c>
      <c r="CD83" s="5">
        <v>41.6</v>
      </c>
      <c r="CE83" s="43">
        <v>8.8000000000000007</v>
      </c>
      <c r="CF83" s="20">
        <v>0.69636363636363641</v>
      </c>
      <c r="CG83" s="5">
        <v>2011</v>
      </c>
      <c r="CH83" s="5">
        <v>2011</v>
      </c>
      <c r="CI83" s="5">
        <v>2021</v>
      </c>
      <c r="CJ83" s="4">
        <v>0.11406677264558111</v>
      </c>
      <c r="CK83" s="4">
        <v>0.3256409065854266</v>
      </c>
      <c r="CL83" s="4">
        <v>-0.12223643051726658</v>
      </c>
      <c r="CM83" s="4">
        <v>0.11672130367791314</v>
      </c>
      <c r="CN83" s="4">
        <v>0.21976604150206003</v>
      </c>
      <c r="CO83" s="4">
        <v>0.18635745992605121</v>
      </c>
      <c r="CP83" s="4">
        <v>0.19758814994471732</v>
      </c>
      <c r="CQ83" s="4">
        <v>-0.65852791954523138</v>
      </c>
      <c r="CR83" s="4">
        <v>0.818456271276083</v>
      </c>
      <c r="CS83" s="4">
        <v>-0.62454181312489843</v>
      </c>
      <c r="CT83" s="4">
        <v>1.8294823030517622</v>
      </c>
      <c r="CU83" s="4">
        <v>-4.9355337441122332E-2</v>
      </c>
      <c r="CV83" s="4">
        <v>-0.59549771536479323</v>
      </c>
      <c r="CW83" s="4">
        <v>0.14129962516923342</v>
      </c>
      <c r="CX83">
        <v>0</v>
      </c>
      <c r="CY83" s="5">
        <v>7253.963913571838</v>
      </c>
      <c r="CZ83" s="5">
        <v>14677.370564677891</v>
      </c>
      <c r="DA83" s="5">
        <v>322.62051915945602</v>
      </c>
      <c r="DB83" s="5">
        <v>538.52492789451992</v>
      </c>
      <c r="DC83" s="5">
        <v>19012.284439528554</v>
      </c>
      <c r="DD83" s="5">
        <v>2704.3925484773417</v>
      </c>
      <c r="DE83" s="5">
        <v>1869.0560490917601</v>
      </c>
      <c r="DF83" s="5">
        <v>1016.5979313930059</v>
      </c>
      <c r="DG83" s="5">
        <v>5914.4725700883946</v>
      </c>
      <c r="DH83" s="5">
        <v>1103.831891223733</v>
      </c>
      <c r="DI83" s="5">
        <v>1869.7981046559537</v>
      </c>
      <c r="DJ83" s="5">
        <v>1208.4878450762258</v>
      </c>
      <c r="DK83" s="5">
        <v>-898.22826534816647</v>
      </c>
      <c r="DL83" s="5">
        <v>258.34363411619279</v>
      </c>
      <c r="DM83" s="5">
        <v>0</v>
      </c>
      <c r="DN83" s="5">
        <v>154.29735194021805</v>
      </c>
      <c r="DO83" s="5">
        <v>56747.470391430717</v>
      </c>
      <c r="DP83" s="4">
        <f t="shared" si="10"/>
        <v>1.7208525199787374</v>
      </c>
      <c r="DQ83" s="4">
        <f t="shared" si="10"/>
        <v>0.51124075997894147</v>
      </c>
      <c r="DR83" s="4">
        <f t="shared" si="10"/>
        <v>1.3267646467305794</v>
      </c>
      <c r="DS83" s="4">
        <f t="shared" si="10"/>
        <v>0.93970461618918399</v>
      </c>
      <c r="DT83" s="4">
        <f t="shared" si="10"/>
        <v>0.44294731797167569</v>
      </c>
      <c r="DU83" s="4">
        <f t="shared" si="10"/>
        <v>1.33139875967046</v>
      </c>
      <c r="DV83" s="4">
        <f t="shared" si="10"/>
        <v>0.8402638790748479</v>
      </c>
      <c r="DW83" s="4">
        <f t="shared" si="10"/>
        <v>1.3652162564128667</v>
      </c>
      <c r="DX83" s="4">
        <f t="shared" si="10"/>
        <v>6.3625284114657857E-2</v>
      </c>
      <c r="DY83" s="4">
        <f t="shared" si="10"/>
        <v>0.32285669919260662</v>
      </c>
      <c r="DZ83" s="4">
        <f t="shared" si="10"/>
        <v>-0.97331468005141719</v>
      </c>
      <c r="EA83" s="4">
        <f t="shared" si="10"/>
        <v>0.56255069747807762</v>
      </c>
      <c r="EB83" s="4">
        <f t="shared" si="10"/>
        <v>1.4778688184166286</v>
      </c>
      <c r="EC83" s="4">
        <f t="shared" si="10"/>
        <v>-0.29636452489748716</v>
      </c>
      <c r="ED83" s="4" t="e">
        <f t="shared" si="10"/>
        <v>#DIV/0!</v>
      </c>
      <c r="EE83" s="4">
        <f t="shared" si="10"/>
        <v>-0.54785919675032579</v>
      </c>
      <c r="EF83" s="4">
        <f t="shared" si="11"/>
        <v>1.0836392394348597</v>
      </c>
      <c r="EG83" s="6">
        <f t="shared" si="9"/>
        <v>0.62148991294780009</v>
      </c>
      <c r="EI83">
        <v>81</v>
      </c>
    </row>
    <row r="84" spans="1:139" x14ac:dyDescent="0.3">
      <c r="A84" t="s">
        <v>581</v>
      </c>
      <c r="B84" t="s">
        <v>99</v>
      </c>
      <c r="C84" s="43" t="s">
        <v>859</v>
      </c>
      <c r="D84" s="43">
        <v>5.8</v>
      </c>
      <c r="E84" s="5">
        <v>55.9</v>
      </c>
      <c r="F84" s="5">
        <v>90.7</v>
      </c>
      <c r="G84" s="43">
        <v>5.8</v>
      </c>
      <c r="H84" s="20">
        <v>6.25E-2</v>
      </c>
      <c r="I84" s="43">
        <v>41.9</v>
      </c>
      <c r="J84" s="43">
        <v>0.28260869565217395</v>
      </c>
      <c r="K84" s="43">
        <v>3.8444444444444446</v>
      </c>
      <c r="L84" s="43">
        <v>3.7195652173913034</v>
      </c>
      <c r="M84" s="43">
        <v>49.333333333333336</v>
      </c>
      <c r="N84" s="43">
        <v>49</v>
      </c>
      <c r="O84" s="43">
        <v>52.5</v>
      </c>
      <c r="P84" s="43">
        <v>-0.4</v>
      </c>
      <c r="Q84" s="43">
        <v>-0.3</v>
      </c>
      <c r="R84" s="43">
        <v>-0.6352517985611511</v>
      </c>
      <c r="S84" s="20">
        <v>0.74468085106382975</v>
      </c>
      <c r="T84" s="20">
        <v>0.73076923076923073</v>
      </c>
      <c r="U84" s="5">
        <v>96.6</v>
      </c>
      <c r="V84" s="5">
        <v>80</v>
      </c>
      <c r="W84" s="20">
        <v>0.17821782178217821</v>
      </c>
      <c r="X84" s="43">
        <v>3.7814861872337016</v>
      </c>
      <c r="Y84" s="20">
        <v>0.63888888888888884</v>
      </c>
      <c r="Z84" s="5">
        <v>96</v>
      </c>
      <c r="AA84" s="5">
        <v>100</v>
      </c>
      <c r="AB84" s="43">
        <v>41.8435013</v>
      </c>
      <c r="AC84" s="5">
        <v>86.3</v>
      </c>
      <c r="AD84" s="5">
        <v>1.7</v>
      </c>
      <c r="AE84" s="5">
        <v>2.6</v>
      </c>
      <c r="AF84" s="5">
        <v>26.2</v>
      </c>
      <c r="AG84" s="5">
        <v>20</v>
      </c>
      <c r="AH84" s="5">
        <v>2045</v>
      </c>
      <c r="AI84" s="4">
        <v>76.5</v>
      </c>
      <c r="AJ84" s="4">
        <v>0.30285724915361434</v>
      </c>
      <c r="AK84" s="4">
        <v>53.599999999999994</v>
      </c>
      <c r="AL84" s="4">
        <v>89.1</v>
      </c>
      <c r="AM84" s="4">
        <v>0.5</v>
      </c>
      <c r="AN84" s="4">
        <v>49.5</v>
      </c>
      <c r="AO84" s="4">
        <v>9.3765281173594133</v>
      </c>
      <c r="AP84" s="4">
        <v>0</v>
      </c>
      <c r="AQ84" s="4">
        <v>0.16331757289204099</v>
      </c>
      <c r="AR84" s="4">
        <v>36.697000000000003</v>
      </c>
      <c r="AS84" s="4">
        <v>30.841000000000001</v>
      </c>
      <c r="AT84" s="4">
        <v>43.363</v>
      </c>
      <c r="AU84" s="4">
        <v>13.475</v>
      </c>
      <c r="AV84" s="4">
        <v>56.18</v>
      </c>
      <c r="AW84" s="4">
        <v>80.873999999999995</v>
      </c>
      <c r="AX84" s="4">
        <v>47.177</v>
      </c>
      <c r="AY84" s="4">
        <v>1.31</v>
      </c>
      <c r="AZ84" s="4">
        <v>2.93</v>
      </c>
      <c r="BA84" s="4">
        <v>0.18456324727743509</v>
      </c>
      <c r="BB84" s="4">
        <v>86.3</v>
      </c>
      <c r="BC84" s="4">
        <v>86.3</v>
      </c>
      <c r="BD84" s="4">
        <v>0.22727272727272727</v>
      </c>
      <c r="BE84" s="4">
        <v>97</v>
      </c>
      <c r="BF84" s="4">
        <v>88.9</v>
      </c>
      <c r="BG84" s="4">
        <v>60</v>
      </c>
      <c r="BH84" s="21">
        <v>4.7086881609714401E-2</v>
      </c>
      <c r="BI84" s="21">
        <v>3.2984899490837841E-2</v>
      </c>
      <c r="BJ84" s="20">
        <v>0.24390243902439024</v>
      </c>
      <c r="BK84" s="20">
        <v>0.18815331010452963</v>
      </c>
      <c r="BL84" s="5">
        <v>80</v>
      </c>
      <c r="BM84" s="5">
        <v>63.099999999999994</v>
      </c>
      <c r="BN84" s="5">
        <v>18.350000000000001</v>
      </c>
      <c r="BO84" s="43">
        <v>0.65</v>
      </c>
      <c r="BP84" s="5">
        <v>45</v>
      </c>
      <c r="BQ84" s="5">
        <v>105</v>
      </c>
      <c r="BR84" s="5">
        <v>23892</v>
      </c>
      <c r="BS84" s="5">
        <v>6.4606741573033712</v>
      </c>
      <c r="BT84" s="5">
        <v>85.1</v>
      </c>
      <c r="BU84" s="5">
        <v>21.8</v>
      </c>
      <c r="BV84" s="5">
        <v>74.5</v>
      </c>
      <c r="BW84" s="5">
        <v>31</v>
      </c>
      <c r="BX84" s="5">
        <v>10.199999999999999</v>
      </c>
      <c r="BY84" s="5">
        <v>96.7</v>
      </c>
      <c r="BZ84" s="5">
        <v>12653</v>
      </c>
      <c r="CA84" s="43">
        <v>1</v>
      </c>
      <c r="CB84" s="43">
        <v>1.1200000000000001</v>
      </c>
      <c r="CC84" s="5">
        <v>93.2</v>
      </c>
      <c r="CD84" s="5">
        <v>33.9</v>
      </c>
      <c r="CE84" s="43">
        <v>8.6999999999999993</v>
      </c>
      <c r="CF84" s="20">
        <v>0.78087349397590367</v>
      </c>
      <c r="CG84" s="5">
        <v>2020</v>
      </c>
      <c r="CH84" s="5">
        <v>2017</v>
      </c>
      <c r="CI84" s="5">
        <v>2021</v>
      </c>
      <c r="CJ84" s="4">
        <v>0.61307061752250902</v>
      </c>
      <c r="CK84" s="4">
        <v>-4.4661295374233884E-2</v>
      </c>
      <c r="CL84" s="4">
        <v>-0.23657528145973875</v>
      </c>
      <c r="CM84" s="4">
        <v>-0.15983519566718626</v>
      </c>
      <c r="CN84" s="4">
        <v>7.6228655203023684E-3</v>
      </c>
      <c r="CO84" s="4">
        <v>-6.0810504701972565E-2</v>
      </c>
      <c r="CP84" s="4">
        <v>0.7169598529601019</v>
      </c>
      <c r="CQ84" s="4">
        <v>0.24862151943631394</v>
      </c>
      <c r="CR84" s="4">
        <v>-0.20077659538164194</v>
      </c>
      <c r="CS84" s="4">
        <v>0.60779292168680776</v>
      </c>
      <c r="CT84" s="4">
        <v>-0.4665206998831033</v>
      </c>
      <c r="CU84" s="4">
        <v>0.1649443030934333</v>
      </c>
      <c r="CV84" s="4">
        <v>0.54749655895390104</v>
      </c>
      <c r="CW84" s="4">
        <v>0.1410302662601472</v>
      </c>
      <c r="CX84">
        <v>0</v>
      </c>
      <c r="CY84" s="5">
        <v>9918.5504449332493</v>
      </c>
      <c r="CZ84" s="5">
        <v>15779.441360794277</v>
      </c>
      <c r="DA84" s="5">
        <v>2217.3836903858501</v>
      </c>
      <c r="DB84" s="5">
        <v>649.9912439437278</v>
      </c>
      <c r="DC84" s="5">
        <v>20412.78584323444</v>
      </c>
      <c r="DD84" s="5">
        <v>3928.9702878589842</v>
      </c>
      <c r="DE84" s="5">
        <v>1020.9011413486937</v>
      </c>
      <c r="DF84" s="5">
        <v>2843.4910144503415</v>
      </c>
      <c r="DG84" s="5">
        <v>6051.1438636621224</v>
      </c>
      <c r="DH84" s="5">
        <v>1579.7092989317612</v>
      </c>
      <c r="DI84" s="5">
        <v>705.97163037767803</v>
      </c>
      <c r="DJ84" s="5">
        <v>1859.4944836845484</v>
      </c>
      <c r="DK84" s="5">
        <v>212.77216741579593</v>
      </c>
      <c r="DL84" s="5">
        <v>-720.38993637265764</v>
      </c>
      <c r="DM84" s="5">
        <v>0</v>
      </c>
      <c r="DN84" s="5">
        <v>103.61690475958346</v>
      </c>
      <c r="DO84" s="5">
        <v>67284.223375781075</v>
      </c>
      <c r="DP84" s="4">
        <f t="shared" si="10"/>
        <v>-6.0004215726461682E-2</v>
      </c>
      <c r="DQ84" s="4">
        <f t="shared" si="10"/>
        <v>6.4631417766818258E-2</v>
      </c>
      <c r="DR84" s="4">
        <f t="shared" si="10"/>
        <v>0.39485004070267893</v>
      </c>
      <c r="DS84" s="4">
        <f t="shared" si="10"/>
        <v>0.72159816119244047</v>
      </c>
      <c r="DT84" s="4">
        <f t="shared" si="10"/>
        <v>2.4534678912927137E-2</v>
      </c>
      <c r="DU84" s="4">
        <f t="shared" si="10"/>
        <v>6.2683811500261685E-2</v>
      </c>
      <c r="DV84" s="4">
        <f t="shared" si="10"/>
        <v>1.7642975616677117</v>
      </c>
      <c r="DW84" s="4">
        <f t="shared" si="10"/>
        <v>-0.24412213727931964</v>
      </c>
      <c r="DX84" s="4">
        <f t="shared" si="10"/>
        <v>1.6270648136947675E-3</v>
      </c>
      <c r="DY84" s="4">
        <f t="shared" si="10"/>
        <v>-0.36523839963922639</v>
      </c>
      <c r="DZ84" s="4">
        <f t="shared" si="10"/>
        <v>0.26626957718478422</v>
      </c>
      <c r="EA84" s="4">
        <f t="shared" si="10"/>
        <v>0.14893560366597308</v>
      </c>
      <c r="EB84" s="4">
        <f t="shared" si="10"/>
        <v>6.9671089722078847E-2</v>
      </c>
      <c r="EC84" s="4">
        <f t="shared" si="10"/>
        <v>-0.12690439059334446</v>
      </c>
      <c r="ED84" s="4" t="e">
        <f t="shared" si="10"/>
        <v>#DIV/0!</v>
      </c>
      <c r="EE84" s="4">
        <f t="shared" si="10"/>
        <v>0.15638627624972579</v>
      </c>
      <c r="EF84" s="4">
        <f t="shared" si="11"/>
        <v>0.24188628239637983</v>
      </c>
      <c r="EG84" s="6">
        <f t="shared" si="9"/>
        <v>-0.24034870936952918</v>
      </c>
      <c r="EI84">
        <v>82</v>
      </c>
    </row>
    <row r="85" spans="1:139" x14ac:dyDescent="0.3">
      <c r="A85" t="s">
        <v>411</v>
      </c>
      <c r="B85" t="s">
        <v>100</v>
      </c>
      <c r="C85" s="43" t="s">
        <v>859</v>
      </c>
      <c r="D85" s="43">
        <v>5.8</v>
      </c>
      <c r="E85" s="5">
        <v>40.6</v>
      </c>
      <c r="F85" s="5">
        <v>74.099999999999994</v>
      </c>
      <c r="G85" s="43">
        <v>5</v>
      </c>
      <c r="H85" s="20">
        <v>0.1111111111111111</v>
      </c>
      <c r="I85" s="43">
        <v>41.7</v>
      </c>
      <c r="J85" s="43">
        <v>3.1173913043478261</v>
      </c>
      <c r="K85" s="43">
        <v>3.9083333333333332</v>
      </c>
      <c r="L85" s="43">
        <v>3.7108695652173918</v>
      </c>
      <c r="M85" s="43">
        <v>49.666666666666664</v>
      </c>
      <c r="N85" s="43">
        <v>50.666666666666664</v>
      </c>
      <c r="O85" s="43">
        <v>55</v>
      </c>
      <c r="P85" s="43">
        <v>0.1</v>
      </c>
      <c r="Q85" s="43">
        <v>0.4</v>
      </c>
      <c r="R85" s="43">
        <v>-2.1</v>
      </c>
      <c r="S85" s="20">
        <v>0.71149144254278729</v>
      </c>
      <c r="T85" s="20">
        <v>0.9</v>
      </c>
      <c r="U85" s="5">
        <v>96.8</v>
      </c>
      <c r="V85" s="5">
        <v>82</v>
      </c>
      <c r="W85" s="20">
        <v>0.26851851851851855</v>
      </c>
      <c r="X85" s="43">
        <v>1.6667424445777188</v>
      </c>
      <c r="Y85" s="20">
        <v>0.52941176470588236</v>
      </c>
      <c r="Z85" s="5">
        <v>96</v>
      </c>
      <c r="AA85" s="5">
        <v>99.2</v>
      </c>
      <c r="AB85" s="43">
        <v>14.814814800000001</v>
      </c>
      <c r="AC85" s="5">
        <v>91.9</v>
      </c>
      <c r="AD85" s="5">
        <v>3</v>
      </c>
      <c r="AE85" s="5">
        <v>3.9</v>
      </c>
      <c r="AF85" s="5">
        <v>12.2</v>
      </c>
      <c r="AG85" s="5">
        <v>24.2</v>
      </c>
      <c r="AH85" s="5">
        <v>943</v>
      </c>
      <c r="AI85" s="4">
        <v>81.099999999999994</v>
      </c>
      <c r="AJ85" s="4">
        <v>0.42051487975728374</v>
      </c>
      <c r="AK85" s="4">
        <v>63.5</v>
      </c>
      <c r="AL85" s="4">
        <v>90</v>
      </c>
      <c r="AM85" s="4">
        <v>0.41</v>
      </c>
      <c r="AN85" s="4">
        <v>60</v>
      </c>
      <c r="AO85" s="4">
        <v>3.4273624823695346</v>
      </c>
      <c r="AP85" s="4">
        <v>10.366713681241185</v>
      </c>
      <c r="AQ85" s="4">
        <v>0.19463846393122755</v>
      </c>
      <c r="AR85" s="4">
        <v>13.157999999999999</v>
      </c>
      <c r="AS85" s="4">
        <v>39.473999999999997</v>
      </c>
      <c r="AT85" s="4">
        <v>44</v>
      </c>
      <c r="AU85" s="4">
        <v>26.728000000000002</v>
      </c>
      <c r="AV85" s="4">
        <v>26.667000000000002</v>
      </c>
      <c r="AW85" s="4">
        <v>84.884</v>
      </c>
      <c r="AX85" s="4">
        <v>60.914000000000001</v>
      </c>
      <c r="AY85" s="4">
        <v>0.61</v>
      </c>
      <c r="AZ85" s="4">
        <v>2.11</v>
      </c>
      <c r="BA85" s="4">
        <v>4.1283118801166238E-2</v>
      </c>
      <c r="BB85" s="4">
        <v>102.1</v>
      </c>
      <c r="BC85" s="4">
        <v>100</v>
      </c>
      <c r="BD85" s="4">
        <v>5.8823529411764705E-2</v>
      </c>
      <c r="BE85" s="4">
        <v>100</v>
      </c>
      <c r="BF85" s="4">
        <v>94.2</v>
      </c>
      <c r="BG85" s="4">
        <v>77.900000000000006</v>
      </c>
      <c r="BH85" s="21">
        <v>3.6203493567440577E-2</v>
      </c>
      <c r="BI85" s="21">
        <v>2.6434678343302112E-2</v>
      </c>
      <c r="BJ85" s="20">
        <v>0.29779411764705882</v>
      </c>
      <c r="BK85" s="20">
        <v>0.38970588235294118</v>
      </c>
      <c r="BL85" s="5" t="s">
        <v>859</v>
      </c>
      <c r="BM85" s="5">
        <v>27.85</v>
      </c>
      <c r="BN85" s="5">
        <v>24.65</v>
      </c>
      <c r="BO85" s="43">
        <v>0.45</v>
      </c>
      <c r="BP85" s="5">
        <v>32</v>
      </c>
      <c r="BQ85" s="5">
        <v>134</v>
      </c>
      <c r="BR85" s="5">
        <v>17900</v>
      </c>
      <c r="BS85" s="5">
        <v>6.8493150684931505</v>
      </c>
      <c r="BT85" s="5">
        <v>100</v>
      </c>
      <c r="BU85" s="5">
        <v>40.200000000000003</v>
      </c>
      <c r="BV85" s="5">
        <v>100</v>
      </c>
      <c r="BW85" s="5">
        <v>36</v>
      </c>
      <c r="BX85" s="5">
        <v>10.5</v>
      </c>
      <c r="BY85" s="5">
        <v>100</v>
      </c>
      <c r="BZ85" s="5">
        <v>9240</v>
      </c>
      <c r="CA85" s="43">
        <v>0.88</v>
      </c>
      <c r="CB85" s="43">
        <v>0.78</v>
      </c>
      <c r="CC85" s="5" t="s">
        <v>859</v>
      </c>
      <c r="CD85" s="5">
        <v>43.9</v>
      </c>
      <c r="CE85" s="43">
        <v>6.4</v>
      </c>
      <c r="CF85" s="20">
        <v>0.70382703777335975</v>
      </c>
      <c r="CG85" s="5">
        <v>2015</v>
      </c>
      <c r="CH85" s="5">
        <v>2021</v>
      </c>
      <c r="CI85" s="5">
        <v>2021</v>
      </c>
      <c r="CJ85" s="4">
        <v>-0.39009042137325928</v>
      </c>
      <c r="CK85" s="4">
        <v>0.14346001776484077</v>
      </c>
      <c r="CL85" s="4">
        <v>8.8912695331450423E-2</v>
      </c>
      <c r="CM85" s="4">
        <v>-9.7789461467967742E-2</v>
      </c>
      <c r="CN85" s="4">
        <v>0.18492300333498882</v>
      </c>
      <c r="CO85" s="4">
        <v>7.306265855835338E-2</v>
      </c>
      <c r="CP85" s="4">
        <v>0.79847688830128427</v>
      </c>
      <c r="CQ85" s="4">
        <v>7.8604952562082081E-2</v>
      </c>
      <c r="CR85" s="4">
        <v>6.1022830964785404E-3</v>
      </c>
      <c r="CS85" s="4">
        <v>1.357178736943665</v>
      </c>
      <c r="CT85" s="4">
        <v>-0.36235745182446649</v>
      </c>
      <c r="CU85" s="4">
        <v>0.41374410744161044</v>
      </c>
      <c r="CV85" s="4">
        <v>0.38365467953041266</v>
      </c>
      <c r="CW85" s="4">
        <v>0.14077531078620364</v>
      </c>
      <c r="CX85">
        <v>0</v>
      </c>
      <c r="CY85" s="5">
        <v>8142.9899418566038</v>
      </c>
      <c r="CZ85" s="5">
        <v>12887.860137791278</v>
      </c>
      <c r="DA85" s="5">
        <v>2241.8746447579188</v>
      </c>
      <c r="DB85" s="5">
        <v>571.33260993127681</v>
      </c>
      <c r="DC85" s="5">
        <v>19335.039048205406</v>
      </c>
      <c r="DD85" s="5">
        <v>3426.8577630857044</v>
      </c>
      <c r="DE85" s="5">
        <v>2207.7351469880136</v>
      </c>
      <c r="DF85" s="5">
        <v>2032.4063875662666</v>
      </c>
      <c r="DG85" s="5">
        <v>3211.6188376135506</v>
      </c>
      <c r="DH85" s="5">
        <v>632.77011316075027</v>
      </c>
      <c r="DI85" s="5">
        <v>1163.5922079264196</v>
      </c>
      <c r="DJ85" s="5">
        <v>1024.4923267710433</v>
      </c>
      <c r="DK85" s="5">
        <v>-7.8540794708830619</v>
      </c>
      <c r="DL85" s="5">
        <v>-63.762724125458604</v>
      </c>
      <c r="DM85" s="5">
        <v>0</v>
      </c>
      <c r="DN85" s="5">
        <v>73.830854602220583</v>
      </c>
      <c r="DO85" s="5">
        <v>56944.545940785574</v>
      </c>
      <c r="DP85" s="4">
        <f t="shared" si="10"/>
        <v>1.1266785376163591</v>
      </c>
      <c r="DQ85" s="4">
        <f t="shared" si="10"/>
        <v>1.2364319885732646</v>
      </c>
      <c r="DR85" s="4">
        <f t="shared" si="10"/>
        <v>0.38280448353675561</v>
      </c>
      <c r="DS85" s="4">
        <f t="shared" si="10"/>
        <v>0.87550973221599793</v>
      </c>
      <c r="DT85" s="4">
        <f t="shared" si="10"/>
        <v>0.34652141848488327</v>
      </c>
      <c r="DU85" s="4">
        <f t="shared" si="10"/>
        <v>0.58289387686125282</v>
      </c>
      <c r="DV85" s="4">
        <f t="shared" si="10"/>
        <v>0.47128541630904947</v>
      </c>
      <c r="DW85" s="4">
        <f t="shared" si="10"/>
        <v>0.4703748645887843</v>
      </c>
      <c r="DX85" s="4">
        <f t="shared" si="10"/>
        <v>1.2897212261568298</v>
      </c>
      <c r="DY85" s="4">
        <f t="shared" si="10"/>
        <v>1.0039886367083679</v>
      </c>
      <c r="DZ85" s="4">
        <f t="shared" si="10"/>
        <v>-0.22113922150965445</v>
      </c>
      <c r="EA85" s="4">
        <f t="shared" si="10"/>
        <v>0.67945169210924339</v>
      </c>
      <c r="EB85" s="4">
        <f t="shared" si="10"/>
        <v>0.34931578705428146</v>
      </c>
      <c r="EC85" s="4">
        <f t="shared" si="10"/>
        <v>-0.24059430471326967</v>
      </c>
      <c r="ED85" s="4" t="e">
        <f t="shared" si="10"/>
        <v>#DIV/0!</v>
      </c>
      <c r="EE85" s="4">
        <f t="shared" si="10"/>
        <v>0.57028733965412781</v>
      </c>
      <c r="EF85" s="4">
        <f t="shared" si="11"/>
        <v>1.0678954019665412</v>
      </c>
      <c r="EG85" s="6">
        <f t="shared" si="9"/>
        <v>0.27964377996011736</v>
      </c>
      <c r="EI85">
        <v>83</v>
      </c>
    </row>
    <row r="86" spans="1:139" x14ac:dyDescent="0.3">
      <c r="A86" t="s">
        <v>553</v>
      </c>
      <c r="B86" t="s">
        <v>101</v>
      </c>
      <c r="C86" s="43" t="s">
        <v>859</v>
      </c>
      <c r="D86" s="43">
        <v>4.4000000000000004</v>
      </c>
      <c r="E86" s="5">
        <v>58.1</v>
      </c>
      <c r="F86" s="5" t="s">
        <v>859</v>
      </c>
      <c r="G86" s="43">
        <v>6.1</v>
      </c>
      <c r="H86" s="20">
        <v>0</v>
      </c>
      <c r="I86" s="43">
        <v>43.3</v>
      </c>
      <c r="J86" s="43">
        <v>1.4304347826086956</v>
      </c>
      <c r="K86" s="43" t="s">
        <v>859</v>
      </c>
      <c r="L86" s="43">
        <v>4.1695652173913063</v>
      </c>
      <c r="M86" s="43" t="s">
        <v>859</v>
      </c>
      <c r="N86" s="43">
        <v>51.333333333333336</v>
      </c>
      <c r="O86" s="43">
        <v>55</v>
      </c>
      <c r="P86" s="43">
        <v>0</v>
      </c>
      <c r="Q86" s="43">
        <v>2.9</v>
      </c>
      <c r="R86" s="43">
        <v>0</v>
      </c>
      <c r="S86" s="20">
        <v>0.86956521739130432</v>
      </c>
      <c r="T86" s="20">
        <v>0.77777777777777779</v>
      </c>
      <c r="U86" s="5">
        <v>100</v>
      </c>
      <c r="V86" s="5">
        <v>78</v>
      </c>
      <c r="W86" s="20">
        <v>0</v>
      </c>
      <c r="X86" s="43">
        <v>5.842946997505817</v>
      </c>
      <c r="Y86" s="20" t="s">
        <v>859</v>
      </c>
      <c r="Z86" s="5">
        <v>78</v>
      </c>
      <c r="AA86" s="5">
        <v>100</v>
      </c>
      <c r="AB86" s="43">
        <v>0</v>
      </c>
      <c r="AC86" s="5">
        <v>100</v>
      </c>
      <c r="AD86" s="5">
        <v>1.4</v>
      </c>
      <c r="AE86" s="5">
        <v>0.6</v>
      </c>
      <c r="AF86" s="5">
        <v>32.799999999999997</v>
      </c>
      <c r="AG86" s="5">
        <v>18.899999999999999</v>
      </c>
      <c r="AH86" s="5">
        <v>1984</v>
      </c>
      <c r="AI86" s="4">
        <v>82.7</v>
      </c>
      <c r="AJ86" s="4">
        <v>0.27986593248743113</v>
      </c>
      <c r="AK86" s="4">
        <v>50.7</v>
      </c>
      <c r="AL86" s="4">
        <v>87.7</v>
      </c>
      <c r="AM86" s="4">
        <v>0</v>
      </c>
      <c r="AN86" s="4" t="s">
        <v>859</v>
      </c>
      <c r="AO86" s="4">
        <v>13.698630136986301</v>
      </c>
      <c r="AP86" s="4">
        <v>1.6438356164383561</v>
      </c>
      <c r="AQ86" s="4">
        <v>0.13063309615033752</v>
      </c>
      <c r="AR86" s="4" t="s">
        <v>859</v>
      </c>
      <c r="AS86" s="4">
        <v>42.856999999999999</v>
      </c>
      <c r="AT86" s="4">
        <v>0</v>
      </c>
      <c r="AU86" s="4">
        <v>0</v>
      </c>
      <c r="AV86" s="4" t="s">
        <v>859</v>
      </c>
      <c r="AW86" s="4" t="s">
        <v>859</v>
      </c>
      <c r="AX86" s="4">
        <v>46.154000000000003</v>
      </c>
      <c r="AY86" s="4">
        <v>1.08</v>
      </c>
      <c r="AZ86" s="4">
        <v>2.0499999999999998</v>
      </c>
      <c r="BA86" s="4">
        <v>0</v>
      </c>
      <c r="BB86" s="4">
        <v>100</v>
      </c>
      <c r="BC86" s="4">
        <v>100</v>
      </c>
      <c r="BD86" s="4">
        <v>1</v>
      </c>
      <c r="BE86" s="4">
        <v>100</v>
      </c>
      <c r="BF86" s="4">
        <v>94.1</v>
      </c>
      <c r="BG86" s="4" t="s">
        <v>859</v>
      </c>
      <c r="BH86" s="21" t="s">
        <v>859</v>
      </c>
      <c r="BI86" s="21">
        <v>2.1045834336500646E-2</v>
      </c>
      <c r="BJ86" s="20" t="s">
        <v>859</v>
      </c>
      <c r="BK86" s="20" t="s">
        <v>859</v>
      </c>
      <c r="BL86" s="5" t="s">
        <v>859</v>
      </c>
      <c r="BM86" s="5">
        <v>51.8</v>
      </c>
      <c r="BN86" s="5">
        <v>56.45</v>
      </c>
      <c r="BO86" s="43">
        <v>1.1000000000000001</v>
      </c>
      <c r="BP86" s="5" t="s">
        <v>859</v>
      </c>
      <c r="BQ86" s="5" t="s">
        <v>859</v>
      </c>
      <c r="BR86" s="5">
        <v>7239</v>
      </c>
      <c r="BS86" s="5" t="s">
        <v>859</v>
      </c>
      <c r="BT86" s="5">
        <v>88.2</v>
      </c>
      <c r="BU86" s="5">
        <v>0</v>
      </c>
      <c r="BV86" s="5">
        <v>11.8</v>
      </c>
      <c r="BW86" s="5">
        <v>60</v>
      </c>
      <c r="BX86" s="5">
        <v>7.7</v>
      </c>
      <c r="BY86" s="5">
        <v>100</v>
      </c>
      <c r="BZ86" s="5">
        <v>13986</v>
      </c>
      <c r="CA86" s="43">
        <v>0</v>
      </c>
      <c r="CB86" s="43">
        <v>0</v>
      </c>
      <c r="CC86" s="5" t="s">
        <v>859</v>
      </c>
      <c r="CD86" s="5">
        <v>40.700000000000003</v>
      </c>
      <c r="CE86" s="43">
        <v>10.4</v>
      </c>
      <c r="CF86" s="20">
        <v>0.69383561643835612</v>
      </c>
      <c r="CG86" s="5">
        <v>2015</v>
      </c>
      <c r="CH86" s="5">
        <v>2019</v>
      </c>
      <c r="CI86" s="5">
        <v>2021</v>
      </c>
      <c r="CJ86" s="4">
        <v>0.88714027006755858</v>
      </c>
      <c r="CK86" s="4">
        <v>1.0880257284508765</v>
      </c>
      <c r="CL86" s="4">
        <v>-0.79983556040048309</v>
      </c>
      <c r="CM86" s="4">
        <v>-0.24656772761144458</v>
      </c>
      <c r="CN86" s="4">
        <v>-0.41694451790108167</v>
      </c>
      <c r="CO86" s="4">
        <v>0.931381366782423</v>
      </c>
      <c r="CP86" s="4" t="s">
        <v>17</v>
      </c>
      <c r="CQ86" s="4">
        <v>0.64633348362251208</v>
      </c>
      <c r="CR86" s="4" t="s">
        <v>17</v>
      </c>
      <c r="CS86" s="4">
        <v>-4.0606940566167593E-2</v>
      </c>
      <c r="CT86" s="4">
        <v>-0.54004247132257022</v>
      </c>
      <c r="CU86" s="4">
        <v>-0.33704540534754729</v>
      </c>
      <c r="CV86" s="4">
        <v>-0.82240500630473745</v>
      </c>
      <c r="CW86" s="4">
        <v>0.13923032851420147</v>
      </c>
      <c r="CX86">
        <v>2</v>
      </c>
      <c r="CY86" s="5">
        <v>11648.570763854455</v>
      </c>
      <c r="CZ86" s="5">
        <v>15967.922875154993</v>
      </c>
      <c r="DA86" s="5">
        <v>1772.1238938053098</v>
      </c>
      <c r="DB86" s="5">
        <v>1394.9115044247787</v>
      </c>
      <c r="DC86" s="5">
        <v>17779.347479564163</v>
      </c>
      <c r="DD86" s="5">
        <v>3116.1523074086513</v>
      </c>
      <c r="DE86" s="5">
        <v>1127.0463341419609</v>
      </c>
      <c r="DF86" s="5">
        <v>2618.5206081402289</v>
      </c>
      <c r="DG86" s="5">
        <v>7215.6564092556555</v>
      </c>
      <c r="DH86" s="5">
        <v>2328.5398230088495</v>
      </c>
      <c r="DI86" s="5">
        <v>1069.6902654867256</v>
      </c>
      <c r="DJ86" s="5">
        <v>2358.4070796460178</v>
      </c>
      <c r="DK86" s="5">
        <v>442.47787610619469</v>
      </c>
      <c r="DL86" s="5">
        <v>2809.7345132743362</v>
      </c>
      <c r="DM86" s="5">
        <v>0</v>
      </c>
      <c r="DN86" s="5">
        <v>34.087401586648149</v>
      </c>
      <c r="DO86" s="5">
        <v>68873.45462158462</v>
      </c>
      <c r="DP86" s="4">
        <f t="shared" si="10"/>
        <v>-1.2162505232102572</v>
      </c>
      <c r="DQ86" s="4">
        <f t="shared" si="10"/>
        <v>-1.1749886813994134E-2</v>
      </c>
      <c r="DR86" s="4">
        <f t="shared" si="10"/>
        <v>0.61384527673623701</v>
      </c>
      <c r="DS86" s="4">
        <f t="shared" si="10"/>
        <v>-0.73598941348839853</v>
      </c>
      <c r="DT86" s="4">
        <f t="shared" si="10"/>
        <v>0.81129854264499879</v>
      </c>
      <c r="DU86" s="4">
        <f t="shared" si="10"/>
        <v>0.90479802669053366</v>
      </c>
      <c r="DV86" s="4">
        <f t="shared" si="10"/>
        <v>1.6486562649059127</v>
      </c>
      <c r="DW86" s="4">
        <f t="shared" si="10"/>
        <v>-4.5942224247139007E-2</v>
      </c>
      <c r="DX86" s="4">
        <f t="shared" si="10"/>
        <v>-0.52663093503821534</v>
      </c>
      <c r="DY86" s="4">
        <f t="shared" si="10"/>
        <v>-1.4480101495207762</v>
      </c>
      <c r="DZ86" s="4">
        <f t="shared" si="10"/>
        <v>-0.12112485326431319</v>
      </c>
      <c r="EA86" s="4">
        <f t="shared" ref="EA86:EE149" si="12">(DJ$360-DJ86)/DJ$361</f>
        <v>-0.16804700134060757</v>
      </c>
      <c r="EB86" s="4">
        <f t="shared" si="12"/>
        <v>-0.22148186369419989</v>
      </c>
      <c r="EC86" s="4">
        <f t="shared" si="12"/>
        <v>-0.73811808693026004</v>
      </c>
      <c r="ED86" s="4" t="e">
        <f t="shared" si="12"/>
        <v>#DIV/0!</v>
      </c>
      <c r="EE86" s="4">
        <f t="shared" si="12"/>
        <v>1.1225545043034171</v>
      </c>
      <c r="EF86" s="4">
        <f t="shared" si="11"/>
        <v>0.1149268573666813</v>
      </c>
      <c r="EG86" s="6">
        <f t="shared" si="9"/>
        <v>-0.42288889232381105</v>
      </c>
      <c r="EI86">
        <v>84</v>
      </c>
    </row>
    <row r="87" spans="1:139" x14ac:dyDescent="0.3">
      <c r="A87" t="s">
        <v>472</v>
      </c>
      <c r="B87" t="s">
        <v>102</v>
      </c>
      <c r="C87" s="43" t="s">
        <v>859</v>
      </c>
      <c r="D87" s="43">
        <v>5.6</v>
      </c>
      <c r="E87" s="5">
        <v>38.299999999999997</v>
      </c>
      <c r="F87" s="5">
        <v>100</v>
      </c>
      <c r="G87" s="43">
        <v>10.3</v>
      </c>
      <c r="H87" s="20">
        <v>0</v>
      </c>
      <c r="I87" s="43">
        <v>43.5</v>
      </c>
      <c r="J87" s="43">
        <v>2.4173913043478263</v>
      </c>
      <c r="K87" s="43">
        <v>3.7777777777777777</v>
      </c>
      <c r="L87" s="43">
        <v>3.919565217391304</v>
      </c>
      <c r="M87" s="43">
        <v>44.333333333333336</v>
      </c>
      <c r="N87" s="43">
        <v>47.666666666666664</v>
      </c>
      <c r="O87" s="43">
        <v>53.5</v>
      </c>
      <c r="P87" s="43">
        <v>-4.5</v>
      </c>
      <c r="Q87" s="43">
        <v>2.2000000000000002</v>
      </c>
      <c r="R87" s="43">
        <v>-3</v>
      </c>
      <c r="S87" s="20">
        <v>0.78125</v>
      </c>
      <c r="T87" s="20">
        <v>0.91666666666666663</v>
      </c>
      <c r="U87" s="5">
        <v>98.5</v>
      </c>
      <c r="V87" s="5">
        <v>74</v>
      </c>
      <c r="W87" s="20" t="s">
        <v>859</v>
      </c>
      <c r="X87" s="43">
        <v>1.7506578693940145</v>
      </c>
      <c r="Y87" s="20" t="s">
        <v>859</v>
      </c>
      <c r="Z87" s="5">
        <v>68</v>
      </c>
      <c r="AA87" s="5">
        <v>100</v>
      </c>
      <c r="AB87" s="43">
        <v>0</v>
      </c>
      <c r="AC87" s="5">
        <v>100</v>
      </c>
      <c r="AD87" s="5">
        <v>5.3</v>
      </c>
      <c r="AE87" s="5">
        <v>4.5999999999999996</v>
      </c>
      <c r="AF87" s="5">
        <v>36.9</v>
      </c>
      <c r="AG87" s="5">
        <v>75.899999999999991</v>
      </c>
      <c r="AH87" s="5">
        <v>2500</v>
      </c>
      <c r="AI87" s="4">
        <v>87</v>
      </c>
      <c r="AJ87" s="4">
        <v>0.31853636155081438</v>
      </c>
      <c r="AK87" s="4">
        <v>53.9</v>
      </c>
      <c r="AL87" s="4">
        <v>87.5</v>
      </c>
      <c r="AM87" s="4">
        <v>0.3</v>
      </c>
      <c r="AN87" s="4">
        <v>100</v>
      </c>
      <c r="AO87" s="4">
        <v>24.671052631578949</v>
      </c>
      <c r="AP87" s="4">
        <v>5.2631578947368416</v>
      </c>
      <c r="AQ87" s="4">
        <v>0.1568868980963046</v>
      </c>
      <c r="AR87" s="4">
        <v>41.667000000000002</v>
      </c>
      <c r="AS87" s="4">
        <v>56.521999999999998</v>
      </c>
      <c r="AT87" s="4" t="s">
        <v>859</v>
      </c>
      <c r="AU87" s="4">
        <v>7.5759999999999996</v>
      </c>
      <c r="AV87" s="4" t="s">
        <v>859</v>
      </c>
      <c r="AW87" s="4">
        <v>68.570999999999998</v>
      </c>
      <c r="AX87" s="4">
        <v>57.576000000000001</v>
      </c>
      <c r="AY87" s="4">
        <v>1.25</v>
      </c>
      <c r="AZ87" s="4">
        <v>5.28</v>
      </c>
      <c r="BA87" s="4">
        <v>4.8684582743988687E-2</v>
      </c>
      <c r="BB87" s="4">
        <v>70</v>
      </c>
      <c r="BC87" s="4">
        <v>70</v>
      </c>
      <c r="BD87" s="4">
        <v>0.5</v>
      </c>
      <c r="BE87" s="4">
        <v>100</v>
      </c>
      <c r="BF87" s="4">
        <v>100</v>
      </c>
      <c r="BG87" s="4">
        <v>25</v>
      </c>
      <c r="BH87" s="21">
        <v>3.204491760697091E-2</v>
      </c>
      <c r="BI87" s="21">
        <v>2.518353524877243E-2</v>
      </c>
      <c r="BJ87" s="20">
        <v>0.16666666666666666</v>
      </c>
      <c r="BK87" s="20">
        <v>0.29166666666666669</v>
      </c>
      <c r="BL87" s="5">
        <v>78</v>
      </c>
      <c r="BM87" s="5">
        <v>42.099999999999994</v>
      </c>
      <c r="BN87" s="5">
        <v>26.8</v>
      </c>
      <c r="BO87" s="43">
        <v>0.95</v>
      </c>
      <c r="BP87" s="5">
        <v>24</v>
      </c>
      <c r="BQ87" s="5" t="s">
        <v>859</v>
      </c>
      <c r="BR87" s="5">
        <v>5185</v>
      </c>
      <c r="BS87" s="5">
        <v>2.3529411764705883</v>
      </c>
      <c r="BT87" s="5">
        <v>100</v>
      </c>
      <c r="BU87" s="5">
        <v>80</v>
      </c>
      <c r="BV87" s="5">
        <v>65</v>
      </c>
      <c r="BW87" s="5">
        <v>80</v>
      </c>
      <c r="BX87" s="5">
        <v>5.6</v>
      </c>
      <c r="BY87" s="5">
        <v>23.6</v>
      </c>
      <c r="BZ87" s="5">
        <v>11845</v>
      </c>
      <c r="CA87" s="43">
        <v>0.21</v>
      </c>
      <c r="CB87" s="43">
        <v>0</v>
      </c>
      <c r="CC87" s="5">
        <v>99.5</v>
      </c>
      <c r="CD87" s="5">
        <v>26.6</v>
      </c>
      <c r="CE87" s="43">
        <v>7</v>
      </c>
      <c r="CF87" s="20">
        <v>0.72018348623853212</v>
      </c>
      <c r="CG87" s="5">
        <v>2018</v>
      </c>
      <c r="CH87" s="5">
        <v>2021</v>
      </c>
      <c r="CI87" s="5" t="s">
        <v>859</v>
      </c>
      <c r="CJ87" s="4">
        <v>-0.20245484720272561</v>
      </c>
      <c r="CK87" s="4">
        <v>-0.14583860029299262</v>
      </c>
      <c r="CL87" s="4">
        <v>0.3291571368756353</v>
      </c>
      <c r="CM87" s="4">
        <v>1.3231603703360426</v>
      </c>
      <c r="CN87" s="4">
        <v>0.20385653592170003</v>
      </c>
      <c r="CO87" s="4">
        <v>0.14153986703039659</v>
      </c>
      <c r="CP87" s="4">
        <v>1.047710769714532</v>
      </c>
      <c r="CQ87" s="4">
        <v>-6.6483114350664313E-2</v>
      </c>
      <c r="CR87" s="4">
        <v>0.49855133500298515</v>
      </c>
      <c r="CS87" s="4">
        <v>1.6398710517402022</v>
      </c>
      <c r="CT87" s="4">
        <v>-0.65082023701079428</v>
      </c>
      <c r="CU87" s="4">
        <v>-0.67645258717107148</v>
      </c>
      <c r="CV87" s="4">
        <v>0.3362617248747059</v>
      </c>
      <c r="CW87" s="4">
        <v>0.1389573529804265</v>
      </c>
      <c r="CX87">
        <v>0</v>
      </c>
      <c r="CY87" s="5">
        <v>9509.3550409755517</v>
      </c>
      <c r="CZ87" s="5">
        <v>19092.537952359879</v>
      </c>
      <c r="DA87" s="5">
        <v>3760.5764760576471</v>
      </c>
      <c r="DB87" s="5">
        <v>1179.9163179916318</v>
      </c>
      <c r="DC87" s="5">
        <v>20164.685161879119</v>
      </c>
      <c r="DD87" s="5">
        <v>4953.1206040620127</v>
      </c>
      <c r="DE87" s="5">
        <v>1763.9304413845543</v>
      </c>
      <c r="DF87" s="5">
        <v>1552.1871924294414</v>
      </c>
      <c r="DG87" s="5">
        <v>5503.3807838816574</v>
      </c>
      <c r="DH87" s="5">
        <v>1245.0023245002324</v>
      </c>
      <c r="DI87" s="5">
        <v>1416.0855416085542</v>
      </c>
      <c r="DJ87" s="5">
        <v>1261.7387261738727</v>
      </c>
      <c r="DK87" s="5">
        <v>-13.482101348210126</v>
      </c>
      <c r="DL87" s="5">
        <v>-5004.1841004184098</v>
      </c>
      <c r="DM87" s="5">
        <v>0</v>
      </c>
      <c r="DN87" s="5">
        <v>106.98371179901868</v>
      </c>
      <c r="DO87" s="5">
        <v>71496.018173754972</v>
      </c>
      <c r="DP87" s="4">
        <f t="shared" ref="DP87:DZ150" si="13">(CY$360-CY87)/CY$361</f>
        <v>0.21347851143622246</v>
      </c>
      <c r="DQ87" s="4">
        <f t="shared" si="13"/>
        <v>-1.2779864019400009</v>
      </c>
      <c r="DR87" s="4">
        <f t="shared" si="13"/>
        <v>-0.36414924676689886</v>
      </c>
      <c r="DS87" s="4">
        <f t="shared" si="13"/>
        <v>-0.31530772581517535</v>
      </c>
      <c r="DT87" s="4">
        <f t="shared" si="13"/>
        <v>9.865703292375827E-2</v>
      </c>
      <c r="DU87" s="4">
        <f t="shared" si="13"/>
        <v>-0.99837974825065623</v>
      </c>
      <c r="DV87" s="4">
        <f t="shared" si="13"/>
        <v>0.95479437525860489</v>
      </c>
      <c r="DW87" s="4">
        <f t="shared" si="13"/>
        <v>0.89340738646373741</v>
      </c>
      <c r="DX87" s="4">
        <f t="shared" si="13"/>
        <v>0.25010891244382782</v>
      </c>
      <c r="DY87" s="4">
        <f t="shared" si="13"/>
        <v>0.11873126338892924</v>
      </c>
      <c r="DZ87" s="4">
        <f t="shared" si="13"/>
        <v>-0.49006828302078204</v>
      </c>
      <c r="EA87" s="4">
        <f t="shared" si="12"/>
        <v>0.52871791164371995</v>
      </c>
      <c r="EB87" s="4">
        <f t="shared" si="12"/>
        <v>0.35644932849222521</v>
      </c>
      <c r="EC87" s="4">
        <f t="shared" si="12"/>
        <v>0.61480137720607075</v>
      </c>
      <c r="ED87" s="4" t="e">
        <f t="shared" si="12"/>
        <v>#DIV/0!</v>
      </c>
      <c r="EE87" s="4">
        <f t="shared" si="12"/>
        <v>0.10960179134697699</v>
      </c>
      <c r="EF87" s="4">
        <f t="shared" si="11"/>
        <v>-9.458271625049311E-2</v>
      </c>
      <c r="EG87" s="6">
        <f t="shared" si="9"/>
        <v>0.61128226166968636</v>
      </c>
      <c r="EI87">
        <v>85</v>
      </c>
    </row>
    <row r="88" spans="1:139" x14ac:dyDescent="0.3">
      <c r="A88" t="s">
        <v>433</v>
      </c>
      <c r="B88" t="s">
        <v>103</v>
      </c>
      <c r="C88" s="43">
        <v>4.4241379310344833</v>
      </c>
      <c r="D88" s="43">
        <v>5.8</v>
      </c>
      <c r="E88" s="5">
        <v>44.7</v>
      </c>
      <c r="F88" s="5">
        <v>87.9</v>
      </c>
      <c r="G88" s="43">
        <v>5.3</v>
      </c>
      <c r="H88" s="20">
        <v>9.90990990990991E-2</v>
      </c>
      <c r="I88" s="43">
        <v>43.1</v>
      </c>
      <c r="J88" s="43">
        <v>1.9217391304347826</v>
      </c>
      <c r="K88" s="43">
        <v>4.0444444444444452</v>
      </c>
      <c r="L88" s="43">
        <v>3.8043478260869565</v>
      </c>
      <c r="M88" s="43">
        <v>50</v>
      </c>
      <c r="N88" s="43">
        <v>49</v>
      </c>
      <c r="O88" s="43">
        <v>53</v>
      </c>
      <c r="P88" s="43">
        <v>-0.5</v>
      </c>
      <c r="Q88" s="43">
        <v>-0.2</v>
      </c>
      <c r="R88" s="43">
        <v>1.0012134001582695</v>
      </c>
      <c r="S88" s="20">
        <v>0.7686104218362283</v>
      </c>
      <c r="T88" s="20">
        <v>0.84803921568627449</v>
      </c>
      <c r="U88" s="5">
        <v>97.8</v>
      </c>
      <c r="V88" s="5">
        <v>79</v>
      </c>
      <c r="W88" s="20">
        <v>0.26152304609218435</v>
      </c>
      <c r="X88" s="43">
        <v>1.3956720959035638</v>
      </c>
      <c r="Y88" s="20">
        <v>0.6</v>
      </c>
      <c r="Z88" s="5">
        <v>97</v>
      </c>
      <c r="AA88" s="5">
        <v>99.3</v>
      </c>
      <c r="AB88" s="43" t="s">
        <v>859</v>
      </c>
      <c r="AC88" s="5">
        <v>94.75</v>
      </c>
      <c r="AD88" s="5">
        <v>2.7</v>
      </c>
      <c r="AE88" s="5">
        <v>3.1</v>
      </c>
      <c r="AF88" s="5">
        <v>26.1</v>
      </c>
      <c r="AG88" s="5">
        <v>12.9</v>
      </c>
      <c r="AH88" s="5">
        <v>226</v>
      </c>
      <c r="AI88" s="4">
        <v>79.400000000000006</v>
      </c>
      <c r="AJ88" s="4">
        <v>0.39452689341845082</v>
      </c>
      <c r="AK88" s="4">
        <v>62.600000000000009</v>
      </c>
      <c r="AL88" s="4">
        <v>89.9</v>
      </c>
      <c r="AM88" s="4">
        <v>0.26</v>
      </c>
      <c r="AN88" s="4">
        <v>64.400000000000006</v>
      </c>
      <c r="AO88" s="4">
        <v>2.2966194111232276</v>
      </c>
      <c r="AP88" s="4">
        <v>3.3587786259541983</v>
      </c>
      <c r="AQ88" s="4">
        <v>0.1690828749497866</v>
      </c>
      <c r="AR88" s="4">
        <v>28.52</v>
      </c>
      <c r="AS88" s="4">
        <v>48.747999999999998</v>
      </c>
      <c r="AT88" s="4">
        <v>0</v>
      </c>
      <c r="AU88" s="4">
        <v>5.4390000000000001</v>
      </c>
      <c r="AV88" s="4">
        <v>29.911000000000001</v>
      </c>
      <c r="AW88" s="4">
        <v>83.185000000000002</v>
      </c>
      <c r="AX88" s="4">
        <v>72.965000000000003</v>
      </c>
      <c r="AY88" s="4">
        <v>1.42</v>
      </c>
      <c r="AZ88" s="4">
        <v>4.3499999999999996</v>
      </c>
      <c r="BA88" s="4">
        <v>2.298956897364628E-2</v>
      </c>
      <c r="BB88" s="4">
        <v>96.6</v>
      </c>
      <c r="BC88" s="4">
        <v>96.6</v>
      </c>
      <c r="BD88" s="4">
        <v>1.9607843137254902E-2</v>
      </c>
      <c r="BE88" s="4">
        <v>99</v>
      </c>
      <c r="BF88" s="4">
        <v>98.1</v>
      </c>
      <c r="BG88" s="4">
        <v>83.5</v>
      </c>
      <c r="BH88" s="21">
        <v>4.1718825006110537E-2</v>
      </c>
      <c r="BI88" s="21">
        <v>3.1573695891106777E-2</v>
      </c>
      <c r="BJ88" s="20">
        <v>0.35658612626656272</v>
      </c>
      <c r="BK88" s="20">
        <v>0.45440374123148869</v>
      </c>
      <c r="BL88" s="5">
        <v>60</v>
      </c>
      <c r="BM88" s="5">
        <v>41.6</v>
      </c>
      <c r="BN88" s="5">
        <v>10</v>
      </c>
      <c r="BO88" s="43">
        <v>0.75</v>
      </c>
      <c r="BP88" s="5">
        <v>45</v>
      </c>
      <c r="BQ88" s="5">
        <v>203</v>
      </c>
      <c r="BR88" s="5">
        <v>29000</v>
      </c>
      <c r="BS88" s="5">
        <v>5.5028462998102468</v>
      </c>
      <c r="BT88" s="5">
        <v>87.4</v>
      </c>
      <c r="BU88" s="5">
        <v>19.899999999999999</v>
      </c>
      <c r="BV88" s="5">
        <v>91</v>
      </c>
      <c r="BW88" s="5">
        <v>44</v>
      </c>
      <c r="BX88" s="5">
        <v>25.1</v>
      </c>
      <c r="BY88" s="5">
        <v>74.8</v>
      </c>
      <c r="BZ88" s="5">
        <v>8698</v>
      </c>
      <c r="CA88" s="43">
        <v>0.67</v>
      </c>
      <c r="CB88" s="43">
        <v>0.83</v>
      </c>
      <c r="CC88" s="5">
        <v>0.2</v>
      </c>
      <c r="CD88" s="5">
        <v>51.2</v>
      </c>
      <c r="CE88" s="43">
        <v>8.4</v>
      </c>
      <c r="CF88" s="20">
        <v>0.72687158710586575</v>
      </c>
      <c r="CG88" s="5">
        <v>2020</v>
      </c>
      <c r="CH88" s="5">
        <v>2011</v>
      </c>
      <c r="CI88" s="5">
        <v>2020</v>
      </c>
      <c r="CJ88" s="4">
        <v>-3.5486829425495164E-2</v>
      </c>
      <c r="CK88" s="4">
        <v>0.36277875025559897</v>
      </c>
      <c r="CL88" s="4">
        <v>0.43612231708778487</v>
      </c>
      <c r="CM88" s="4">
        <v>-0.15474203689313676</v>
      </c>
      <c r="CN88" s="4">
        <v>4.3809722173351391E-2</v>
      </c>
      <c r="CO88" s="4">
        <v>7.4086897769738355E-2</v>
      </c>
      <c r="CP88" s="4">
        <v>0.44049700968157868</v>
      </c>
      <c r="CQ88" s="4">
        <v>-0.31425049211849776</v>
      </c>
      <c r="CR88" s="4">
        <v>-0.72266826622082925</v>
      </c>
      <c r="CS88" s="4">
        <v>0.74749884465970118</v>
      </c>
      <c r="CT88" s="4">
        <v>2.061068078969206</v>
      </c>
      <c r="CU88" s="4">
        <v>-3.7288696855196174E-2</v>
      </c>
      <c r="CV88" s="4">
        <v>-4.9971614625475037E-2</v>
      </c>
      <c r="CW88" s="4">
        <v>0.13887439148346276</v>
      </c>
      <c r="CX88">
        <v>0</v>
      </c>
      <c r="CY88" s="5">
        <v>8763.5522038531471</v>
      </c>
      <c r="CZ88" s="5">
        <v>13398.543087548669</v>
      </c>
      <c r="DA88" s="5">
        <v>2666.8366494632355</v>
      </c>
      <c r="DB88" s="5">
        <v>612.5359381731538</v>
      </c>
      <c r="DC88" s="5">
        <v>17527.961108345324</v>
      </c>
      <c r="DD88" s="5">
        <v>3585.7058340039653</v>
      </c>
      <c r="DE88" s="5">
        <v>2852.7949783114686</v>
      </c>
      <c r="DF88" s="5">
        <v>1570.7758491633813</v>
      </c>
      <c r="DG88" s="5">
        <v>4851.3841882896495</v>
      </c>
      <c r="DH88" s="5">
        <v>622.14582765502871</v>
      </c>
      <c r="DI88" s="5">
        <v>583.55680209606373</v>
      </c>
      <c r="DJ88" s="5">
        <v>1025.6820559712319</v>
      </c>
      <c r="DK88" s="5">
        <v>-76.105401056824093</v>
      </c>
      <c r="DL88" s="5">
        <v>167.51804601844606</v>
      </c>
      <c r="DM88" s="5">
        <v>0</v>
      </c>
      <c r="DN88" s="5">
        <v>149.19494183890467</v>
      </c>
      <c r="DO88" s="5">
        <v>58134.564063656391</v>
      </c>
      <c r="DP88" s="4">
        <f t="shared" si="13"/>
        <v>0.71193033139602824</v>
      </c>
      <c r="DQ88" s="4">
        <f t="shared" si="13"/>
        <v>1.0294799696341759</v>
      </c>
      <c r="DR88" s="4">
        <f t="shared" si="13"/>
        <v>0.17379245226772327</v>
      </c>
      <c r="DS88" s="4">
        <f t="shared" si="13"/>
        <v>0.79488706363389705</v>
      </c>
      <c r="DT88" s="4">
        <f t="shared" si="13"/>
        <v>0.8864025266372676</v>
      </c>
      <c r="DU88" s="4">
        <f t="shared" si="13"/>
        <v>0.4183204769203373</v>
      </c>
      <c r="DV88" s="4">
        <f t="shared" si="13"/>
        <v>-0.23148362504053926</v>
      </c>
      <c r="DW88" s="4">
        <f t="shared" si="13"/>
        <v>0.87703235102979171</v>
      </c>
      <c r="DX88" s="4">
        <f t="shared" si="13"/>
        <v>0.54587422540758157</v>
      </c>
      <c r="DY88" s="4">
        <f t="shared" si="13"/>
        <v>1.019350825933292</v>
      </c>
      <c r="DZ88" s="4">
        <f t="shared" si="13"/>
        <v>0.3966528407931007</v>
      </c>
      <c r="EA88" s="4">
        <f t="shared" si="12"/>
        <v>0.67869580126948337</v>
      </c>
      <c r="EB88" s="4">
        <f t="shared" si="12"/>
        <v>0.43582462467787836</v>
      </c>
      <c r="EC88" s="4">
        <f t="shared" si="12"/>
        <v>-0.28063877805342075</v>
      </c>
      <c r="ED88" s="4" t="e">
        <f t="shared" si="12"/>
        <v>#DIV/0!</v>
      </c>
      <c r="EE88" s="4">
        <f t="shared" si="12"/>
        <v>-0.47695711487973153</v>
      </c>
      <c r="EF88" s="4">
        <f t="shared" si="11"/>
        <v>0.97282804342224749</v>
      </c>
      <c r="EG88" s="6">
        <f t="shared" si="9"/>
        <v>0.65657733405878826</v>
      </c>
      <c r="EI88">
        <v>86</v>
      </c>
    </row>
    <row r="89" spans="1:139" x14ac:dyDescent="0.3">
      <c r="A89" t="s">
        <v>432</v>
      </c>
      <c r="B89" t="s">
        <v>104</v>
      </c>
      <c r="C89" s="43">
        <v>4.4448275862068956</v>
      </c>
      <c r="D89" s="43">
        <v>5.8</v>
      </c>
      <c r="E89" s="5">
        <v>45.3</v>
      </c>
      <c r="F89" s="5">
        <v>74.599999999999994</v>
      </c>
      <c r="G89" s="43">
        <v>5.4</v>
      </c>
      <c r="H89" s="20">
        <v>6.25E-2</v>
      </c>
      <c r="I89" s="43">
        <v>41.6</v>
      </c>
      <c r="J89" s="43">
        <v>4.6043478260869559</v>
      </c>
      <c r="K89" s="43">
        <v>4.0111111111111102</v>
      </c>
      <c r="L89" s="43">
        <v>3.6434782608695655</v>
      </c>
      <c r="M89" s="43">
        <v>50</v>
      </c>
      <c r="N89" s="43">
        <v>48</v>
      </c>
      <c r="O89" s="43">
        <v>52</v>
      </c>
      <c r="P89" s="43">
        <v>0.3</v>
      </c>
      <c r="Q89" s="43">
        <v>-0.2</v>
      </c>
      <c r="R89" s="43">
        <v>-0.2</v>
      </c>
      <c r="S89" s="20">
        <v>0.72</v>
      </c>
      <c r="T89" s="20">
        <v>0.82706766917293228</v>
      </c>
      <c r="U89" s="5">
        <v>97</v>
      </c>
      <c r="V89" s="5">
        <v>79</v>
      </c>
      <c r="W89" s="20">
        <v>0.21614583333333334</v>
      </c>
      <c r="X89" s="43">
        <v>2.0276489382112945</v>
      </c>
      <c r="Y89" s="20">
        <v>0.6</v>
      </c>
      <c r="Z89" s="5">
        <v>99</v>
      </c>
      <c r="AA89" s="5">
        <v>99.9</v>
      </c>
      <c r="AB89" s="43" t="s">
        <v>859</v>
      </c>
      <c r="AC89" s="5">
        <v>97</v>
      </c>
      <c r="AD89" s="5">
        <v>2.6</v>
      </c>
      <c r="AE89" s="5">
        <v>2.5</v>
      </c>
      <c r="AF89" s="5">
        <v>14.2</v>
      </c>
      <c r="AG89" s="5">
        <v>14.5</v>
      </c>
      <c r="AH89" s="5">
        <v>308</v>
      </c>
      <c r="AI89" s="4">
        <v>81.900000000000006</v>
      </c>
      <c r="AJ89" s="4">
        <v>0.3540914727090359</v>
      </c>
      <c r="AK89" s="4">
        <v>65.699999999999989</v>
      </c>
      <c r="AL89" s="4">
        <v>89.3</v>
      </c>
      <c r="AM89" s="4">
        <v>0.43</v>
      </c>
      <c r="AN89" s="4">
        <v>48.1</v>
      </c>
      <c r="AO89" s="4">
        <v>21.43769968051118</v>
      </c>
      <c r="AP89" s="4">
        <v>3.7859424920127793</v>
      </c>
      <c r="AQ89" s="4">
        <v>0.22324883850195593</v>
      </c>
      <c r="AR89" s="4">
        <v>14.706</v>
      </c>
      <c r="AS89" s="4">
        <v>38.5</v>
      </c>
      <c r="AT89" s="4" t="s">
        <v>859</v>
      </c>
      <c r="AU89" s="4">
        <v>8.2289999999999992</v>
      </c>
      <c r="AV89" s="4">
        <v>42.372999999999998</v>
      </c>
      <c r="AW89" s="4">
        <v>87.558999999999997</v>
      </c>
      <c r="AX89" s="4">
        <v>82.9</v>
      </c>
      <c r="AY89" s="4">
        <v>1.1599999999999999</v>
      </c>
      <c r="AZ89" s="4">
        <v>3.1</v>
      </c>
      <c r="BA89" s="4">
        <v>3.3712707667643928E-2</v>
      </c>
      <c r="BB89" s="4">
        <v>86.3</v>
      </c>
      <c r="BC89" s="4">
        <v>86.3</v>
      </c>
      <c r="BD89" s="4">
        <v>0.20689655172413793</v>
      </c>
      <c r="BE89" s="4">
        <v>100</v>
      </c>
      <c r="BF89" s="4">
        <v>100</v>
      </c>
      <c r="BG89" s="4">
        <v>28.5</v>
      </c>
      <c r="BH89" s="21">
        <v>5.7222637647744212E-2</v>
      </c>
      <c r="BI89" s="21">
        <v>3.9823905812580447E-2</v>
      </c>
      <c r="BJ89" s="20">
        <v>0.37359900373599003</v>
      </c>
      <c r="BK89" s="20">
        <v>0.49190535491905357</v>
      </c>
      <c r="BL89" s="5">
        <v>56</v>
      </c>
      <c r="BM89" s="5">
        <v>29.650000000000002</v>
      </c>
      <c r="BN89" s="5">
        <v>39.6</v>
      </c>
      <c r="BO89" s="43">
        <v>0.45</v>
      </c>
      <c r="BP89" s="5">
        <v>34</v>
      </c>
      <c r="BQ89" s="5">
        <v>155</v>
      </c>
      <c r="BR89" s="5">
        <v>16500</v>
      </c>
      <c r="BS89" s="5">
        <v>1.957831325301205</v>
      </c>
      <c r="BT89" s="5">
        <v>95.2</v>
      </c>
      <c r="BU89" s="5">
        <v>8.3000000000000007</v>
      </c>
      <c r="BV89" s="5">
        <v>95.5</v>
      </c>
      <c r="BW89" s="5">
        <v>73</v>
      </c>
      <c r="BX89" s="5">
        <v>12.6</v>
      </c>
      <c r="BY89" s="5">
        <v>100</v>
      </c>
      <c r="BZ89" s="5">
        <v>8204</v>
      </c>
      <c r="CA89" s="43">
        <v>0.74</v>
      </c>
      <c r="CB89" s="43">
        <v>1.47</v>
      </c>
      <c r="CC89" s="5">
        <v>29.9</v>
      </c>
      <c r="CD89" s="5">
        <v>24.5</v>
      </c>
      <c r="CE89" s="43">
        <v>7</v>
      </c>
      <c r="CF89" s="20">
        <v>0.77505015045135406</v>
      </c>
      <c r="CG89" s="5">
        <v>2015</v>
      </c>
      <c r="CH89" s="5">
        <v>2015</v>
      </c>
      <c r="CI89" s="5">
        <v>2019</v>
      </c>
      <c r="CJ89" s="4">
        <v>-8.6266832197598842E-2</v>
      </c>
      <c r="CK89" s="4">
        <v>-3.8738679400750374E-3</v>
      </c>
      <c r="CL89" s="4">
        <v>0.33076468377182877</v>
      </c>
      <c r="CM89" s="4">
        <v>-0.35572318898765182</v>
      </c>
      <c r="CN89" s="4">
        <v>0.2301435044835137</v>
      </c>
      <c r="CO89" s="4">
        <v>7.2948301817227234E-4</v>
      </c>
      <c r="CP89" s="4">
        <v>4.684194340039971E-4</v>
      </c>
      <c r="CQ89" s="4">
        <v>0.45506935067378551</v>
      </c>
      <c r="CR89" s="4">
        <v>-0.14777314442559239</v>
      </c>
      <c r="CS89" s="4">
        <v>0.79984361663972869</v>
      </c>
      <c r="CT89" s="4">
        <v>0.38927128352134382</v>
      </c>
      <c r="CU89" s="4">
        <v>4.8415007056112208E-2</v>
      </c>
      <c r="CV89" s="4">
        <v>0.66746709267056104</v>
      </c>
      <c r="CW89" s="4">
        <v>0.13854915334790463</v>
      </c>
      <c r="CX89">
        <v>0</v>
      </c>
      <c r="CY89" s="5">
        <v>9354.9341868798747</v>
      </c>
      <c r="CZ89" s="5">
        <v>13032.800361004643</v>
      </c>
      <c r="DA89" s="5">
        <v>1723.3257328224536</v>
      </c>
      <c r="DB89" s="5">
        <v>618.65024329470396</v>
      </c>
      <c r="DC89" s="5">
        <v>20738.781885157754</v>
      </c>
      <c r="DD89" s="5">
        <v>3291.6319447072792</v>
      </c>
      <c r="DE89" s="5">
        <v>2746.6767971593772</v>
      </c>
      <c r="DF89" s="5">
        <v>2052.0764335883027</v>
      </c>
      <c r="DG89" s="5">
        <v>3540.2748780759607</v>
      </c>
      <c r="DH89" s="5">
        <v>1049.7637573164711</v>
      </c>
      <c r="DI89" s="5">
        <v>823.60546296513951</v>
      </c>
      <c r="DJ89" s="5">
        <v>901.34223455019867</v>
      </c>
      <c r="DK89" s="5">
        <v>244.56406760536893</v>
      </c>
      <c r="DL89" s="5">
        <v>122.79918196563315</v>
      </c>
      <c r="DM89" s="5">
        <v>0</v>
      </c>
      <c r="DN89" s="5">
        <v>91.707166388842992</v>
      </c>
      <c r="DO89" s="5">
        <v>60210.135151516362</v>
      </c>
      <c r="DP89" s="4">
        <f t="shared" si="13"/>
        <v>0.31668454918840244</v>
      </c>
      <c r="DQ89" s="4">
        <f t="shared" si="13"/>
        <v>1.177695600695545</v>
      </c>
      <c r="DR89" s="4">
        <f t="shared" si="13"/>
        <v>0.63784601712311617</v>
      </c>
      <c r="DS89" s="4">
        <f t="shared" si="13"/>
        <v>0.7829231855575729</v>
      </c>
      <c r="DT89" s="4">
        <f t="shared" si="13"/>
        <v>-7.2859628485057587E-2</v>
      </c>
      <c r="DU89" s="4">
        <f t="shared" si="13"/>
        <v>0.72299361217237168</v>
      </c>
      <c r="DV89" s="4">
        <f t="shared" si="13"/>
        <v>-0.11587175647168078</v>
      </c>
      <c r="DW89" s="4">
        <f t="shared" si="13"/>
        <v>0.45304721659310715</v>
      </c>
      <c r="DX89" s="4">
        <f t="shared" si="13"/>
        <v>1.1406329374725441</v>
      </c>
      <c r="DY89" s="4">
        <f t="shared" si="13"/>
        <v>0.4010365357260452</v>
      </c>
      <c r="DZ89" s="4">
        <f t="shared" si="13"/>
        <v>0.14097852201764541</v>
      </c>
      <c r="EA89" s="4">
        <f t="shared" si="12"/>
        <v>0.7576947297774661</v>
      </c>
      <c r="EB89" s="4">
        <f t="shared" si="12"/>
        <v>2.9374722306214851E-2</v>
      </c>
      <c r="EC89" s="4">
        <f t="shared" si="12"/>
        <v>-0.27289605323349519</v>
      </c>
      <c r="ED89" s="4" t="e">
        <f t="shared" si="12"/>
        <v>#DIV/0!</v>
      </c>
      <c r="EE89" s="4">
        <f t="shared" si="12"/>
        <v>0.32188164574231926</v>
      </c>
      <c r="EF89" s="4">
        <f t="shared" si="11"/>
        <v>0.80701623181912829</v>
      </c>
      <c r="EG89" s="6">
        <f t="shared" si="9"/>
        <v>0.39190595018246799</v>
      </c>
      <c r="EI89">
        <v>87</v>
      </c>
    </row>
    <row r="90" spans="1:139" x14ac:dyDescent="0.3">
      <c r="A90" t="s">
        <v>562</v>
      </c>
      <c r="B90" t="s">
        <v>105</v>
      </c>
      <c r="C90" s="43">
        <v>4.5517241379310347</v>
      </c>
      <c r="D90" s="43">
        <v>5.7</v>
      </c>
      <c r="E90" s="5">
        <v>49</v>
      </c>
      <c r="F90" s="5">
        <v>75.2</v>
      </c>
      <c r="G90" s="43">
        <v>6.5</v>
      </c>
      <c r="H90" s="20">
        <v>0</v>
      </c>
      <c r="I90" s="43">
        <v>42.6</v>
      </c>
      <c r="J90" s="43">
        <v>1.7608695652173914</v>
      </c>
      <c r="K90" s="43">
        <v>4.1388888888888893</v>
      </c>
      <c r="L90" s="43">
        <v>3.9369565217391314</v>
      </c>
      <c r="M90" s="43">
        <v>48.666666666666664</v>
      </c>
      <c r="N90" s="43">
        <v>49.333333333333336</v>
      </c>
      <c r="O90" s="43">
        <v>52.5</v>
      </c>
      <c r="P90" s="43">
        <v>-0.6</v>
      </c>
      <c r="Q90" s="43">
        <v>0</v>
      </c>
      <c r="R90" s="43">
        <v>-0.41113662456946043</v>
      </c>
      <c r="S90" s="20">
        <v>0.71471471471471471</v>
      </c>
      <c r="T90" s="20">
        <v>0.92173913043478262</v>
      </c>
      <c r="U90" s="5">
        <v>98.9</v>
      </c>
      <c r="V90" s="5">
        <v>79</v>
      </c>
      <c r="W90" s="20">
        <v>0.23255813953488372</v>
      </c>
      <c r="X90" s="43">
        <v>3.3913560032947987</v>
      </c>
      <c r="Y90" s="20">
        <v>0.52941176470588236</v>
      </c>
      <c r="Z90" s="5">
        <v>94</v>
      </c>
      <c r="AA90" s="5">
        <v>100</v>
      </c>
      <c r="AB90" s="43">
        <v>17.56756755</v>
      </c>
      <c r="AC90" s="5">
        <v>79.150000000000006</v>
      </c>
      <c r="AD90" s="5">
        <v>2.7</v>
      </c>
      <c r="AE90" s="5">
        <v>3.9</v>
      </c>
      <c r="AF90" s="5">
        <v>13.5</v>
      </c>
      <c r="AG90" s="5">
        <v>11.299999999999999</v>
      </c>
      <c r="AH90" s="5">
        <v>1593</v>
      </c>
      <c r="AI90" s="4">
        <v>85.7</v>
      </c>
      <c r="AJ90" s="4">
        <v>0.3575144262201882</v>
      </c>
      <c r="AK90" s="4">
        <v>63.699999999999996</v>
      </c>
      <c r="AL90" s="4">
        <v>91.3</v>
      </c>
      <c r="AM90" s="4">
        <v>0.54</v>
      </c>
      <c r="AN90" s="4">
        <v>67.8</v>
      </c>
      <c r="AO90" s="4">
        <v>1.9500924214417743</v>
      </c>
      <c r="AP90" s="4">
        <v>2.6709796672828099</v>
      </c>
      <c r="AQ90" s="4">
        <v>0.21644643442175385</v>
      </c>
      <c r="AR90" s="4">
        <v>13.223000000000001</v>
      </c>
      <c r="AS90" s="4">
        <v>19.492000000000001</v>
      </c>
      <c r="AT90" s="4">
        <v>44.927999999999997</v>
      </c>
      <c r="AU90" s="4">
        <v>5.9770000000000003</v>
      </c>
      <c r="AV90" s="4">
        <v>40</v>
      </c>
      <c r="AW90" s="4">
        <v>82.533000000000001</v>
      </c>
      <c r="AX90" s="4">
        <v>71.703000000000003</v>
      </c>
      <c r="AY90" s="4">
        <v>0.99</v>
      </c>
      <c r="AZ90" s="4">
        <v>2.5099999999999998</v>
      </c>
      <c r="BA90" s="4">
        <v>6.5137507768800493E-2</v>
      </c>
      <c r="BB90" s="4">
        <v>71.3</v>
      </c>
      <c r="BC90" s="4">
        <v>71.3</v>
      </c>
      <c r="BD90" s="4">
        <v>0</v>
      </c>
      <c r="BE90" s="4">
        <v>97.4</v>
      </c>
      <c r="BF90" s="4">
        <v>78.400000000000006</v>
      </c>
      <c r="BG90" s="4">
        <v>89.8</v>
      </c>
      <c r="BH90" s="21">
        <v>5.7412231044682155E-2</v>
      </c>
      <c r="BI90" s="21">
        <v>3.1583889702303275E-2</v>
      </c>
      <c r="BJ90" s="20">
        <v>0.22857142857142856</v>
      </c>
      <c r="BK90" s="20">
        <v>0.33571428571428569</v>
      </c>
      <c r="BL90" s="5">
        <v>61</v>
      </c>
      <c r="BM90" s="5">
        <v>34.85</v>
      </c>
      <c r="BN90" s="5">
        <v>14.65</v>
      </c>
      <c r="BO90" s="43">
        <v>0.7</v>
      </c>
      <c r="BP90" s="5">
        <v>42</v>
      </c>
      <c r="BQ90" s="5">
        <v>242</v>
      </c>
      <c r="BR90" s="5">
        <v>19600</v>
      </c>
      <c r="BS90" s="5">
        <v>0.12422360248447205</v>
      </c>
      <c r="BT90" s="5">
        <v>55</v>
      </c>
      <c r="BU90" s="5">
        <v>7.6</v>
      </c>
      <c r="BV90" s="5">
        <v>19</v>
      </c>
      <c r="BW90" s="5">
        <v>53</v>
      </c>
      <c r="BX90" s="5">
        <v>15.8</v>
      </c>
      <c r="BY90" s="5">
        <v>99.1</v>
      </c>
      <c r="BZ90" s="5">
        <v>9984</v>
      </c>
      <c r="CA90" s="43">
        <v>1.69</v>
      </c>
      <c r="CB90" s="43">
        <v>0.55000000000000004</v>
      </c>
      <c r="CC90" s="5">
        <v>92.8</v>
      </c>
      <c r="CD90" s="5">
        <v>36</v>
      </c>
      <c r="CE90" s="43">
        <v>8.1999999999999993</v>
      </c>
      <c r="CF90" s="20">
        <v>0.71656557998483694</v>
      </c>
      <c r="CG90" s="5">
        <v>2020</v>
      </c>
      <c r="CH90" s="5">
        <v>2019</v>
      </c>
      <c r="CI90" s="5">
        <v>2019</v>
      </c>
      <c r="CJ90" s="4">
        <v>0.27426087612341921</v>
      </c>
      <c r="CK90" s="4">
        <v>0.48706692450725142</v>
      </c>
      <c r="CL90" s="4">
        <v>-0.2712400625723867</v>
      </c>
      <c r="CM90" s="4">
        <v>-0.27706998505681241</v>
      </c>
      <c r="CN90" s="4">
        <v>8.2273445555778035E-2</v>
      </c>
      <c r="CO90" s="4">
        <v>-0.35659153325196696</v>
      </c>
      <c r="CP90" s="4">
        <v>0.3822379459930898</v>
      </c>
      <c r="CQ90" s="4">
        <v>-0.25659877257192232</v>
      </c>
      <c r="CR90" s="4">
        <v>-0.66742994788665255</v>
      </c>
      <c r="CS90" s="4">
        <v>-0.63147951026983284</v>
      </c>
      <c r="CT90" s="4">
        <v>0.67585930185049148</v>
      </c>
      <c r="CU90" s="4">
        <v>0.41988575753697882</v>
      </c>
      <c r="CV90" s="4">
        <v>-2.6027948303982029E-2</v>
      </c>
      <c r="CW90" s="4">
        <v>0.13730834579688142</v>
      </c>
      <c r="CX90">
        <v>0</v>
      </c>
      <c r="CY90" s="5">
        <v>9156.35866871078</v>
      </c>
      <c r="CZ90" s="5">
        <v>14445.423102782872</v>
      </c>
      <c r="DA90" s="5">
        <v>3148.226552036981</v>
      </c>
      <c r="DB90" s="5">
        <v>610.74869313517956</v>
      </c>
      <c r="DC90" s="5">
        <v>20746.87198956278</v>
      </c>
      <c r="DD90" s="5">
        <v>4847.8408951466745</v>
      </c>
      <c r="DE90" s="5">
        <v>2087.5979964976923</v>
      </c>
      <c r="DF90" s="5">
        <v>3741.3172531830792</v>
      </c>
      <c r="DG90" s="5">
        <v>3579.5079128529551</v>
      </c>
      <c r="DH90" s="5">
        <v>809.60815656456566</v>
      </c>
      <c r="DI90" s="5">
        <v>747.13785803775875</v>
      </c>
      <c r="DJ90" s="5">
        <v>1881.5829265131551</v>
      </c>
      <c r="DK90" s="5">
        <v>6.0915021385060655</v>
      </c>
      <c r="DL90" s="5">
        <v>129.86564133581032</v>
      </c>
      <c r="DM90" s="5">
        <v>0</v>
      </c>
      <c r="DN90" s="5">
        <v>96.788542660203248</v>
      </c>
      <c r="DO90" s="5">
        <v>65905.102049823181</v>
      </c>
      <c r="DP90" s="4">
        <f t="shared" si="13"/>
        <v>0.44940103068202492</v>
      </c>
      <c r="DQ90" s="4">
        <f t="shared" si="13"/>
        <v>0.60523644859508929</v>
      </c>
      <c r="DR90" s="4">
        <f t="shared" si="13"/>
        <v>-6.297290617675913E-2</v>
      </c>
      <c r="DS90" s="4">
        <f t="shared" si="13"/>
        <v>0.79838417104050585</v>
      </c>
      <c r="DT90" s="4">
        <f t="shared" si="13"/>
        <v>-7.5276621374468958E-2</v>
      </c>
      <c r="DU90" s="4">
        <f t="shared" si="13"/>
        <v>-0.88930546399382848</v>
      </c>
      <c r="DV90" s="4">
        <f t="shared" si="13"/>
        <v>0.60217043810204185</v>
      </c>
      <c r="DW90" s="4">
        <f t="shared" si="13"/>
        <v>-1.0350311676199277</v>
      </c>
      <c r="DX90" s="4">
        <f t="shared" si="13"/>
        <v>1.1228356500514349</v>
      </c>
      <c r="DY90" s="4">
        <f t="shared" si="13"/>
        <v>0.74828960796222233</v>
      </c>
      <c r="DZ90" s="4">
        <f t="shared" si="13"/>
        <v>0.2224236870413398</v>
      </c>
      <c r="EA90" s="4">
        <f t="shared" si="12"/>
        <v>0.13490177849293331</v>
      </c>
      <c r="EB90" s="4">
        <f t="shared" si="12"/>
        <v>0.33163970361765288</v>
      </c>
      <c r="EC90" s="4">
        <f t="shared" si="12"/>
        <v>-0.27411955592108245</v>
      </c>
      <c r="ED90" s="4" t="e">
        <f t="shared" si="12"/>
        <v>#DIV/0!</v>
      </c>
      <c r="EE90" s="4">
        <f t="shared" si="12"/>
        <v>0.25127184581374384</v>
      </c>
      <c r="EF90" s="4">
        <f t="shared" si="11"/>
        <v>0.35206058903183723</v>
      </c>
      <c r="EG90" s="6">
        <f t="shared" si="9"/>
        <v>-0.65313561509615725</v>
      </c>
      <c r="EI90">
        <v>88</v>
      </c>
    </row>
    <row r="91" spans="1:139" x14ac:dyDescent="0.3">
      <c r="A91" t="s">
        <v>554</v>
      </c>
      <c r="B91" t="s">
        <v>106</v>
      </c>
      <c r="C91" s="43" t="s">
        <v>859</v>
      </c>
      <c r="D91" s="43">
        <v>5.5</v>
      </c>
      <c r="E91" s="5">
        <v>52</v>
      </c>
      <c r="F91" s="5">
        <v>75.8</v>
      </c>
      <c r="G91" s="43">
        <v>12.5</v>
      </c>
      <c r="H91" s="20">
        <v>0</v>
      </c>
      <c r="I91" s="43">
        <v>41.9</v>
      </c>
      <c r="J91" s="43">
        <v>5.3869565217391306</v>
      </c>
      <c r="K91" s="43">
        <v>4.1416666666666666</v>
      </c>
      <c r="L91" s="43">
        <v>3.6760869565217384</v>
      </c>
      <c r="M91" s="43">
        <v>48.666666666666664</v>
      </c>
      <c r="N91" s="43">
        <v>53</v>
      </c>
      <c r="O91" s="43">
        <v>53.5</v>
      </c>
      <c r="P91" s="43">
        <v>-0.3</v>
      </c>
      <c r="Q91" s="43">
        <v>0.1</v>
      </c>
      <c r="R91" s="43">
        <v>0.6</v>
      </c>
      <c r="S91" s="20">
        <v>0.75714285714285712</v>
      </c>
      <c r="T91" s="20">
        <v>0.75</v>
      </c>
      <c r="U91" s="5">
        <v>100</v>
      </c>
      <c r="V91" s="5">
        <v>77</v>
      </c>
      <c r="W91" s="20" t="s">
        <v>859</v>
      </c>
      <c r="X91" s="43">
        <v>6.1165541622064996</v>
      </c>
      <c r="Y91" s="20">
        <v>0.73076923076923073</v>
      </c>
      <c r="Z91" s="5">
        <v>96</v>
      </c>
      <c r="AA91" s="5">
        <v>99.5</v>
      </c>
      <c r="AB91" s="43" t="s">
        <v>859</v>
      </c>
      <c r="AC91" s="5">
        <v>45.25</v>
      </c>
      <c r="AD91" s="5">
        <v>2.4</v>
      </c>
      <c r="AE91" s="5">
        <v>4.5</v>
      </c>
      <c r="AF91" s="5">
        <v>34.4</v>
      </c>
      <c r="AG91" s="5">
        <v>17.599999999999998</v>
      </c>
      <c r="AH91" s="5" t="s">
        <v>859</v>
      </c>
      <c r="AI91" s="4">
        <v>72.599999999999994</v>
      </c>
      <c r="AJ91" s="4">
        <v>0.25260472692626856</v>
      </c>
      <c r="AK91" s="4">
        <v>45.9</v>
      </c>
      <c r="AL91" s="4">
        <v>90.8</v>
      </c>
      <c r="AM91" s="4">
        <v>0.54</v>
      </c>
      <c r="AN91" s="4">
        <v>87.8</v>
      </c>
      <c r="AO91" s="4">
        <v>10.554089709762533</v>
      </c>
      <c r="AP91" s="4">
        <v>2.6385224274406331</v>
      </c>
      <c r="AQ91" s="4">
        <v>0.24203663149512245</v>
      </c>
      <c r="AR91" s="4">
        <v>31.707000000000001</v>
      </c>
      <c r="AS91" s="4">
        <v>97.367999999999995</v>
      </c>
      <c r="AT91" s="4">
        <v>47.726999999999997</v>
      </c>
      <c r="AU91" s="4">
        <v>22.695</v>
      </c>
      <c r="AV91" s="4">
        <v>33.332999999999998</v>
      </c>
      <c r="AW91" s="4">
        <v>73.171000000000006</v>
      </c>
      <c r="AX91" s="4">
        <v>67.742000000000004</v>
      </c>
      <c r="AY91" s="4">
        <v>2.38</v>
      </c>
      <c r="AZ91" s="4">
        <v>6.66</v>
      </c>
      <c r="BA91" s="4">
        <v>3.3944085216842251E-2</v>
      </c>
      <c r="BB91" s="4">
        <v>54.5</v>
      </c>
      <c r="BC91" s="4">
        <v>54.5</v>
      </c>
      <c r="BD91" s="4">
        <v>0</v>
      </c>
      <c r="BE91" s="4">
        <v>100</v>
      </c>
      <c r="BF91" s="4">
        <v>100</v>
      </c>
      <c r="BG91" s="4" t="s">
        <v>859</v>
      </c>
      <c r="BH91" s="21">
        <v>8.0023049729113532E-2</v>
      </c>
      <c r="BI91" s="21">
        <v>6.5981262863436668E-2</v>
      </c>
      <c r="BJ91" s="20">
        <v>0.38846153846153847</v>
      </c>
      <c r="BK91" s="20">
        <v>0.3576923076923077</v>
      </c>
      <c r="BL91" s="5" t="s">
        <v>859</v>
      </c>
      <c r="BM91" s="5" t="s">
        <v>859</v>
      </c>
      <c r="BN91" s="5" t="s">
        <v>859</v>
      </c>
      <c r="BO91" s="43">
        <v>0.9</v>
      </c>
      <c r="BP91" s="5" t="s">
        <v>859</v>
      </c>
      <c r="BQ91" s="5" t="s">
        <v>859</v>
      </c>
      <c r="BR91" s="5">
        <v>10725</v>
      </c>
      <c r="BS91" s="5" t="s">
        <v>859</v>
      </c>
      <c r="BT91" s="5">
        <v>33.599999999999994</v>
      </c>
      <c r="BU91" s="5">
        <v>4.5</v>
      </c>
      <c r="BV91" s="5">
        <v>24.6</v>
      </c>
      <c r="BW91" s="5">
        <v>67</v>
      </c>
      <c r="BX91" s="5">
        <v>25.4</v>
      </c>
      <c r="BY91" s="5">
        <v>100</v>
      </c>
      <c r="BZ91" s="5">
        <v>13562</v>
      </c>
      <c r="CA91" s="43">
        <v>0</v>
      </c>
      <c r="CB91" s="43">
        <v>0.13</v>
      </c>
      <c r="CC91" s="5">
        <v>11.7</v>
      </c>
      <c r="CD91" s="5">
        <v>31.9</v>
      </c>
      <c r="CE91" s="43">
        <v>6</v>
      </c>
      <c r="CF91" s="20">
        <v>0.75297766749379647</v>
      </c>
      <c r="CG91" s="5">
        <v>2014</v>
      </c>
      <c r="CH91" s="5">
        <v>2004</v>
      </c>
      <c r="CI91" s="5">
        <v>2017</v>
      </c>
      <c r="CJ91" s="4">
        <v>0.41425352137271232</v>
      </c>
      <c r="CK91" s="4">
        <v>0.30069586729419184</v>
      </c>
      <c r="CL91" s="4">
        <v>-0.2986554205099799</v>
      </c>
      <c r="CM91" s="4">
        <v>0.22158012579374872</v>
      </c>
      <c r="CN91" s="4">
        <v>0.19879495089363364</v>
      </c>
      <c r="CO91" s="4">
        <v>-0.22907948727791641</v>
      </c>
      <c r="CP91" s="4">
        <v>-1.2872458338705646</v>
      </c>
      <c r="CQ91" s="4" t="s">
        <v>17</v>
      </c>
      <c r="CR91" s="4" t="s">
        <v>17</v>
      </c>
      <c r="CS91" s="4">
        <v>-1.1109098420930175</v>
      </c>
      <c r="CT91" s="4">
        <v>2.3676053174460283</v>
      </c>
      <c r="CU91" s="4">
        <v>-0.60990921400446907</v>
      </c>
      <c r="CV91" s="4">
        <v>0.38933648294478879</v>
      </c>
      <c r="CW91" s="4">
        <v>0.13637571864553305</v>
      </c>
      <c r="CX91">
        <v>2</v>
      </c>
      <c r="CY91" s="5">
        <v>9338.7150733785638</v>
      </c>
      <c r="CZ91" s="5">
        <v>17779.186178954784</v>
      </c>
      <c r="DA91" s="5">
        <v>1941.4787798408488</v>
      </c>
      <c r="DB91" s="5">
        <v>733.75331564986732</v>
      </c>
      <c r="DC91" s="5">
        <v>17500.815096945484</v>
      </c>
      <c r="DD91" s="5">
        <v>2019.646468050076</v>
      </c>
      <c r="DE91" s="5">
        <v>3203.025764196248</v>
      </c>
      <c r="DF91" s="5">
        <v>3106.4039164185097</v>
      </c>
      <c r="DG91" s="5">
        <v>6362.757115987557</v>
      </c>
      <c r="DH91" s="5">
        <v>904.01193633952255</v>
      </c>
      <c r="DI91" s="5">
        <v>603.94562334217505</v>
      </c>
      <c r="DJ91" s="5">
        <v>1762.4336870026525</v>
      </c>
      <c r="DK91" s="5">
        <v>20.059681697612746</v>
      </c>
      <c r="DL91" s="5">
        <v>2351.6246684350135</v>
      </c>
      <c r="DM91" s="5">
        <v>0</v>
      </c>
      <c r="DN91" s="5">
        <v>81.787120283466678</v>
      </c>
      <c r="DO91" s="5">
        <v>65358.019758087357</v>
      </c>
      <c r="DP91" s="4">
        <f t="shared" si="13"/>
        <v>0.32752447395197126</v>
      </c>
      <c r="DQ91" s="4">
        <f t="shared" si="13"/>
        <v>-0.74575637308836018</v>
      </c>
      <c r="DR91" s="4">
        <f t="shared" si="13"/>
        <v>0.53055028013961392</v>
      </c>
      <c r="DS91" s="4">
        <f t="shared" si="13"/>
        <v>0.55770067923973943</v>
      </c>
      <c r="DT91" s="4">
        <f t="shared" si="13"/>
        <v>0.89451264651267126</v>
      </c>
      <c r="DU91" s="4">
        <f t="shared" si="13"/>
        <v>2.0408250051432084</v>
      </c>
      <c r="DV91" s="4">
        <f t="shared" si="13"/>
        <v>-0.61304722843896697</v>
      </c>
      <c r="DW91" s="4">
        <f t="shared" si="13"/>
        <v>-0.47572618201428118</v>
      </c>
      <c r="DX91" s="4">
        <f t="shared" si="13"/>
        <v>-0.13973010134451308</v>
      </c>
      <c r="DY91" s="4">
        <f t="shared" si="13"/>
        <v>0.61178643062667915</v>
      </c>
      <c r="DZ91" s="4">
        <f t="shared" si="13"/>
        <v>0.37493683553041279</v>
      </c>
      <c r="EA91" s="4">
        <f t="shared" si="12"/>
        <v>0.21060288652330453</v>
      </c>
      <c r="EB91" s="4">
        <f t="shared" si="12"/>
        <v>0.31393497718456187</v>
      </c>
      <c r="EC91" s="4">
        <f t="shared" si="12"/>
        <v>-0.65879991682422523</v>
      </c>
      <c r="ED91" s="4" t="e">
        <f t="shared" si="12"/>
        <v>#DIV/0!</v>
      </c>
      <c r="EE91" s="4">
        <f t="shared" si="12"/>
        <v>0.45972864493636989</v>
      </c>
      <c r="EF91" s="4">
        <f t="shared" si="11"/>
        <v>0.39576552711817031</v>
      </c>
      <c r="EG91" s="6">
        <f t="shared" si="9"/>
        <v>-0.38719080126213057</v>
      </c>
      <c r="EI91">
        <v>89</v>
      </c>
    </row>
    <row r="92" spans="1:139" x14ac:dyDescent="0.3">
      <c r="A92" t="s">
        <v>420</v>
      </c>
      <c r="B92" t="s">
        <v>107</v>
      </c>
      <c r="C92" s="43">
        <v>4.4724137931034482</v>
      </c>
      <c r="D92" s="43">
        <v>5.7</v>
      </c>
      <c r="E92" s="5">
        <v>37.299999999999997</v>
      </c>
      <c r="F92" s="5">
        <v>87.2</v>
      </c>
      <c r="G92" s="43">
        <v>4.2</v>
      </c>
      <c r="H92" s="20">
        <v>0</v>
      </c>
      <c r="I92" s="43">
        <v>42.8</v>
      </c>
      <c r="J92" s="43">
        <v>7.7434782608695656</v>
      </c>
      <c r="K92" s="43">
        <v>4.125</v>
      </c>
      <c r="L92" s="43">
        <v>3.8347826086956505</v>
      </c>
      <c r="M92" s="43">
        <v>50.666666666666664</v>
      </c>
      <c r="N92" s="43">
        <v>48.333333333333336</v>
      </c>
      <c r="O92" s="43">
        <v>49</v>
      </c>
      <c r="P92" s="43">
        <v>2.2999999999999998</v>
      </c>
      <c r="Q92" s="43">
        <v>1.6</v>
      </c>
      <c r="R92" s="43">
        <v>-4.4000000000000004</v>
      </c>
      <c r="S92" s="20">
        <v>0.5</v>
      </c>
      <c r="T92" s="20">
        <v>1</v>
      </c>
      <c r="U92" s="5">
        <v>100</v>
      </c>
      <c r="V92" s="5">
        <v>70</v>
      </c>
      <c r="W92" s="20">
        <v>0.3</v>
      </c>
      <c r="X92" s="43">
        <v>1.8882619990605081</v>
      </c>
      <c r="Y92" s="20" t="s">
        <v>859</v>
      </c>
      <c r="Z92" s="5">
        <v>68</v>
      </c>
      <c r="AA92" s="5">
        <v>100</v>
      </c>
      <c r="AB92" s="43">
        <v>0</v>
      </c>
      <c r="AC92" s="5">
        <v>100</v>
      </c>
      <c r="AD92" s="5">
        <v>2.7</v>
      </c>
      <c r="AE92" s="5">
        <v>5.5</v>
      </c>
      <c r="AF92" s="5" t="s">
        <v>859</v>
      </c>
      <c r="AG92" s="5">
        <v>27.5</v>
      </c>
      <c r="AH92" s="5" t="s">
        <v>859</v>
      </c>
      <c r="AI92" s="4">
        <v>83.1</v>
      </c>
      <c r="AJ92" s="4">
        <v>0.32603668876213976</v>
      </c>
      <c r="AK92" s="4">
        <v>81</v>
      </c>
      <c r="AL92" s="4">
        <v>94</v>
      </c>
      <c r="AM92" s="4">
        <v>1.35</v>
      </c>
      <c r="AN92" s="4" t="s">
        <v>859</v>
      </c>
      <c r="AO92" s="4">
        <v>0</v>
      </c>
      <c r="AP92" s="4">
        <v>10</v>
      </c>
      <c r="AQ92" s="4">
        <v>4.8614266242616992E-2</v>
      </c>
      <c r="AR92" s="4" t="s">
        <v>859</v>
      </c>
      <c r="AS92" s="4">
        <v>0</v>
      </c>
      <c r="AT92" s="4">
        <v>0</v>
      </c>
      <c r="AU92" s="4" t="s">
        <v>859</v>
      </c>
      <c r="AV92" s="4">
        <v>0</v>
      </c>
      <c r="AW92" s="4">
        <v>61.537999999999997</v>
      </c>
      <c r="AX92" s="4">
        <v>41.667000000000002</v>
      </c>
      <c r="AY92" s="4">
        <v>1.84</v>
      </c>
      <c r="AZ92" s="4">
        <v>9.4499999999999993</v>
      </c>
      <c r="BA92" s="4">
        <v>0</v>
      </c>
      <c r="BB92" s="4">
        <v>93.8</v>
      </c>
      <c r="BC92" s="4">
        <v>93.8</v>
      </c>
      <c r="BD92" s="4">
        <v>1</v>
      </c>
      <c r="BE92" s="4">
        <v>100</v>
      </c>
      <c r="BF92" s="4">
        <v>92.3</v>
      </c>
      <c r="BG92" s="4">
        <v>62.5</v>
      </c>
      <c r="BH92" s="21">
        <v>0.10411597405723344</v>
      </c>
      <c r="BI92" s="21">
        <v>6.7962467624491901E-2</v>
      </c>
      <c r="BJ92" s="20">
        <v>0.32835820895522388</v>
      </c>
      <c r="BK92" s="20">
        <v>0.40298507462686567</v>
      </c>
      <c r="BL92" s="5" t="s">
        <v>859</v>
      </c>
      <c r="BM92" s="5">
        <v>37.5</v>
      </c>
      <c r="BN92" s="5">
        <v>21.8</v>
      </c>
      <c r="BO92" s="43">
        <v>0.8</v>
      </c>
      <c r="BP92" s="5">
        <v>58</v>
      </c>
      <c r="BQ92" s="5" t="s">
        <v>859</v>
      </c>
      <c r="BR92" s="5">
        <v>8165</v>
      </c>
      <c r="BS92" s="5" t="s">
        <v>859</v>
      </c>
      <c r="BT92" s="5">
        <v>81.2</v>
      </c>
      <c r="BU92" s="5">
        <v>0</v>
      </c>
      <c r="BV92" s="5">
        <v>90.6</v>
      </c>
      <c r="BW92" s="5">
        <v>100</v>
      </c>
      <c r="BX92" s="5">
        <v>12.6</v>
      </c>
      <c r="BY92" s="5">
        <v>100</v>
      </c>
      <c r="BZ92" s="5">
        <v>10387</v>
      </c>
      <c r="CA92" s="43">
        <v>0</v>
      </c>
      <c r="CB92" s="43">
        <v>0</v>
      </c>
      <c r="CC92" s="5">
        <v>100</v>
      </c>
      <c r="CD92" s="5">
        <v>38.5</v>
      </c>
      <c r="CE92" s="43">
        <v>5.6</v>
      </c>
      <c r="CF92" s="20">
        <v>0.80794392523364489</v>
      </c>
      <c r="CG92" s="5">
        <v>2013</v>
      </c>
      <c r="CH92" s="5">
        <v>2020</v>
      </c>
      <c r="CI92" s="5">
        <v>2019</v>
      </c>
      <c r="CJ92" s="4">
        <v>-0.35518285951997919</v>
      </c>
      <c r="CK92" s="4">
        <v>3.2234271841576075E-2</v>
      </c>
      <c r="CL92" s="4">
        <v>0.28807093493236602</v>
      </c>
      <c r="CM92" s="4">
        <v>0.3557345036920489</v>
      </c>
      <c r="CN92" s="4">
        <v>0.15864561038061506</v>
      </c>
      <c r="CO92" s="4">
        <v>0.75514573094185344</v>
      </c>
      <c r="CP92" s="4">
        <v>-1.759122979268009</v>
      </c>
      <c r="CQ92" s="4">
        <v>-0.12994570872939776</v>
      </c>
      <c r="CR92" s="4">
        <v>0.13682456926760206</v>
      </c>
      <c r="CS92" s="4">
        <v>0.34488648661881888</v>
      </c>
      <c r="CT92" s="4">
        <v>0.69283226914862162</v>
      </c>
      <c r="CU92" s="4">
        <v>7.2400450150503087E-2</v>
      </c>
      <c r="CV92" s="4">
        <v>1.3930111356040187</v>
      </c>
      <c r="CW92" s="4">
        <v>0.13408350699888721</v>
      </c>
      <c r="CX92">
        <v>0</v>
      </c>
      <c r="CY92" s="5">
        <v>9143.0978568774535</v>
      </c>
      <c r="CZ92" s="5">
        <v>13030.534110644154</v>
      </c>
      <c r="DA92" s="5">
        <v>2289.8630136986303</v>
      </c>
      <c r="DB92" s="5">
        <v>892.60273972602749</v>
      </c>
      <c r="DC92" s="5">
        <v>21075.740774612212</v>
      </c>
      <c r="DD92" s="5">
        <v>3885.5107764709637</v>
      </c>
      <c r="DE92" s="5">
        <v>2679.5515282764791</v>
      </c>
      <c r="DF92" s="5">
        <v>1638.7108698956945</v>
      </c>
      <c r="DG92" s="5">
        <v>6719.9300041501974</v>
      </c>
      <c r="DH92" s="5">
        <v>1922.7397260273974</v>
      </c>
      <c r="DI92" s="5">
        <v>740.27397260273983</v>
      </c>
      <c r="DJ92" s="5">
        <v>2081.0958904109593</v>
      </c>
      <c r="DK92" s="5">
        <v>-661.91780821917814</v>
      </c>
      <c r="DL92" s="5">
        <v>2577.5342465753424</v>
      </c>
      <c r="DM92" s="5">
        <v>0</v>
      </c>
      <c r="DN92" s="5">
        <v>22.748164030332379</v>
      </c>
      <c r="DO92" s="5">
        <v>65460.481619204067</v>
      </c>
      <c r="DP92" s="4">
        <f t="shared" si="13"/>
        <v>0.45826379636681308</v>
      </c>
      <c r="DQ92" s="4">
        <f t="shared" si="13"/>
        <v>1.1786139886850944</v>
      </c>
      <c r="DR92" s="4">
        <f t="shared" si="13"/>
        <v>0.35920202882661956</v>
      </c>
      <c r="DS92" s="4">
        <f t="shared" si="13"/>
        <v>0.24687956312578432</v>
      </c>
      <c r="DT92" s="4">
        <f t="shared" si="13"/>
        <v>-0.17352918712875107</v>
      </c>
      <c r="DU92" s="4">
        <f t="shared" si="13"/>
        <v>0.10770972530300371</v>
      </c>
      <c r="DV92" s="4">
        <f t="shared" si="13"/>
        <v>-4.274123652226347E-2</v>
      </c>
      <c r="DW92" s="4">
        <f t="shared" si="13"/>
        <v>0.81718733976190727</v>
      </c>
      <c r="DX92" s="4">
        <f t="shared" si="13"/>
        <v>-0.30175449190696907</v>
      </c>
      <c r="DY92" s="4">
        <f t="shared" si="13"/>
        <v>-0.86124336186579453</v>
      </c>
      <c r="DZ92" s="4">
        <f t="shared" si="13"/>
        <v>0.22973436824404966</v>
      </c>
      <c r="EA92" s="4">
        <f t="shared" si="12"/>
        <v>8.1418218575750999E-3</v>
      </c>
      <c r="EB92" s="4">
        <f t="shared" si="12"/>
        <v>1.1783443185314779</v>
      </c>
      <c r="EC92" s="4">
        <f t="shared" si="12"/>
        <v>-0.69791440988604092</v>
      </c>
      <c r="ED92" s="4" t="e">
        <f t="shared" si="12"/>
        <v>#DIV/0!</v>
      </c>
      <c r="EE92" s="4">
        <f t="shared" si="12"/>
        <v>1.2801223072836347</v>
      </c>
      <c r="EF92" s="4">
        <f t="shared" si="11"/>
        <v>0.38758012363507122</v>
      </c>
      <c r="EG92" s="6">
        <f t="shared" si="9"/>
        <v>0.55262913734713659</v>
      </c>
      <c r="EI92">
        <v>90</v>
      </c>
    </row>
    <row r="93" spans="1:139" x14ac:dyDescent="0.3">
      <c r="A93" t="s">
        <v>423</v>
      </c>
      <c r="B93" t="s">
        <v>108</v>
      </c>
      <c r="C93" s="43" t="s">
        <v>859</v>
      </c>
      <c r="D93" s="43">
        <v>5.9</v>
      </c>
      <c r="E93" s="5">
        <v>44.3</v>
      </c>
      <c r="F93" s="5">
        <v>82</v>
      </c>
      <c r="G93" s="43">
        <v>5.4</v>
      </c>
      <c r="H93" s="20">
        <v>1</v>
      </c>
      <c r="I93" s="43">
        <v>41.6</v>
      </c>
      <c r="J93" s="43">
        <v>1.9130434782608696</v>
      </c>
      <c r="K93" s="43">
        <v>3.927777777777778</v>
      </c>
      <c r="L93" s="43">
        <v>3.7521739130434781</v>
      </c>
      <c r="M93" s="43">
        <v>50.666666666666664</v>
      </c>
      <c r="N93" s="43">
        <v>49.666666666666664</v>
      </c>
      <c r="O93" s="43">
        <v>52.5</v>
      </c>
      <c r="P93" s="43">
        <v>0.8</v>
      </c>
      <c r="Q93" s="43">
        <v>-0.7</v>
      </c>
      <c r="R93" s="43">
        <v>-1</v>
      </c>
      <c r="S93" s="20">
        <v>0.7142857142857143</v>
      </c>
      <c r="T93" s="20">
        <v>0.85964912280701755</v>
      </c>
      <c r="U93" s="5">
        <v>93.4</v>
      </c>
      <c r="V93" s="5">
        <v>71</v>
      </c>
      <c r="W93" s="20">
        <v>0.30379746835443039</v>
      </c>
      <c r="X93" s="43">
        <v>2.7687268085198995</v>
      </c>
      <c r="Y93" s="20">
        <v>0.51851851851851849</v>
      </c>
      <c r="Z93" s="5">
        <v>98</v>
      </c>
      <c r="AA93" s="5">
        <v>100</v>
      </c>
      <c r="AB93" s="43" t="s">
        <v>859</v>
      </c>
      <c r="AC93" s="5">
        <v>95.6</v>
      </c>
      <c r="AD93" s="5">
        <v>3</v>
      </c>
      <c r="AE93" s="5">
        <v>3.3</v>
      </c>
      <c r="AF93" s="5">
        <v>23.4</v>
      </c>
      <c r="AG93" s="5">
        <v>12.7</v>
      </c>
      <c r="AH93" s="5">
        <v>77</v>
      </c>
      <c r="AI93" s="4">
        <v>81.2</v>
      </c>
      <c r="AJ93" s="4">
        <v>0.29611116665000498</v>
      </c>
      <c r="AK93" s="4">
        <v>65.2</v>
      </c>
      <c r="AL93" s="4">
        <v>91.2</v>
      </c>
      <c r="AM93" s="4">
        <v>0.39</v>
      </c>
      <c r="AN93" s="4">
        <v>63</v>
      </c>
      <c r="AO93" s="4">
        <v>10.755750273822564</v>
      </c>
      <c r="AP93" s="4">
        <v>0.92004381161007665</v>
      </c>
      <c r="AQ93" s="4">
        <v>0.23937033059928259</v>
      </c>
      <c r="AR93" s="4">
        <v>15.054</v>
      </c>
      <c r="AS93" s="4">
        <v>14.943</v>
      </c>
      <c r="AT93" s="4">
        <v>21.428999999999998</v>
      </c>
      <c r="AU93" s="4">
        <v>11.965999999999999</v>
      </c>
      <c r="AV93" s="4">
        <v>27.940999999999999</v>
      </c>
      <c r="AW93" s="4">
        <v>88.43</v>
      </c>
      <c r="AX93" s="4">
        <v>66.912000000000006</v>
      </c>
      <c r="AY93" s="4">
        <v>0.69</v>
      </c>
      <c r="AZ93" s="4">
        <v>2.4500000000000002</v>
      </c>
      <c r="BA93" s="4">
        <v>0.2706226084893068</v>
      </c>
      <c r="BB93" s="4">
        <v>79.5</v>
      </c>
      <c r="BC93" s="4">
        <v>79.5</v>
      </c>
      <c r="BD93" s="4">
        <v>0</v>
      </c>
      <c r="BE93" s="4">
        <v>95.2</v>
      </c>
      <c r="BF93" s="4">
        <v>98.5</v>
      </c>
      <c r="BG93" s="4">
        <v>62.4</v>
      </c>
      <c r="BH93" s="21">
        <v>5.3795630604756658E-2</v>
      </c>
      <c r="BI93" s="21">
        <v>3.6902678861815856E-2</v>
      </c>
      <c r="BJ93" s="20">
        <v>0.31058823529411766</v>
      </c>
      <c r="BK93" s="20">
        <v>0.39764705882352941</v>
      </c>
      <c r="BL93" s="5">
        <v>76</v>
      </c>
      <c r="BM93" s="5">
        <v>36.049999999999997</v>
      </c>
      <c r="BN93" s="5">
        <v>25.4</v>
      </c>
      <c r="BO93" s="43">
        <v>0.60000000000000009</v>
      </c>
      <c r="BP93" s="5">
        <v>32</v>
      </c>
      <c r="BQ93" s="5">
        <v>100</v>
      </c>
      <c r="BR93" s="5">
        <v>30000</v>
      </c>
      <c r="BS93" s="5">
        <v>0.30769230769230771</v>
      </c>
      <c r="BT93" s="5">
        <v>100</v>
      </c>
      <c r="BU93" s="5">
        <v>34.299999999999997</v>
      </c>
      <c r="BV93" s="5">
        <v>76.900000000000006</v>
      </c>
      <c r="BW93" s="5">
        <v>68</v>
      </c>
      <c r="BX93" s="5">
        <v>14.7</v>
      </c>
      <c r="BY93" s="5">
        <v>100</v>
      </c>
      <c r="BZ93" s="5">
        <v>9027</v>
      </c>
      <c r="CA93" s="43">
        <v>0.89</v>
      </c>
      <c r="CB93" s="43">
        <v>0.67</v>
      </c>
      <c r="CC93" s="5">
        <v>5.9</v>
      </c>
      <c r="CD93" s="5">
        <v>53.6</v>
      </c>
      <c r="CE93" s="43">
        <v>8.3000000000000007</v>
      </c>
      <c r="CF93" s="20">
        <v>0.74251179245283017</v>
      </c>
      <c r="CG93" s="5">
        <v>2015</v>
      </c>
      <c r="CH93" s="5">
        <v>2015</v>
      </c>
      <c r="CI93" s="5">
        <v>2021</v>
      </c>
      <c r="CJ93" s="4">
        <v>0.48550653658084808</v>
      </c>
      <c r="CK93" s="4">
        <v>-5.8225656694521996E-2</v>
      </c>
      <c r="CL93" s="4">
        <v>-6.8255746895099167E-2</v>
      </c>
      <c r="CM93" s="4">
        <v>-0.15313306794567888</v>
      </c>
      <c r="CN93" s="4">
        <v>0.11403982778301737</v>
      </c>
      <c r="CO93" s="4">
        <v>-0.19313453661363314</v>
      </c>
      <c r="CP93" s="4">
        <v>0.37215980598672993</v>
      </c>
      <c r="CQ93" s="4">
        <v>9.0254969166593452E-2</v>
      </c>
      <c r="CR93" s="4">
        <v>-0.3603035061571267</v>
      </c>
      <c r="CS93" s="4">
        <v>1.1208519431524175</v>
      </c>
      <c r="CT93" s="4">
        <v>0.66869404122472198</v>
      </c>
      <c r="CU93" s="4">
        <v>0.19331035990479833</v>
      </c>
      <c r="CV93" s="4">
        <v>0.13904057318935967</v>
      </c>
      <c r="CW93" s="4">
        <v>0.13391804983373928</v>
      </c>
      <c r="CX93">
        <v>0</v>
      </c>
      <c r="CY93" s="5">
        <v>9067.648936641277</v>
      </c>
      <c r="CZ93" s="5">
        <v>11695.917006489404</v>
      </c>
      <c r="DA93" s="5">
        <v>1653.110167374469</v>
      </c>
      <c r="DB93" s="5">
        <v>468.89832625530852</v>
      </c>
      <c r="DC93" s="5">
        <v>17692.694485394008</v>
      </c>
      <c r="DD93" s="5">
        <v>3524.3330173649501</v>
      </c>
      <c r="DE93" s="5">
        <v>2738.442679576091</v>
      </c>
      <c r="DF93" s="5">
        <v>2724.7934023096345</v>
      </c>
      <c r="DG93" s="5">
        <v>4714.4185377688927</v>
      </c>
      <c r="DH93" s="5">
        <v>653.75968023982011</v>
      </c>
      <c r="DI93" s="5">
        <v>706.62003497376963</v>
      </c>
      <c r="DJ93" s="5">
        <v>1544.1418935798151</v>
      </c>
      <c r="DK93" s="5">
        <v>323.90706969772674</v>
      </c>
      <c r="DL93" s="5">
        <v>208.79340494629028</v>
      </c>
      <c r="DM93" s="5">
        <v>0</v>
      </c>
      <c r="DN93" s="5">
        <v>25.739797255026858</v>
      </c>
      <c r="DO93" s="5">
        <v>57534.42503492019</v>
      </c>
      <c r="DP93" s="4">
        <f t="shared" si="13"/>
        <v>0.5086895251704594</v>
      </c>
      <c r="DQ93" s="4">
        <f t="shared" si="13"/>
        <v>1.7194616992786833</v>
      </c>
      <c r="DR93" s="4">
        <f t="shared" si="13"/>
        <v>0.67238062915546415</v>
      </c>
      <c r="DS93" s="4">
        <f t="shared" si="13"/>
        <v>1.075943183993783</v>
      </c>
      <c r="DT93" s="4">
        <f t="shared" si="13"/>
        <v>0.83718691939145384</v>
      </c>
      <c r="DU93" s="4">
        <f t="shared" si="13"/>
        <v>0.4819053416268812</v>
      </c>
      <c r="DV93" s="4">
        <f t="shared" si="13"/>
        <v>-0.10690098718894088</v>
      </c>
      <c r="DW93" s="4">
        <f t="shared" si="13"/>
        <v>-0.13955957353150542</v>
      </c>
      <c r="DX93" s="4">
        <f t="shared" si="13"/>
        <v>0.60800597389435584</v>
      </c>
      <c r="DY93" s="4">
        <f t="shared" si="13"/>
        <v>0.97363876508224678</v>
      </c>
      <c r="DZ93" s="4">
        <f t="shared" si="13"/>
        <v>0.26557896552797933</v>
      </c>
      <c r="EA93" s="4">
        <f t="shared" si="12"/>
        <v>0.34929391555491712</v>
      </c>
      <c r="EB93" s="4">
        <f t="shared" si="12"/>
        <v>-7.1192867083737191E-2</v>
      </c>
      <c r="EC93" s="4">
        <f t="shared" si="12"/>
        <v>-0.28778528664193337</v>
      </c>
      <c r="ED93" s="4" t="e">
        <f t="shared" si="12"/>
        <v>#DIV/0!</v>
      </c>
      <c r="EE93" s="4">
        <f t="shared" si="12"/>
        <v>1.2385511635275734</v>
      </c>
      <c r="EF93" s="4">
        <f t="shared" si="11"/>
        <v>1.0207715420335557</v>
      </c>
      <c r="EG93" s="6">
        <f t="shared" si="9"/>
        <v>-0.10390766021330229</v>
      </c>
      <c r="EI93">
        <v>91</v>
      </c>
    </row>
    <row r="94" spans="1:139" x14ac:dyDescent="0.3">
      <c r="A94" t="s">
        <v>544</v>
      </c>
      <c r="B94" t="s">
        <v>109</v>
      </c>
      <c r="C94" s="43">
        <v>4.3068965517241384</v>
      </c>
      <c r="D94" s="43">
        <v>5.3</v>
      </c>
      <c r="E94" s="5">
        <v>42.6</v>
      </c>
      <c r="F94" s="5">
        <v>72</v>
      </c>
      <c r="G94" s="43">
        <v>7.5</v>
      </c>
      <c r="H94" s="20">
        <v>1</v>
      </c>
      <c r="I94" s="43">
        <v>41.3</v>
      </c>
      <c r="J94" s="43">
        <v>8.1304347826086953</v>
      </c>
      <c r="K94" s="43">
        <v>4.041666666666667</v>
      </c>
      <c r="L94" s="43">
        <v>3.6391304347826088</v>
      </c>
      <c r="M94" s="43">
        <v>47.666666666666664</v>
      </c>
      <c r="N94" s="43">
        <v>48.666666666666664</v>
      </c>
      <c r="O94" s="43">
        <v>51</v>
      </c>
      <c r="P94" s="43">
        <v>-1.9</v>
      </c>
      <c r="Q94" s="43">
        <v>2.2000000000000002</v>
      </c>
      <c r="R94" s="43">
        <v>1.4</v>
      </c>
      <c r="S94" s="20">
        <v>0.78846153846153844</v>
      </c>
      <c r="T94" s="20">
        <v>0.5625</v>
      </c>
      <c r="U94" s="5">
        <v>100</v>
      </c>
      <c r="V94" s="5">
        <v>81</v>
      </c>
      <c r="W94" s="20" t="s">
        <v>859</v>
      </c>
      <c r="X94" s="43">
        <v>3.0723891062767916</v>
      </c>
      <c r="Y94" s="20">
        <v>0.58333333333333337</v>
      </c>
      <c r="Z94" s="5">
        <v>95</v>
      </c>
      <c r="AA94" s="5">
        <v>100</v>
      </c>
      <c r="AB94" s="43">
        <v>0</v>
      </c>
      <c r="AC94" s="5">
        <v>90</v>
      </c>
      <c r="AD94" s="5">
        <v>2.2000000000000002</v>
      </c>
      <c r="AE94" s="5">
        <v>1.1000000000000001</v>
      </c>
      <c r="AF94" s="5" t="s">
        <v>859</v>
      </c>
      <c r="AG94" s="5">
        <v>23.5</v>
      </c>
      <c r="AH94" s="5">
        <v>4946</v>
      </c>
      <c r="AI94" s="4">
        <v>75.900000000000006</v>
      </c>
      <c r="AJ94" s="4">
        <v>0.35860997002331529</v>
      </c>
      <c r="AK94" s="4">
        <v>49.800000000000004</v>
      </c>
      <c r="AL94" s="4">
        <v>90.4</v>
      </c>
      <c r="AM94" s="4">
        <v>0.31</v>
      </c>
      <c r="AN94" s="4">
        <v>68.400000000000006</v>
      </c>
      <c r="AO94" s="4">
        <v>15.228426395939087</v>
      </c>
      <c r="AP94" s="4">
        <v>8.1725888324873104</v>
      </c>
      <c r="AQ94" s="4">
        <v>0.18934444694751071</v>
      </c>
      <c r="AR94" s="4">
        <v>0</v>
      </c>
      <c r="AS94" s="4">
        <v>72.221999999999994</v>
      </c>
      <c r="AT94" s="4">
        <v>38.462000000000003</v>
      </c>
      <c r="AU94" s="4">
        <v>16.484000000000002</v>
      </c>
      <c r="AV94" s="4">
        <v>75</v>
      </c>
      <c r="AW94" s="4">
        <v>86.364000000000004</v>
      </c>
      <c r="AX94" s="4">
        <v>69.444000000000003</v>
      </c>
      <c r="AY94" s="4">
        <v>1.5</v>
      </c>
      <c r="AZ94" s="4">
        <v>2.6</v>
      </c>
      <c r="BA94" s="4">
        <v>0</v>
      </c>
      <c r="BB94" s="4">
        <v>84</v>
      </c>
      <c r="BC94" s="4">
        <v>84</v>
      </c>
      <c r="BD94" s="4">
        <v>0.66666666666666663</v>
      </c>
      <c r="BE94" s="4">
        <v>100</v>
      </c>
      <c r="BF94" s="4">
        <v>100</v>
      </c>
      <c r="BG94" s="4">
        <v>80</v>
      </c>
      <c r="BH94" s="21" t="s">
        <v>859</v>
      </c>
      <c r="BI94" s="21">
        <v>3.858743129027839E-2</v>
      </c>
      <c r="BJ94" s="20">
        <v>0.21951219512195122</v>
      </c>
      <c r="BK94" s="20">
        <v>0.3902439024390244</v>
      </c>
      <c r="BL94" s="5">
        <v>83</v>
      </c>
      <c r="BM94" s="5">
        <v>9.1999999999999993</v>
      </c>
      <c r="BN94" s="5">
        <v>46.3</v>
      </c>
      <c r="BO94" s="43">
        <v>0.35</v>
      </c>
      <c r="BP94" s="5">
        <v>60</v>
      </c>
      <c r="BQ94" s="5" t="s">
        <v>859</v>
      </c>
      <c r="BR94" s="5" t="s">
        <v>859</v>
      </c>
      <c r="BS94" s="5" t="s">
        <v>859</v>
      </c>
      <c r="BT94" s="5">
        <v>86.9</v>
      </c>
      <c r="BU94" s="5">
        <v>0</v>
      </c>
      <c r="BV94" s="5">
        <v>13.1</v>
      </c>
      <c r="BW94" s="5">
        <v>96</v>
      </c>
      <c r="BX94" s="5">
        <v>6.9</v>
      </c>
      <c r="BY94" s="5">
        <v>67.099999999999994</v>
      </c>
      <c r="BZ94" s="5">
        <v>9642</v>
      </c>
      <c r="CA94" s="43">
        <v>0.19</v>
      </c>
      <c r="CB94" s="43" t="s">
        <v>859</v>
      </c>
      <c r="CC94" s="5">
        <v>100</v>
      </c>
      <c r="CD94" s="5">
        <v>38.200000000000003</v>
      </c>
      <c r="CE94" s="43">
        <v>8</v>
      </c>
      <c r="CF94" s="20">
        <v>0.72768079800498753</v>
      </c>
      <c r="CG94" s="5" t="s">
        <v>859</v>
      </c>
      <c r="CH94" s="5" t="s">
        <v>859</v>
      </c>
      <c r="CI94" s="5">
        <v>2021</v>
      </c>
      <c r="CJ94" s="4">
        <v>0.10793229705126944</v>
      </c>
      <c r="CK94" s="4">
        <v>1.8535032945582812E-3</v>
      </c>
      <c r="CL94" s="4">
        <v>5.6949568937777632E-2</v>
      </c>
      <c r="CM94" s="4">
        <v>-0.21229840096557379</v>
      </c>
      <c r="CN94" s="4">
        <v>0.19952317190566835</v>
      </c>
      <c r="CO94" s="4">
        <v>0.58312293234004642</v>
      </c>
      <c r="CP94" s="4">
        <v>0.57046872112339564</v>
      </c>
      <c r="CQ94" s="4">
        <v>0.41578436570076999</v>
      </c>
      <c r="CR94" s="4" t="s">
        <v>17</v>
      </c>
      <c r="CS94" s="4">
        <v>-6.0658871127331204E-2</v>
      </c>
      <c r="CT94" s="4">
        <v>-0.26315649240687139</v>
      </c>
      <c r="CU94" s="4">
        <v>2.4468430130444266E-2</v>
      </c>
      <c r="CV94" s="4">
        <v>0.1215806148895117</v>
      </c>
      <c r="CW94" s="4">
        <v>0.13223954807974023</v>
      </c>
      <c r="CX94">
        <v>1</v>
      </c>
      <c r="CY94" s="5">
        <v>8479.2587700970889</v>
      </c>
      <c r="CZ94" s="5">
        <v>15801.19286949273</v>
      </c>
      <c r="DA94" s="5">
        <v>2647.9361775927855</v>
      </c>
      <c r="DB94" s="5">
        <v>1197.7107180020812</v>
      </c>
      <c r="DC94" s="5">
        <v>18591.597994323671</v>
      </c>
      <c r="DD94" s="5">
        <v>3844.596104378259</v>
      </c>
      <c r="DE94" s="5">
        <v>1733.9380409053765</v>
      </c>
      <c r="DF94" s="5">
        <v>2604.7280751271328</v>
      </c>
      <c r="DG94" s="5">
        <v>5366.1036247547891</v>
      </c>
      <c r="DH94" s="5">
        <v>1519.5976413458204</v>
      </c>
      <c r="DI94" s="5">
        <v>962.19216094346166</v>
      </c>
      <c r="DJ94" s="5">
        <v>4677.4193548387102</v>
      </c>
      <c r="DK94" s="5">
        <v>201.87304890738812</v>
      </c>
      <c r="DL94" s="5">
        <v>-137.3569198751301</v>
      </c>
      <c r="DM94" s="5">
        <v>0</v>
      </c>
      <c r="DN94" s="5">
        <v>108.42751303774612</v>
      </c>
      <c r="DO94" s="5">
        <v>67736.572093747047</v>
      </c>
      <c r="DP94" s="4">
        <f t="shared" si="13"/>
        <v>0.90193574892043515</v>
      </c>
      <c r="DQ94" s="4">
        <f t="shared" si="13"/>
        <v>5.5816714549774195E-2</v>
      </c>
      <c r="DR94" s="4">
        <f t="shared" si="13"/>
        <v>0.18308840337357643</v>
      </c>
      <c r="DS94" s="4">
        <f t="shared" si="13"/>
        <v>-0.35012607850353189</v>
      </c>
      <c r="DT94" s="4">
        <f t="shared" si="13"/>
        <v>0.56863125180326513</v>
      </c>
      <c r="DU94" s="4">
        <f t="shared" si="13"/>
        <v>0.15009907668032685</v>
      </c>
      <c r="DV94" s="4">
        <f t="shared" si="13"/>
        <v>0.98746999619950282</v>
      </c>
      <c r="DW94" s="4">
        <f t="shared" si="13"/>
        <v>-3.3792168433749145E-2</v>
      </c>
      <c r="DX94" s="4">
        <f t="shared" si="13"/>
        <v>0.31238197062608275</v>
      </c>
      <c r="DY94" s="4">
        <f t="shared" si="13"/>
        <v>-0.27831992799595612</v>
      </c>
      <c r="DZ94" s="4">
        <f t="shared" si="13"/>
        <v>-6.6292982828924443E-3</v>
      </c>
      <c r="EA94" s="4">
        <f t="shared" si="12"/>
        <v>-1.6414244185136695</v>
      </c>
      <c r="EB94" s="4">
        <f t="shared" si="12"/>
        <v>8.3485768344776903E-2</v>
      </c>
      <c r="EC94" s="4">
        <f t="shared" si="12"/>
        <v>-0.22785203994195335</v>
      </c>
      <c r="ED94" s="4" t="e">
        <f t="shared" si="12"/>
        <v>#DIV/0!</v>
      </c>
      <c r="EE94" s="4">
        <f t="shared" si="12"/>
        <v>8.9539014815790546E-2</v>
      </c>
      <c r="EF94" s="4">
        <f t="shared" si="11"/>
        <v>0.2057493556290966</v>
      </c>
      <c r="EG94" s="6">
        <f t="shared" si="9"/>
        <v>1.1578700252014244E-2</v>
      </c>
      <c r="EI94">
        <v>92</v>
      </c>
    </row>
    <row r="95" spans="1:139" x14ac:dyDescent="0.3">
      <c r="A95" t="s">
        <v>550</v>
      </c>
      <c r="B95" t="s">
        <v>110</v>
      </c>
      <c r="C95" s="43" t="s">
        <v>859</v>
      </c>
      <c r="D95" s="43">
        <v>5.4</v>
      </c>
      <c r="E95" s="5">
        <v>47.1</v>
      </c>
      <c r="F95" s="5">
        <v>75.599999999999994</v>
      </c>
      <c r="G95" s="43">
        <v>7.5</v>
      </c>
      <c r="H95" s="20">
        <v>1</v>
      </c>
      <c r="I95" s="43">
        <v>39.1</v>
      </c>
      <c r="J95" s="43">
        <v>8.1695652173913036</v>
      </c>
      <c r="K95" s="43">
        <v>4.1805555555555554</v>
      </c>
      <c r="L95" s="43">
        <v>3.7195652173913043</v>
      </c>
      <c r="M95" s="43">
        <v>48</v>
      </c>
      <c r="N95" s="43">
        <v>47.666666666666664</v>
      </c>
      <c r="O95" s="43">
        <v>52</v>
      </c>
      <c r="P95" s="43">
        <v>-1.3</v>
      </c>
      <c r="Q95" s="43">
        <v>0.2</v>
      </c>
      <c r="R95" s="43">
        <v>-1.7</v>
      </c>
      <c r="S95" s="20">
        <v>0.90384615384615385</v>
      </c>
      <c r="T95" s="20">
        <v>0.89473684210526316</v>
      </c>
      <c r="U95" s="5">
        <v>99</v>
      </c>
      <c r="V95" s="5">
        <v>78</v>
      </c>
      <c r="W95" s="20">
        <v>0.20253164556962025</v>
      </c>
      <c r="X95" s="43">
        <v>3.4753012427158865</v>
      </c>
      <c r="Y95" s="20">
        <v>0.5625</v>
      </c>
      <c r="Z95" s="5">
        <v>96</v>
      </c>
      <c r="AA95" s="5">
        <v>97.1</v>
      </c>
      <c r="AB95" s="43" t="s">
        <v>859</v>
      </c>
      <c r="AC95" s="5">
        <v>92.25</v>
      </c>
      <c r="AD95" s="5">
        <v>2.2999999999999998</v>
      </c>
      <c r="AE95" s="5">
        <v>3.1</v>
      </c>
      <c r="AF95" s="5">
        <v>12.3</v>
      </c>
      <c r="AG95" s="5">
        <v>0</v>
      </c>
      <c r="AH95" s="5" t="s">
        <v>859</v>
      </c>
      <c r="AI95" s="4">
        <v>84.3</v>
      </c>
      <c r="AJ95" s="4">
        <v>0.38028944470662257</v>
      </c>
      <c r="AK95" s="4">
        <v>56.7</v>
      </c>
      <c r="AL95" s="4">
        <v>88.9</v>
      </c>
      <c r="AM95" s="4">
        <v>0.77</v>
      </c>
      <c r="AN95" s="4">
        <v>67.900000000000006</v>
      </c>
      <c r="AO95" s="4">
        <v>14.116094986807386</v>
      </c>
      <c r="AP95" s="4">
        <v>4.7493403693931393</v>
      </c>
      <c r="AQ95" s="4">
        <v>0.15122015681437759</v>
      </c>
      <c r="AR95" s="4">
        <v>43.137</v>
      </c>
      <c r="AS95" s="4">
        <v>70.212999999999994</v>
      </c>
      <c r="AT95" s="4">
        <v>36.841999999999999</v>
      </c>
      <c r="AU95" s="4" t="s">
        <v>859</v>
      </c>
      <c r="AV95" s="4">
        <v>38.71</v>
      </c>
      <c r="AW95" s="4">
        <v>62.790999999999997</v>
      </c>
      <c r="AX95" s="4">
        <v>34.667000000000002</v>
      </c>
      <c r="AY95" s="4">
        <v>1.57</v>
      </c>
      <c r="AZ95" s="4">
        <v>2.87</v>
      </c>
      <c r="BA95" s="4">
        <v>2.1111810033024061E-2</v>
      </c>
      <c r="BB95" s="4">
        <v>97.7</v>
      </c>
      <c r="BC95" s="4">
        <v>97.7</v>
      </c>
      <c r="BD95" s="4">
        <v>0.16666666666666666</v>
      </c>
      <c r="BE95" s="4">
        <v>100</v>
      </c>
      <c r="BF95" s="4">
        <v>87.4</v>
      </c>
      <c r="BG95" s="4">
        <v>95.3</v>
      </c>
      <c r="BH95" s="21">
        <v>5.9550128375215984E-2</v>
      </c>
      <c r="BI95" s="21">
        <v>4.3874258812138307E-2</v>
      </c>
      <c r="BJ95" s="20">
        <v>0.3641304347826087</v>
      </c>
      <c r="BK95" s="20">
        <v>0.39130434782608697</v>
      </c>
      <c r="BL95" s="5" t="s">
        <v>859</v>
      </c>
      <c r="BM95" s="5">
        <v>31.549999999999997</v>
      </c>
      <c r="BN95" s="5">
        <v>29.55</v>
      </c>
      <c r="BO95" s="43">
        <v>1.35</v>
      </c>
      <c r="BP95" s="5">
        <v>69</v>
      </c>
      <c r="BQ95" s="5" t="s">
        <v>859</v>
      </c>
      <c r="BR95" s="5">
        <v>16604</v>
      </c>
      <c r="BS95" s="5" t="s">
        <v>859</v>
      </c>
      <c r="BT95" s="5">
        <v>89.6</v>
      </c>
      <c r="BU95" s="5">
        <v>4.5</v>
      </c>
      <c r="BV95" s="5">
        <v>76.099999999999994</v>
      </c>
      <c r="BW95" s="5">
        <v>69</v>
      </c>
      <c r="BX95" s="5">
        <v>20.3</v>
      </c>
      <c r="BY95" s="5">
        <v>100</v>
      </c>
      <c r="BZ95" s="5">
        <v>10142</v>
      </c>
      <c r="CA95" s="43">
        <v>0.17</v>
      </c>
      <c r="CB95" s="43">
        <v>0.21</v>
      </c>
      <c r="CC95" s="5" t="s">
        <v>859</v>
      </c>
      <c r="CD95" s="5">
        <v>41.6</v>
      </c>
      <c r="CE95" s="43">
        <v>8.4</v>
      </c>
      <c r="CF95" s="20">
        <v>0.71721938775510197</v>
      </c>
      <c r="CG95" s="5">
        <v>2019</v>
      </c>
      <c r="CH95" s="5">
        <v>2019</v>
      </c>
      <c r="CI95" s="5">
        <v>2019</v>
      </c>
      <c r="CJ95" s="4">
        <v>0.68732087898792404</v>
      </c>
      <c r="CK95" s="4">
        <v>9.5620583456800745E-2</v>
      </c>
      <c r="CL95" s="4">
        <v>-0.25607551601078615</v>
      </c>
      <c r="CM95" s="4">
        <v>-0.61777963699233418</v>
      </c>
      <c r="CN95" s="4">
        <v>0.1389217971365441</v>
      </c>
      <c r="CO95" s="4">
        <v>0.13066270246533179</v>
      </c>
      <c r="CP95" s="4">
        <v>-0.22205043794149038</v>
      </c>
      <c r="CQ95" s="4">
        <v>-0.45301078446453741</v>
      </c>
      <c r="CR95" s="4">
        <v>-0.57409006765879234</v>
      </c>
      <c r="CS95" s="4">
        <v>0.4916891143747808</v>
      </c>
      <c r="CT95" s="4">
        <v>1.5749710541371005</v>
      </c>
      <c r="CU95" s="4">
        <v>4.5605609676299688E-2</v>
      </c>
      <c r="CV95" s="4">
        <v>-9.7427755017621853E-2</v>
      </c>
      <c r="CW95" s="4">
        <v>0.13068728315651978</v>
      </c>
      <c r="CX95">
        <v>0</v>
      </c>
      <c r="CY95" s="5">
        <v>8863.5163358896716</v>
      </c>
      <c r="CZ95" s="5">
        <v>15325.378032691446</v>
      </c>
      <c r="DA95" s="5">
        <v>2482.5538233110619</v>
      </c>
      <c r="DB95" s="5">
        <v>808.16629547141804</v>
      </c>
      <c r="DC95" s="5">
        <v>19075.867336122079</v>
      </c>
      <c r="DD95" s="5">
        <v>2990.936022673739</v>
      </c>
      <c r="DE95" s="5">
        <v>3630.2442030349439</v>
      </c>
      <c r="DF95" s="5">
        <v>2473.7656071132337</v>
      </c>
      <c r="DG95" s="5">
        <v>5440.0528150942209</v>
      </c>
      <c r="DH95" s="5">
        <v>1328.1365998515221</v>
      </c>
      <c r="DI95" s="5">
        <v>289.38381588715663</v>
      </c>
      <c r="DJ95" s="5">
        <v>1329.6213808463253</v>
      </c>
      <c r="DK95" s="5">
        <v>364.81069042316261</v>
      </c>
      <c r="DL95" s="5">
        <v>1002.5241276911655</v>
      </c>
      <c r="DM95" s="5">
        <v>0</v>
      </c>
      <c r="DN95" s="5">
        <v>182.73030140704665</v>
      </c>
      <c r="DO95" s="5">
        <v>64585.163259817033</v>
      </c>
      <c r="DP95" s="4">
        <f t="shared" si="13"/>
        <v>0.64512004178039617</v>
      </c>
      <c r="DQ95" s="4">
        <f t="shared" si="13"/>
        <v>0.24863858409521181</v>
      </c>
      <c r="DR95" s="4">
        <f t="shared" si="13"/>
        <v>0.26442956192832223</v>
      </c>
      <c r="DS95" s="4">
        <f t="shared" si="13"/>
        <v>0.41209659174609903</v>
      </c>
      <c r="DT95" s="4">
        <f t="shared" si="13"/>
        <v>0.42395134446368815</v>
      </c>
      <c r="DU95" s="4">
        <f t="shared" si="13"/>
        <v>1.0345274567532901</v>
      </c>
      <c r="DV95" s="4">
        <f t="shared" si="13"/>
        <v>-1.0784860577233</v>
      </c>
      <c r="DW95" s="4">
        <f t="shared" si="13"/>
        <v>8.1574696689379708E-2</v>
      </c>
      <c r="DX95" s="4">
        <f t="shared" si="13"/>
        <v>0.27883638837607266</v>
      </c>
      <c r="DY95" s="4">
        <f t="shared" si="13"/>
        <v>-1.4767702087822895E-3</v>
      </c>
      <c r="DZ95" s="4">
        <f t="shared" si="13"/>
        <v>0.70997463804372218</v>
      </c>
      <c r="EA95" s="4">
        <f t="shared" si="12"/>
        <v>0.48558887283609287</v>
      </c>
      <c r="EB95" s="4">
        <f t="shared" si="12"/>
        <v>-0.12303837866256086</v>
      </c>
      <c r="EC95" s="4">
        <f t="shared" si="12"/>
        <v>-0.42521361129875379</v>
      </c>
      <c r="ED95" s="4" t="e">
        <f t="shared" si="12"/>
        <v>#DIV/0!</v>
      </c>
      <c r="EE95" s="4">
        <f t="shared" si="12"/>
        <v>-0.942957840507055</v>
      </c>
      <c r="EF95" s="4">
        <f t="shared" si="11"/>
        <v>0.4575069614814587</v>
      </c>
      <c r="EG95" s="6">
        <f t="shared" si="9"/>
        <v>-8.7250409660703215E-2</v>
      </c>
      <c r="EI95">
        <v>93</v>
      </c>
    </row>
    <row r="96" spans="1:139" x14ac:dyDescent="0.3">
      <c r="A96" t="s">
        <v>455</v>
      </c>
      <c r="B96" t="s">
        <v>111</v>
      </c>
      <c r="C96" s="43">
        <v>4.3620689655172411</v>
      </c>
      <c r="D96" s="43">
        <v>5.9</v>
      </c>
      <c r="E96" s="5">
        <v>39.200000000000003</v>
      </c>
      <c r="F96" s="5">
        <v>88.1</v>
      </c>
      <c r="G96" s="43">
        <v>5.7</v>
      </c>
      <c r="H96" s="20">
        <v>0.2</v>
      </c>
      <c r="I96" s="43">
        <v>44.1</v>
      </c>
      <c r="J96" s="43">
        <v>3.7608695652173916</v>
      </c>
      <c r="K96" s="43">
        <v>3.9361111111111109</v>
      </c>
      <c r="L96" s="43">
        <v>3.8086956521739124</v>
      </c>
      <c r="M96" s="43">
        <v>51.333333333333336</v>
      </c>
      <c r="N96" s="43">
        <v>52</v>
      </c>
      <c r="O96" s="43">
        <v>55.5</v>
      </c>
      <c r="P96" s="43">
        <v>0.7</v>
      </c>
      <c r="Q96" s="43">
        <v>0.7</v>
      </c>
      <c r="R96" s="43">
        <v>-0.27478403948992192</v>
      </c>
      <c r="S96" s="20">
        <v>0.6685330347144457</v>
      </c>
      <c r="T96" s="20">
        <v>0.70967741935483875</v>
      </c>
      <c r="U96" s="5">
        <v>93</v>
      </c>
      <c r="V96" s="5">
        <v>82</v>
      </c>
      <c r="W96" s="20">
        <v>0.1925343811394892</v>
      </c>
      <c r="X96" s="43">
        <v>1.8094549759672576</v>
      </c>
      <c r="Y96" s="20">
        <v>0.70588235294117652</v>
      </c>
      <c r="Z96" s="5">
        <v>99</v>
      </c>
      <c r="AA96" s="5">
        <v>100</v>
      </c>
      <c r="AB96" s="43" t="s">
        <v>859</v>
      </c>
      <c r="AC96" s="5">
        <v>94.25</v>
      </c>
      <c r="AD96" s="5">
        <v>2.8</v>
      </c>
      <c r="AE96" s="5">
        <v>3.2</v>
      </c>
      <c r="AF96" s="5">
        <v>16.7</v>
      </c>
      <c r="AG96" s="5">
        <v>16.8</v>
      </c>
      <c r="AH96" s="5">
        <v>2701</v>
      </c>
      <c r="AI96" s="4">
        <v>79.599999999999994</v>
      </c>
      <c r="AJ96" s="4">
        <v>0.39125749625187406</v>
      </c>
      <c r="AK96" s="4">
        <v>63.2</v>
      </c>
      <c r="AL96" s="4">
        <v>88.7</v>
      </c>
      <c r="AM96" s="4">
        <v>0.69</v>
      </c>
      <c r="AN96" s="4">
        <v>60.9</v>
      </c>
      <c r="AO96" s="4">
        <v>6.1958146487294457</v>
      </c>
      <c r="AP96" s="4">
        <v>3.0979073243647228</v>
      </c>
      <c r="AQ96" s="4">
        <v>0.2094451475387997</v>
      </c>
      <c r="AR96" s="4">
        <v>19.577999999999999</v>
      </c>
      <c r="AS96" s="4">
        <v>33.121000000000002</v>
      </c>
      <c r="AT96" s="4">
        <v>41.713999999999999</v>
      </c>
      <c r="AU96" s="4">
        <v>9.952</v>
      </c>
      <c r="AV96" s="4">
        <v>29.443999999999999</v>
      </c>
      <c r="AW96" s="4">
        <v>71.966999999999999</v>
      </c>
      <c r="AX96" s="4">
        <v>68.884</v>
      </c>
      <c r="AY96" s="4">
        <v>0.94</v>
      </c>
      <c r="AZ96" s="4">
        <v>2.54</v>
      </c>
      <c r="BA96" s="4">
        <v>8.3182458875202786E-2</v>
      </c>
      <c r="BB96" s="4">
        <v>88.4</v>
      </c>
      <c r="BC96" s="4">
        <v>88.4</v>
      </c>
      <c r="BD96" s="4">
        <v>0.19642857142857142</v>
      </c>
      <c r="BE96" s="4">
        <v>100</v>
      </c>
      <c r="BF96" s="4">
        <v>100</v>
      </c>
      <c r="BG96" s="4">
        <v>83.2</v>
      </c>
      <c r="BH96" s="21">
        <v>4.5203380761081088E-2</v>
      </c>
      <c r="BI96" s="21">
        <v>3.4456447532687846E-2</v>
      </c>
      <c r="BJ96" s="20">
        <v>0.46090156393744253</v>
      </c>
      <c r="BK96" s="20">
        <v>0.39466421343146274</v>
      </c>
      <c r="BL96" s="5">
        <v>56</v>
      </c>
      <c r="BM96" s="5">
        <v>18.75</v>
      </c>
      <c r="BN96" s="5">
        <v>18.399999999999999</v>
      </c>
      <c r="BO96" s="43">
        <v>0.3</v>
      </c>
      <c r="BP96" s="5">
        <v>26</v>
      </c>
      <c r="BQ96" s="5">
        <v>162</v>
      </c>
      <c r="BR96" s="5">
        <v>40000</v>
      </c>
      <c r="BS96" s="5">
        <v>16.176470588235293</v>
      </c>
      <c r="BT96" s="5">
        <v>94.8</v>
      </c>
      <c r="BU96" s="5">
        <v>47.2</v>
      </c>
      <c r="BV96" s="5">
        <v>100</v>
      </c>
      <c r="BW96" s="5">
        <v>54</v>
      </c>
      <c r="BX96" s="5">
        <v>11.2</v>
      </c>
      <c r="BY96" s="5">
        <v>100</v>
      </c>
      <c r="BZ96" s="5">
        <v>12664</v>
      </c>
      <c r="CA96" s="43">
        <v>0.19</v>
      </c>
      <c r="CB96" s="43">
        <v>0.23</v>
      </c>
      <c r="CC96" s="5">
        <v>99.1</v>
      </c>
      <c r="CD96" s="5">
        <v>45.4</v>
      </c>
      <c r="CE96" s="43">
        <v>8.1999999999999993</v>
      </c>
      <c r="CF96" s="20">
        <v>0.76202837794259926</v>
      </c>
      <c r="CG96" s="5">
        <v>2019</v>
      </c>
      <c r="CH96" s="5">
        <v>2019</v>
      </c>
      <c r="CI96" s="5">
        <v>2018</v>
      </c>
      <c r="CJ96" s="4">
        <v>-0.33973512133131895</v>
      </c>
      <c r="CK96" s="4">
        <v>0.37982530640727297</v>
      </c>
      <c r="CL96" s="4">
        <v>0.67725203400449929</v>
      </c>
      <c r="CM96" s="4">
        <v>-0.16386981253632313</v>
      </c>
      <c r="CN96" s="4">
        <v>6.0942913773029225E-2</v>
      </c>
      <c r="CO96" s="4">
        <v>0.21976633395461989</v>
      </c>
      <c r="CP96" s="4">
        <v>0.27110692782358764</v>
      </c>
      <c r="CQ96" s="4">
        <v>-7.4736583342927765E-2</v>
      </c>
      <c r="CR96" s="4">
        <v>-0.49404109796776474</v>
      </c>
      <c r="CS96" s="4">
        <v>1.3332596233929892</v>
      </c>
      <c r="CT96" s="4">
        <v>-4.8104209725693722E-2</v>
      </c>
      <c r="CU96" s="4">
        <v>8.923593357350959E-2</v>
      </c>
      <c r="CV96" s="4">
        <v>0.31656507452088062</v>
      </c>
      <c r="CW96" s="4">
        <v>0.12979228925712644</v>
      </c>
      <c r="CX96">
        <v>0</v>
      </c>
      <c r="CY96" s="5">
        <v>8702.9777515519399</v>
      </c>
      <c r="CZ96" s="5">
        <v>11900.71706912528</v>
      </c>
      <c r="DA96" s="5">
        <v>2210.9221392056629</v>
      </c>
      <c r="DB96" s="5">
        <v>405.7379735220868</v>
      </c>
      <c r="DC96" s="5">
        <v>20294.956251521118</v>
      </c>
      <c r="DD96" s="5">
        <v>4094.3428349966057</v>
      </c>
      <c r="DE96" s="5">
        <v>2725.2725188687346</v>
      </c>
      <c r="DF96" s="5">
        <v>2087.6824140767862</v>
      </c>
      <c r="DG96" s="5">
        <v>4587.0874311550597</v>
      </c>
      <c r="DH96" s="5">
        <v>681.7079564818456</v>
      </c>
      <c r="DI96" s="5">
        <v>641.15545943111817</v>
      </c>
      <c r="DJ96" s="5">
        <v>959.43111810197922</v>
      </c>
      <c r="DK96" s="5">
        <v>-307.83851094507799</v>
      </c>
      <c r="DL96" s="5">
        <v>-193.04627080875605</v>
      </c>
      <c r="DM96" s="5">
        <v>0</v>
      </c>
      <c r="DN96" s="5">
        <v>139.84619490959929</v>
      </c>
      <c r="DO96" s="5">
        <v>59123.998602002743</v>
      </c>
      <c r="DP96" s="4">
        <f t="shared" si="13"/>
        <v>0.75241481937290855</v>
      </c>
      <c r="DQ96" s="4">
        <f t="shared" si="13"/>
        <v>1.6364673747932439</v>
      </c>
      <c r="DR96" s="4">
        <f t="shared" si="13"/>
        <v>0.39802807055562128</v>
      </c>
      <c r="DS96" s="4">
        <f t="shared" si="13"/>
        <v>1.1995292243264108</v>
      </c>
      <c r="DT96" s="4">
        <f t="shared" si="13"/>
        <v>5.9737350111634079E-2</v>
      </c>
      <c r="DU96" s="4">
        <f t="shared" si="13"/>
        <v>-0.10864922504213553</v>
      </c>
      <c r="DV96" s="4">
        <f t="shared" si="13"/>
        <v>-9.2552579854787945E-2</v>
      </c>
      <c r="DW96" s="4">
        <f t="shared" si="13"/>
        <v>0.42168135726800893</v>
      </c>
      <c r="DX96" s="4">
        <f t="shared" si="13"/>
        <v>0.66576720279075263</v>
      </c>
      <c r="DY96" s="4">
        <f t="shared" si="13"/>
        <v>0.93322694558537544</v>
      </c>
      <c r="DZ96" s="4">
        <f t="shared" si="13"/>
        <v>0.33530487316351726</v>
      </c>
      <c r="EA96" s="4">
        <f t="shared" si="12"/>
        <v>0.72078813375400264</v>
      </c>
      <c r="EB96" s="4">
        <f t="shared" si="12"/>
        <v>0.7295473176530064</v>
      </c>
      <c r="EC96" s="4">
        <f t="shared" si="12"/>
        <v>-0.21820986032017009</v>
      </c>
      <c r="ED96" s="4" t="e">
        <f t="shared" si="12"/>
        <v>#DIV/0!</v>
      </c>
      <c r="EE96" s="4">
        <f t="shared" si="12"/>
        <v>-0.34704877607363327</v>
      </c>
      <c r="EF96" s="4">
        <f t="shared" si="11"/>
        <v>0.89378476987431077</v>
      </c>
      <c r="EG96" s="6">
        <f t="shared" si="9"/>
        <v>0.54946669563625417</v>
      </c>
      <c r="EI96">
        <v>94</v>
      </c>
    </row>
    <row r="97" spans="1:139" x14ac:dyDescent="0.3">
      <c r="A97" t="s">
        <v>689</v>
      </c>
      <c r="B97" t="s">
        <v>117</v>
      </c>
      <c r="C97" s="43">
        <v>4.3793103448275863</v>
      </c>
      <c r="D97" s="43">
        <v>4.0999999999999996</v>
      </c>
      <c r="E97" s="5">
        <v>41.4</v>
      </c>
      <c r="F97" s="5">
        <v>100</v>
      </c>
      <c r="G97" s="43">
        <v>10.1</v>
      </c>
      <c r="H97" s="20">
        <v>1</v>
      </c>
      <c r="I97" s="43">
        <v>42.7</v>
      </c>
      <c r="J97" s="43">
        <v>4.2304347826086959</v>
      </c>
      <c r="K97" s="43">
        <v>4.052777777777778</v>
      </c>
      <c r="L97" s="43">
        <v>3.7586956521739139</v>
      </c>
      <c r="M97" s="43">
        <v>45.666666666666664</v>
      </c>
      <c r="N97" s="43">
        <v>45.333333333333336</v>
      </c>
      <c r="O97" s="43">
        <v>51.5</v>
      </c>
      <c r="P97" s="43">
        <v>-1.6</v>
      </c>
      <c r="Q97" s="43">
        <v>1.5</v>
      </c>
      <c r="R97" s="43">
        <v>-0.4</v>
      </c>
      <c r="S97" s="20">
        <v>0.84210526315789469</v>
      </c>
      <c r="T97" s="20">
        <v>1</v>
      </c>
      <c r="U97" s="5">
        <v>96.5</v>
      </c>
      <c r="V97" s="5">
        <v>81</v>
      </c>
      <c r="W97" s="20" t="s">
        <v>859</v>
      </c>
      <c r="X97" s="43">
        <v>5.8687935309667916</v>
      </c>
      <c r="Y97" s="20">
        <v>0.38235294117647062</v>
      </c>
      <c r="Z97" s="5">
        <v>100</v>
      </c>
      <c r="AA97" s="5">
        <v>100</v>
      </c>
      <c r="AB97" s="43">
        <v>0</v>
      </c>
      <c r="AC97" s="5">
        <v>100</v>
      </c>
      <c r="AD97" s="5">
        <v>2.7</v>
      </c>
      <c r="AE97" s="5" t="s">
        <v>859</v>
      </c>
      <c r="AF97" s="5" t="s">
        <v>859</v>
      </c>
      <c r="AG97" s="5">
        <v>42.5</v>
      </c>
      <c r="AH97" s="5">
        <v>6528</v>
      </c>
      <c r="AI97" s="4">
        <v>67.400000000000006</v>
      </c>
      <c r="AJ97" s="4">
        <v>0.25925925925925919</v>
      </c>
      <c r="AK97" s="4">
        <v>58.7</v>
      </c>
      <c r="AL97" s="4">
        <v>86.2</v>
      </c>
      <c r="AM97" s="4">
        <v>0.2</v>
      </c>
      <c r="AN97" s="4">
        <v>80</v>
      </c>
      <c r="AO97" s="4">
        <v>12.5</v>
      </c>
      <c r="AP97" s="4">
        <v>12.5</v>
      </c>
      <c r="AQ97" s="4">
        <v>0.1025124277844955</v>
      </c>
      <c r="AR97" s="4">
        <v>0</v>
      </c>
      <c r="AS97" s="4" t="s">
        <v>859</v>
      </c>
      <c r="AT97" s="4" t="s">
        <v>859</v>
      </c>
      <c r="AU97" s="4">
        <v>38.889000000000003</v>
      </c>
      <c r="AV97" s="4">
        <v>0</v>
      </c>
      <c r="AW97" s="4">
        <v>83.332999999999998</v>
      </c>
      <c r="AX97" s="4">
        <v>76.19</v>
      </c>
      <c r="AY97" s="4">
        <v>2.06</v>
      </c>
      <c r="AZ97" s="4">
        <v>11.86</v>
      </c>
      <c r="BA97" s="4">
        <v>0</v>
      </c>
      <c r="BB97" s="4">
        <v>75</v>
      </c>
      <c r="BC97" s="4" t="s">
        <v>859</v>
      </c>
      <c r="BD97" s="4" t="s">
        <v>859</v>
      </c>
      <c r="BE97" s="4" t="s">
        <v>859</v>
      </c>
      <c r="BF97" s="4">
        <v>62.5</v>
      </c>
      <c r="BG97" s="4" t="s">
        <v>859</v>
      </c>
      <c r="BH97" s="21">
        <v>7.3889032977082131E-2</v>
      </c>
      <c r="BI97" s="21">
        <v>4.9035449157518146E-2</v>
      </c>
      <c r="BJ97" s="20">
        <v>0.12</v>
      </c>
      <c r="BK97" s="20">
        <v>0.28000000000000003</v>
      </c>
      <c r="BL97" s="5">
        <v>0</v>
      </c>
      <c r="BM97" s="5">
        <v>85.7</v>
      </c>
      <c r="BN97" s="5">
        <v>23.6</v>
      </c>
      <c r="BO97" s="43">
        <v>0.5</v>
      </c>
      <c r="BP97" s="5" t="s">
        <v>859</v>
      </c>
      <c r="BQ97" s="5" t="s">
        <v>859</v>
      </c>
      <c r="BR97" s="5">
        <v>6717</v>
      </c>
      <c r="BS97" s="5" t="s">
        <v>859</v>
      </c>
      <c r="BT97" s="5">
        <v>100</v>
      </c>
      <c r="BU97" s="5">
        <v>12.5</v>
      </c>
      <c r="BV97" s="5">
        <v>43.8</v>
      </c>
      <c r="BW97" s="5">
        <v>100</v>
      </c>
      <c r="BX97" s="5">
        <v>10.3</v>
      </c>
      <c r="BY97" s="5">
        <v>100</v>
      </c>
      <c r="BZ97" s="5">
        <v>11095</v>
      </c>
      <c r="CA97" s="43">
        <v>1.1200000000000001</v>
      </c>
      <c r="CB97" s="43" t="s">
        <v>859</v>
      </c>
      <c r="CC97" s="5">
        <v>100</v>
      </c>
      <c r="CD97" s="5">
        <v>45.3</v>
      </c>
      <c r="CE97" s="43">
        <v>8.3000000000000007</v>
      </c>
      <c r="CF97" s="20">
        <v>0.69695431472081226</v>
      </c>
      <c r="CG97" s="5">
        <v>2012</v>
      </c>
      <c r="CH97" s="5">
        <v>1994</v>
      </c>
      <c r="CI97" s="5">
        <v>2020</v>
      </c>
      <c r="CJ97" s="4">
        <v>0.53674499915236829</v>
      </c>
      <c r="CK97" s="4">
        <v>0.16772278873192029</v>
      </c>
      <c r="CL97" s="4">
        <v>-0.90795680587270711</v>
      </c>
      <c r="CM97" s="4">
        <v>0.5507134860788252</v>
      </c>
      <c r="CN97" s="4">
        <v>0.19706013089856517</v>
      </c>
      <c r="CO97" s="4" t="s">
        <v>17</v>
      </c>
      <c r="CP97" s="4">
        <v>-0.69383392271535738</v>
      </c>
      <c r="CQ97" s="4">
        <v>0.79192151080444173</v>
      </c>
      <c r="CR97" s="4" t="s">
        <v>17</v>
      </c>
      <c r="CS97" s="4">
        <v>0.60676451909651563</v>
      </c>
      <c r="CT97" s="4">
        <v>0.32522901362669093</v>
      </c>
      <c r="CU97" s="4">
        <v>0.50912581385833866</v>
      </c>
      <c r="CV97" s="4">
        <v>-0.78028084570056411</v>
      </c>
      <c r="CW97" s="4">
        <v>0.12698804917154372</v>
      </c>
      <c r="CX97">
        <v>2</v>
      </c>
      <c r="CY97" s="5">
        <v>12208.877142095818</v>
      </c>
      <c r="CZ97" s="5">
        <v>18201.396965933829</v>
      </c>
      <c r="DA97" s="5">
        <v>3653.6082474226805</v>
      </c>
      <c r="DB97" s="5">
        <v>1028.8659793814431</v>
      </c>
      <c r="DC97" s="5">
        <v>20596.945780383685</v>
      </c>
      <c r="DD97" s="5">
        <v>3685.666610072306</v>
      </c>
      <c r="DE97" s="5">
        <v>3487.6842353355582</v>
      </c>
      <c r="DF97" s="5">
        <v>4871.3833508252255</v>
      </c>
      <c r="DG97" s="5">
        <v>6396.2286918692298</v>
      </c>
      <c r="DH97" s="5">
        <v>2175.2577319587626</v>
      </c>
      <c r="DI97" s="5">
        <v>989.69072164948454</v>
      </c>
      <c r="DJ97" s="5">
        <v>2337.1134020618556</v>
      </c>
      <c r="DK97" s="5">
        <v>1595.8762886597938</v>
      </c>
      <c r="DL97" s="5">
        <v>1601.0309278350517</v>
      </c>
      <c r="DM97" s="5">
        <v>0</v>
      </c>
      <c r="DN97" s="5">
        <v>-12.846237032118955</v>
      </c>
      <c r="DO97" s="5">
        <v>81215.748910617564</v>
      </c>
      <c r="DP97" s="4">
        <f t="shared" si="13"/>
        <v>-1.5907271543894665</v>
      </c>
      <c r="DQ97" s="4">
        <f t="shared" si="13"/>
        <v>-0.91685543724291085</v>
      </c>
      <c r="DR97" s="4">
        <f t="shared" si="13"/>
        <v>-0.31153831567025125</v>
      </c>
      <c r="DS97" s="4">
        <f t="shared" si="13"/>
        <v>-1.9747102229283602E-2</v>
      </c>
      <c r="DT97" s="4">
        <f t="shared" si="13"/>
        <v>-3.0484791333666602E-2</v>
      </c>
      <c r="DU97" s="4">
        <f t="shared" si="13"/>
        <v>0.31475683473569577</v>
      </c>
      <c r="DV97" s="4">
        <f t="shared" si="13"/>
        <v>-0.92317219849666876</v>
      </c>
      <c r="DW97" s="4">
        <f t="shared" si="13"/>
        <v>-2.0305238843047237</v>
      </c>
      <c r="DX97" s="4">
        <f t="shared" si="13"/>
        <v>-0.15491381730708512</v>
      </c>
      <c r="DY97" s="4">
        <f t="shared" si="13"/>
        <v>-1.2263718580577536</v>
      </c>
      <c r="DZ97" s="4">
        <f t="shared" si="13"/>
        <v>-3.5917842323771244E-2</v>
      </c>
      <c r="EA97" s="4">
        <f t="shared" si="12"/>
        <v>-0.15451812785568309</v>
      </c>
      <c r="EB97" s="4">
        <f t="shared" si="12"/>
        <v>-1.6834192103765391</v>
      </c>
      <c r="EC97" s="4">
        <f t="shared" si="12"/>
        <v>-0.52884042639171891</v>
      </c>
      <c r="ED97" s="4" t="e">
        <f t="shared" si="12"/>
        <v>#DIV/0!</v>
      </c>
      <c r="EE97" s="4">
        <f t="shared" si="12"/>
        <v>1.7747350663825314</v>
      </c>
      <c r="EF97" s="4">
        <f t="shared" si="11"/>
        <v>-0.87106595558651778</v>
      </c>
      <c r="EG97" s="6">
        <f t="shared" si="9"/>
        <v>-1.4692403450887155</v>
      </c>
      <c r="EI97">
        <v>95</v>
      </c>
    </row>
    <row r="98" spans="1:139" x14ac:dyDescent="0.3">
      <c r="A98" t="s">
        <v>460</v>
      </c>
      <c r="B98" t="s">
        <v>112</v>
      </c>
      <c r="C98" s="43">
        <v>4.455172413793103</v>
      </c>
      <c r="D98" s="43">
        <v>5.7</v>
      </c>
      <c r="E98" s="5">
        <v>49.3</v>
      </c>
      <c r="F98" s="5">
        <v>86.2</v>
      </c>
      <c r="G98" s="43">
        <v>7.8</v>
      </c>
      <c r="H98" s="20">
        <v>0</v>
      </c>
      <c r="I98" s="43">
        <v>42.9</v>
      </c>
      <c r="J98" s="43">
        <v>3.6130434782608698</v>
      </c>
      <c r="K98" s="43">
        <v>3.927777777777778</v>
      </c>
      <c r="L98" s="43">
        <v>3.5434782608695645</v>
      </c>
      <c r="M98" s="43">
        <v>50</v>
      </c>
      <c r="N98" s="43">
        <v>48.666666666666664</v>
      </c>
      <c r="O98" s="43">
        <v>52.5</v>
      </c>
      <c r="P98" s="43">
        <v>-1.2</v>
      </c>
      <c r="Q98" s="43">
        <v>-0.2</v>
      </c>
      <c r="R98" s="43">
        <v>-0.4</v>
      </c>
      <c r="S98" s="20">
        <v>0.80546075085324231</v>
      </c>
      <c r="T98" s="20">
        <v>0.69148936170212771</v>
      </c>
      <c r="U98" s="5">
        <v>100</v>
      </c>
      <c r="V98" s="5">
        <v>79</v>
      </c>
      <c r="W98" s="20">
        <v>0.22262773722627738</v>
      </c>
      <c r="X98" s="43">
        <v>3.0445731675212788</v>
      </c>
      <c r="Y98" s="20">
        <v>0.51724137931034486</v>
      </c>
      <c r="Z98" s="5">
        <v>80</v>
      </c>
      <c r="AA98" s="5">
        <v>100</v>
      </c>
      <c r="AB98" s="43" t="s">
        <v>859</v>
      </c>
      <c r="AC98" s="5">
        <v>94.949999999999989</v>
      </c>
      <c r="AD98" s="5">
        <v>1.6</v>
      </c>
      <c r="AE98" s="5">
        <v>2.2999999999999998</v>
      </c>
      <c r="AF98" s="5" t="s">
        <v>859</v>
      </c>
      <c r="AG98" s="5">
        <v>14.6</v>
      </c>
      <c r="AH98" s="5">
        <v>657</v>
      </c>
      <c r="AI98" s="4">
        <v>78.7</v>
      </c>
      <c r="AJ98" s="4">
        <v>0.37339606501283146</v>
      </c>
      <c r="AK98" s="4">
        <v>62.800000000000004</v>
      </c>
      <c r="AL98" s="4">
        <v>96.9</v>
      </c>
      <c r="AM98" s="4">
        <v>0.97</v>
      </c>
      <c r="AN98" s="4">
        <v>44.4</v>
      </c>
      <c r="AO98" s="4">
        <v>4.8330058939096263</v>
      </c>
      <c r="AP98" s="4">
        <v>5.0687622789783893</v>
      </c>
      <c r="AQ98" s="4">
        <v>0.56073733790777458</v>
      </c>
      <c r="AR98" s="4" t="s">
        <v>859</v>
      </c>
      <c r="AS98" s="4">
        <v>43.75</v>
      </c>
      <c r="AT98" s="4">
        <v>21.809000000000001</v>
      </c>
      <c r="AU98" s="4">
        <v>6.2</v>
      </c>
      <c r="AV98" s="4">
        <v>55.555999999999997</v>
      </c>
      <c r="AW98" s="4">
        <v>82.759</v>
      </c>
      <c r="AX98" s="4">
        <v>64.183999999999997</v>
      </c>
      <c r="AY98" s="4">
        <v>0.67</v>
      </c>
      <c r="AZ98" s="4">
        <v>3.63</v>
      </c>
      <c r="BA98" s="4">
        <v>2.0744927762464414E-2</v>
      </c>
      <c r="BB98" s="4">
        <v>97.7</v>
      </c>
      <c r="BC98" s="4">
        <v>97.7</v>
      </c>
      <c r="BD98" s="4">
        <v>0</v>
      </c>
      <c r="BE98" s="4">
        <v>100</v>
      </c>
      <c r="BF98" s="4">
        <v>98.7</v>
      </c>
      <c r="BG98" s="4">
        <v>95.5</v>
      </c>
      <c r="BH98" s="21">
        <v>6.7166946366931449E-2</v>
      </c>
      <c r="BI98" s="21">
        <v>4.0199726450975193E-2</v>
      </c>
      <c r="BJ98" s="20">
        <v>0.37209302325581395</v>
      </c>
      <c r="BK98" s="20">
        <v>0.37726098191214469</v>
      </c>
      <c r="BL98" s="5">
        <v>76</v>
      </c>
      <c r="BM98" s="5">
        <v>44.45</v>
      </c>
      <c r="BN98" s="5">
        <v>33.6</v>
      </c>
      <c r="BO98" s="43">
        <v>0.55000000000000004</v>
      </c>
      <c r="BP98" s="5">
        <v>27</v>
      </c>
      <c r="BQ98" s="5">
        <v>102</v>
      </c>
      <c r="BR98" s="5">
        <v>17000</v>
      </c>
      <c r="BS98" s="5">
        <v>2.197802197802198</v>
      </c>
      <c r="BT98" s="5">
        <v>50.2</v>
      </c>
      <c r="BU98" s="5">
        <v>8.3000000000000007</v>
      </c>
      <c r="BV98" s="5">
        <v>26.8</v>
      </c>
      <c r="BW98" s="5">
        <v>63</v>
      </c>
      <c r="BX98" s="5">
        <v>14.5</v>
      </c>
      <c r="BY98" s="5">
        <v>100</v>
      </c>
      <c r="BZ98" s="5">
        <v>10541</v>
      </c>
      <c r="CA98" s="43">
        <v>0.35</v>
      </c>
      <c r="CB98" s="43">
        <v>0.56000000000000005</v>
      </c>
      <c r="CC98" s="5">
        <v>73.400000000000006</v>
      </c>
      <c r="CD98" s="5">
        <v>54.9</v>
      </c>
      <c r="CE98" s="43">
        <v>8.3000000000000007</v>
      </c>
      <c r="CF98" s="20">
        <v>0.74652460679857946</v>
      </c>
      <c r="CG98" s="5">
        <v>2021</v>
      </c>
      <c r="CH98" s="5">
        <v>2011</v>
      </c>
      <c r="CI98" s="5">
        <v>2019</v>
      </c>
      <c r="CJ98" s="4">
        <v>0.22114302795311899</v>
      </c>
      <c r="CK98" s="4">
        <v>-0.12677311697939536</v>
      </c>
      <c r="CL98" s="4">
        <v>-0.26588091864167629</v>
      </c>
      <c r="CM98" s="4">
        <v>-0.47395072133161414</v>
      </c>
      <c r="CN98" s="4">
        <v>0.34903280488805</v>
      </c>
      <c r="CO98" s="4">
        <v>0.13795669944601233</v>
      </c>
      <c r="CP98" s="4">
        <v>0.11242325962581601</v>
      </c>
      <c r="CQ98" s="4">
        <v>0.43498556526651522</v>
      </c>
      <c r="CR98" s="4">
        <v>0.10162643069196692</v>
      </c>
      <c r="CS98" s="4">
        <v>-0.67569637317131404</v>
      </c>
      <c r="CT98" s="4">
        <v>0.58051354340616934</v>
      </c>
      <c r="CU98" s="4">
        <v>0.31308594368716752</v>
      </c>
      <c r="CV98" s="4">
        <v>0.12189245372572813</v>
      </c>
      <c r="CW98" s="4">
        <v>0.12679839745554317</v>
      </c>
      <c r="CX98">
        <v>0</v>
      </c>
      <c r="CY98" s="5">
        <v>9207.717550771069</v>
      </c>
      <c r="CZ98" s="5">
        <v>14319.39698612923</v>
      </c>
      <c r="DA98" s="5">
        <v>2285.409746666006</v>
      </c>
      <c r="DB98" s="5">
        <v>464.87531604779133</v>
      </c>
      <c r="DC98" s="5">
        <v>17805.980225710147</v>
      </c>
      <c r="DD98" s="5">
        <v>2985.6618521817991</v>
      </c>
      <c r="DE98" s="5">
        <v>2220.3769861531714</v>
      </c>
      <c r="DF98" s="5">
        <v>2660.2065984997253</v>
      </c>
      <c r="DG98" s="5">
        <v>4961.0122615812852</v>
      </c>
      <c r="DH98" s="5">
        <v>830.40007932179867</v>
      </c>
      <c r="DI98" s="5">
        <v>348.66888106687821</v>
      </c>
      <c r="DJ98" s="5">
        <v>1061.2265133111894</v>
      </c>
      <c r="DK98" s="5">
        <v>436.81522978533536</v>
      </c>
      <c r="DL98" s="5">
        <v>158.84190174012195</v>
      </c>
      <c r="DM98" s="5">
        <v>0</v>
      </c>
      <c r="DN98" s="5">
        <v>75.608885530194556</v>
      </c>
      <c r="DO98" s="5">
        <v>59663.357112755621</v>
      </c>
      <c r="DP98" s="4">
        <f t="shared" si="13"/>
        <v>0.41507570103749514</v>
      </c>
      <c r="DQ98" s="4">
        <f t="shared" si="13"/>
        <v>0.65630797799099883</v>
      </c>
      <c r="DR98" s="4">
        <f t="shared" si="13"/>
        <v>0.36139231025876234</v>
      </c>
      <c r="DS98" s="4">
        <f t="shared" si="13"/>
        <v>1.0838150194134617</v>
      </c>
      <c r="DT98" s="4">
        <f t="shared" si="13"/>
        <v>0.80334176547159786</v>
      </c>
      <c r="DU98" s="4">
        <f t="shared" si="13"/>
        <v>1.0399917231098721</v>
      </c>
      <c r="DV98" s="4">
        <f t="shared" si="13"/>
        <v>0.45751259592932453</v>
      </c>
      <c r="DW98" s="4">
        <f t="shared" si="13"/>
        <v>-8.2664058374590454E-2</v>
      </c>
      <c r="DX98" s="4">
        <f t="shared" si="13"/>
        <v>0.49614362615917124</v>
      </c>
      <c r="DY98" s="4">
        <f t="shared" si="13"/>
        <v>0.7182255202101937</v>
      </c>
      <c r="DZ98" s="4">
        <f t="shared" si="13"/>
        <v>0.64683048802636023</v>
      </c>
      <c r="EA98" s="4">
        <f t="shared" si="12"/>
        <v>0.65611273807892179</v>
      </c>
      <c r="EB98" s="4">
        <f t="shared" si="12"/>
        <v>-0.2143044356282211</v>
      </c>
      <c r="EC98" s="4">
        <f t="shared" si="12"/>
        <v>-0.27913657089615262</v>
      </c>
      <c r="ED98" s="4" t="e">
        <f t="shared" si="12"/>
        <v>#DIV/0!</v>
      </c>
      <c r="EE98" s="4">
        <f t="shared" si="12"/>
        <v>0.54558017344825782</v>
      </c>
      <c r="EF98" s="4">
        <f t="shared" si="11"/>
        <v>0.85069686395069122</v>
      </c>
      <c r="EG98" s="6">
        <f t="shared" si="9"/>
        <v>-0.17427248850813337</v>
      </c>
      <c r="EI98">
        <v>96</v>
      </c>
    </row>
    <row r="99" spans="1:139" x14ac:dyDescent="0.3">
      <c r="A99" t="s">
        <v>440</v>
      </c>
      <c r="B99" t="s">
        <v>113</v>
      </c>
      <c r="C99" s="43">
        <v>4.4896551724137925</v>
      </c>
      <c r="D99" s="43">
        <v>5.6</v>
      </c>
      <c r="E99" s="5">
        <v>48.4</v>
      </c>
      <c r="F99" s="5">
        <v>100</v>
      </c>
      <c r="G99" s="43">
        <v>7.1</v>
      </c>
      <c r="H99" s="20">
        <v>0</v>
      </c>
      <c r="I99" s="43">
        <v>40.200000000000003</v>
      </c>
      <c r="J99" s="43">
        <v>3.6391304347826088</v>
      </c>
      <c r="K99" s="43">
        <v>4.3</v>
      </c>
      <c r="L99" s="43">
        <v>3.6217391304347823</v>
      </c>
      <c r="M99" s="43">
        <v>49</v>
      </c>
      <c r="N99" s="43">
        <v>49.333333333333336</v>
      </c>
      <c r="O99" s="43">
        <v>52</v>
      </c>
      <c r="P99" s="43">
        <v>-0.1</v>
      </c>
      <c r="Q99" s="43">
        <v>1.2</v>
      </c>
      <c r="R99" s="43">
        <v>0.2</v>
      </c>
      <c r="S99" s="20">
        <v>0.82568807339449546</v>
      </c>
      <c r="T99" s="20">
        <v>0.89473684210526316</v>
      </c>
      <c r="U99" s="5">
        <v>99.1</v>
      </c>
      <c r="V99" s="5">
        <v>79</v>
      </c>
      <c r="W99" s="20">
        <v>0.24657534246575341</v>
      </c>
      <c r="X99" s="43">
        <v>2.4130337125419401</v>
      </c>
      <c r="Y99" s="20">
        <v>0.59090909090909083</v>
      </c>
      <c r="Z99" s="5">
        <v>94</v>
      </c>
      <c r="AA99" s="5">
        <v>100</v>
      </c>
      <c r="AB99" s="43" t="s">
        <v>859</v>
      </c>
      <c r="AC99" s="5">
        <v>94.45</v>
      </c>
      <c r="AD99" s="5">
        <v>1.5</v>
      </c>
      <c r="AE99" s="5">
        <v>1</v>
      </c>
      <c r="AF99" s="5" t="s">
        <v>859</v>
      </c>
      <c r="AG99" s="5">
        <v>8.2000000000000011</v>
      </c>
      <c r="AH99" s="5">
        <v>2474</v>
      </c>
      <c r="AI99" s="4">
        <v>80.3</v>
      </c>
      <c r="AJ99" s="4">
        <v>0.40858109311020119</v>
      </c>
      <c r="AK99" s="4">
        <v>62.099999999999994</v>
      </c>
      <c r="AL99" s="4">
        <v>86.8</v>
      </c>
      <c r="AM99" s="4">
        <v>0.36</v>
      </c>
      <c r="AN99" s="4">
        <v>56.3</v>
      </c>
      <c r="AO99" s="4">
        <v>19.823788546255507</v>
      </c>
      <c r="AP99" s="4">
        <v>0.74889867841409696</v>
      </c>
      <c r="AQ99" s="4">
        <v>0.16702536510376634</v>
      </c>
      <c r="AR99" s="4">
        <v>0</v>
      </c>
      <c r="AS99" s="4">
        <v>36</v>
      </c>
      <c r="AT99" s="4">
        <v>45.454999999999998</v>
      </c>
      <c r="AU99" s="4">
        <v>0</v>
      </c>
      <c r="AV99" s="4" t="s">
        <v>859</v>
      </c>
      <c r="AW99" s="4">
        <v>80.951999999999998</v>
      </c>
      <c r="AX99" s="4">
        <v>71.429000000000002</v>
      </c>
      <c r="AY99" s="4">
        <v>1.29</v>
      </c>
      <c r="AZ99" s="4">
        <v>3.85</v>
      </c>
      <c r="BA99" s="4">
        <v>0</v>
      </c>
      <c r="BB99" s="4">
        <v>105.4</v>
      </c>
      <c r="BC99" s="4">
        <v>100</v>
      </c>
      <c r="BD99" s="4">
        <v>0.16666666666666666</v>
      </c>
      <c r="BE99" s="4">
        <v>100</v>
      </c>
      <c r="BF99" s="4" t="s">
        <v>859</v>
      </c>
      <c r="BG99" s="4">
        <v>94.6</v>
      </c>
      <c r="BH99" s="21">
        <v>6.1211566629305013E-2</v>
      </c>
      <c r="BI99" s="21">
        <v>3.9784441211561869E-2</v>
      </c>
      <c r="BJ99" s="20">
        <v>0.28155339805825241</v>
      </c>
      <c r="BK99" s="20">
        <v>0.43689320388349512</v>
      </c>
      <c r="BL99" s="5">
        <v>64</v>
      </c>
      <c r="BM99" s="5">
        <v>25</v>
      </c>
      <c r="BN99" s="5">
        <v>39.65</v>
      </c>
      <c r="BO99" s="43">
        <v>0.8</v>
      </c>
      <c r="BP99" s="5">
        <v>30</v>
      </c>
      <c r="BQ99" s="5">
        <v>325</v>
      </c>
      <c r="BR99" s="5">
        <v>17680</v>
      </c>
      <c r="BS99" s="5">
        <v>0.5988023952095809</v>
      </c>
      <c r="BT99" s="5">
        <v>78.900000000000006</v>
      </c>
      <c r="BU99" s="5">
        <v>4.2</v>
      </c>
      <c r="BV99" s="5">
        <v>50.5</v>
      </c>
      <c r="BW99" s="5">
        <v>95</v>
      </c>
      <c r="BX99" s="5">
        <v>10.4</v>
      </c>
      <c r="BY99" s="5">
        <v>100</v>
      </c>
      <c r="BZ99" s="5">
        <v>9266</v>
      </c>
      <c r="CA99" s="43">
        <v>0.02</v>
      </c>
      <c r="CB99" s="43">
        <v>0.79</v>
      </c>
      <c r="CC99" s="5">
        <v>85.7</v>
      </c>
      <c r="CD99" s="5">
        <v>38.200000000000003</v>
      </c>
      <c r="CE99" s="43">
        <v>8</v>
      </c>
      <c r="CF99" s="20">
        <v>0.7382352941176471</v>
      </c>
      <c r="CG99" s="5">
        <v>2011</v>
      </c>
      <c r="CH99" s="5">
        <v>2011</v>
      </c>
      <c r="CI99" s="5">
        <v>2017</v>
      </c>
      <c r="CJ99" s="4">
        <v>0.33744985290802443</v>
      </c>
      <c r="CK99" s="4">
        <v>0.39402143419811342</v>
      </c>
      <c r="CL99" s="4">
        <v>0.18462128793189611</v>
      </c>
      <c r="CM99" s="4">
        <v>-0.65531052755961083</v>
      </c>
      <c r="CN99" s="4">
        <v>8.6858081636290954E-2</v>
      </c>
      <c r="CO99" s="4">
        <v>0.20499861548215775</v>
      </c>
      <c r="CP99" s="4">
        <v>0.10124295422183489</v>
      </c>
      <c r="CQ99" s="4">
        <v>0.12284662360210205</v>
      </c>
      <c r="CR99" s="4">
        <v>-0.78229773008677672</v>
      </c>
      <c r="CS99" s="4">
        <v>7.3220493856394717E-2</v>
      </c>
      <c r="CT99" s="4">
        <v>0.28499676652839001</v>
      </c>
      <c r="CU99" s="4">
        <v>0.19411567956765918</v>
      </c>
      <c r="CV99" s="4">
        <v>-0.24404210180029748</v>
      </c>
      <c r="CW99" s="4">
        <v>0.12651379759946824</v>
      </c>
      <c r="CX99">
        <v>0</v>
      </c>
      <c r="CY99" s="5">
        <v>10490.796676125254</v>
      </c>
      <c r="CZ99" s="5">
        <v>12968.398882452198</v>
      </c>
      <c r="DA99" s="5">
        <v>1748.744588744589</v>
      </c>
      <c r="DB99" s="5">
        <v>734.89177489177496</v>
      </c>
      <c r="DC99" s="5">
        <v>17988.901332976449</v>
      </c>
      <c r="DD99" s="5">
        <v>3488.48141055939</v>
      </c>
      <c r="DE99" s="5">
        <v>2236.0939406186285</v>
      </c>
      <c r="DF99" s="5">
        <v>2647.9744998236702</v>
      </c>
      <c r="DG99" s="5">
        <v>4296.7226208467846</v>
      </c>
      <c r="DH99" s="5">
        <v>972.8138528138528</v>
      </c>
      <c r="DI99" s="5">
        <v>575.58441558441564</v>
      </c>
      <c r="DJ99" s="5">
        <v>1147.5324675324673</v>
      </c>
      <c r="DK99" s="5">
        <v>-36.190476190476176</v>
      </c>
      <c r="DL99" s="5">
        <v>-156.88311688311688</v>
      </c>
      <c r="DM99" s="5">
        <v>0</v>
      </c>
      <c r="DN99" s="5">
        <v>67.95844397193558</v>
      </c>
      <c r="DO99" s="5">
        <v>59328.704430750935</v>
      </c>
      <c r="DP99" s="4">
        <f t="shared" si="13"/>
        <v>-0.44246075947380059</v>
      </c>
      <c r="DQ99" s="4">
        <f t="shared" si="13"/>
        <v>1.2037940165823935</v>
      </c>
      <c r="DR99" s="4">
        <f t="shared" si="13"/>
        <v>0.62534408365613592</v>
      </c>
      <c r="DS99" s="4">
        <f t="shared" si="13"/>
        <v>0.55547305283015092</v>
      </c>
      <c r="DT99" s="4">
        <f t="shared" si="13"/>
        <v>0.74869240701446416</v>
      </c>
      <c r="DU99" s="4">
        <f t="shared" si="13"/>
        <v>0.51904914067479035</v>
      </c>
      <c r="DV99" s="4">
        <f t="shared" si="13"/>
        <v>0.44038955014927211</v>
      </c>
      <c r="DW99" s="4">
        <f t="shared" si="13"/>
        <v>-7.1888613321252862E-2</v>
      </c>
      <c r="DX99" s="4">
        <f t="shared" si="13"/>
        <v>0.79748543502555391</v>
      </c>
      <c r="DY99" s="4">
        <f t="shared" si="13"/>
        <v>0.51230227620077629</v>
      </c>
      <c r="DZ99" s="4">
        <f t="shared" si="13"/>
        <v>0.40514417952000986</v>
      </c>
      <c r="EA99" s="4">
        <f t="shared" si="12"/>
        <v>0.60127851176736125</v>
      </c>
      <c r="EB99" s="4">
        <f t="shared" si="12"/>
        <v>0.38523228926539838</v>
      </c>
      <c r="EC99" s="4">
        <f t="shared" si="12"/>
        <v>-0.22447123022295101</v>
      </c>
      <c r="ED99" s="4" t="e">
        <f t="shared" si="12"/>
        <v>#DIV/0!</v>
      </c>
      <c r="EE99" s="4">
        <f t="shared" si="12"/>
        <v>0.65188919662345324</v>
      </c>
      <c r="EF99" s="4">
        <f t="shared" si="11"/>
        <v>0.87743136983468484</v>
      </c>
      <c r="EG99" s="6">
        <f t="shared" si="9"/>
        <v>5.6366337305321625E-2</v>
      </c>
      <c r="EI99">
        <v>97</v>
      </c>
    </row>
    <row r="100" spans="1:139" x14ac:dyDescent="0.3">
      <c r="A100" t="s">
        <v>690</v>
      </c>
      <c r="B100" t="s">
        <v>115</v>
      </c>
      <c r="C100" s="43">
        <v>4.4482758620689653</v>
      </c>
      <c r="D100" s="43">
        <v>5</v>
      </c>
      <c r="E100" s="5">
        <v>36.200000000000003</v>
      </c>
      <c r="F100" s="5">
        <v>83.3</v>
      </c>
      <c r="G100" s="43">
        <v>9</v>
      </c>
      <c r="H100" s="20">
        <v>1</v>
      </c>
      <c r="I100" s="43">
        <v>43.2</v>
      </c>
      <c r="J100" s="43">
        <v>7.1391304347826088</v>
      </c>
      <c r="K100" s="43">
        <v>3.9916666666666663</v>
      </c>
      <c r="L100" s="43">
        <v>3.8282608695652187</v>
      </c>
      <c r="M100" s="43">
        <v>49.666666666666664</v>
      </c>
      <c r="N100" s="43">
        <v>49</v>
      </c>
      <c r="O100" s="43">
        <v>54</v>
      </c>
      <c r="P100" s="43">
        <v>0.2</v>
      </c>
      <c r="Q100" s="43">
        <v>1.6</v>
      </c>
      <c r="R100" s="43">
        <v>-0.7</v>
      </c>
      <c r="S100" s="20">
        <v>0.7142857142857143</v>
      </c>
      <c r="T100" s="20">
        <v>0.61111111111111116</v>
      </c>
      <c r="U100" s="5">
        <v>94.6</v>
      </c>
      <c r="V100" s="5">
        <v>68</v>
      </c>
      <c r="W100" s="20">
        <v>0.1891891891891892</v>
      </c>
      <c r="X100" s="43">
        <v>4.7041744189011645</v>
      </c>
      <c r="Y100" s="20">
        <v>0.77500000000000002</v>
      </c>
      <c r="Z100" s="5">
        <v>100</v>
      </c>
      <c r="AA100" s="5">
        <v>97.6</v>
      </c>
      <c r="AB100" s="43">
        <v>0</v>
      </c>
      <c r="AC100" s="5">
        <v>92.3</v>
      </c>
      <c r="AD100" s="5">
        <v>2.4</v>
      </c>
      <c r="AE100" s="5">
        <v>3.5</v>
      </c>
      <c r="AF100" s="5">
        <v>39.299999999999997</v>
      </c>
      <c r="AG100" s="5">
        <v>26</v>
      </c>
      <c r="AH100" s="5">
        <v>19254</v>
      </c>
      <c r="AI100" s="4">
        <v>71.7</v>
      </c>
      <c r="AJ100" s="4">
        <v>0.3028253587004614</v>
      </c>
      <c r="AK100" s="4">
        <v>56.1</v>
      </c>
      <c r="AL100" s="4">
        <v>87.2</v>
      </c>
      <c r="AM100" s="4">
        <v>0.12</v>
      </c>
      <c r="AN100" s="4">
        <v>100</v>
      </c>
      <c r="AO100" s="4">
        <v>6.8493150684931505</v>
      </c>
      <c r="AP100" s="4">
        <v>16.438356164383563</v>
      </c>
      <c r="AQ100" s="4">
        <v>0.13157208655600938</v>
      </c>
      <c r="AR100" s="4">
        <v>66.667000000000002</v>
      </c>
      <c r="AS100" s="4">
        <v>40</v>
      </c>
      <c r="AT100" s="4" t="s">
        <v>859</v>
      </c>
      <c r="AU100" s="4" t="s">
        <v>859</v>
      </c>
      <c r="AV100" s="4">
        <v>26.087</v>
      </c>
      <c r="AW100" s="4">
        <v>80.951999999999998</v>
      </c>
      <c r="AX100" s="4">
        <v>60</v>
      </c>
      <c r="AY100" s="4">
        <v>2.09</v>
      </c>
      <c r="AZ100" s="4">
        <v>5.95</v>
      </c>
      <c r="BA100" s="4">
        <v>0.21982698087239838</v>
      </c>
      <c r="BB100" s="4">
        <v>93.8</v>
      </c>
      <c r="BC100" s="4">
        <v>93.8</v>
      </c>
      <c r="BD100" s="4">
        <v>0.4</v>
      </c>
      <c r="BE100" s="4">
        <v>100</v>
      </c>
      <c r="BF100" s="4">
        <v>100</v>
      </c>
      <c r="BG100" s="4">
        <v>56.3</v>
      </c>
      <c r="BH100" s="21">
        <v>5.765617624142997E-2</v>
      </c>
      <c r="BI100" s="21">
        <v>5.4666253359329744E-2</v>
      </c>
      <c r="BJ100" s="20">
        <v>0.1076923076923077</v>
      </c>
      <c r="BK100" s="20">
        <v>0.2153846153846154</v>
      </c>
      <c r="BL100" s="5" t="s">
        <v>859</v>
      </c>
      <c r="BM100" s="5">
        <v>66.650000000000006</v>
      </c>
      <c r="BN100" s="5">
        <v>33.5</v>
      </c>
      <c r="BO100" s="43">
        <v>1.25</v>
      </c>
      <c r="BP100" s="5">
        <v>7</v>
      </c>
      <c r="BQ100" s="5">
        <v>26</v>
      </c>
      <c r="BR100" s="5">
        <v>8240</v>
      </c>
      <c r="BS100" s="5" t="s">
        <v>859</v>
      </c>
      <c r="BT100" s="5">
        <v>46.5</v>
      </c>
      <c r="BU100" s="5">
        <v>27.9</v>
      </c>
      <c r="BV100" s="5">
        <v>81.400000000000006</v>
      </c>
      <c r="BW100" s="5">
        <v>5</v>
      </c>
      <c r="BX100" s="5">
        <v>7</v>
      </c>
      <c r="BY100" s="5">
        <v>93.4</v>
      </c>
      <c r="BZ100" s="5">
        <v>12094</v>
      </c>
      <c r="CA100" s="43">
        <v>0</v>
      </c>
      <c r="CB100" s="43" t="s">
        <v>859</v>
      </c>
      <c r="CC100" s="5" t="s">
        <v>859</v>
      </c>
      <c r="CD100" s="5">
        <v>34.5</v>
      </c>
      <c r="CE100" s="43">
        <v>9.4</v>
      </c>
      <c r="CF100" s="20">
        <v>0.69090909090909092</v>
      </c>
      <c r="CG100" s="5">
        <v>2017</v>
      </c>
      <c r="CH100" s="5">
        <v>2018</v>
      </c>
      <c r="CI100" s="5">
        <v>2017</v>
      </c>
      <c r="CJ100" s="4">
        <v>0.21044159834876253</v>
      </c>
      <c r="CK100" s="4">
        <v>1.5722072935981376E-2</v>
      </c>
      <c r="CL100" s="4">
        <v>0.16119487643304287</v>
      </c>
      <c r="CM100" s="4">
        <v>0.64458235790380602</v>
      </c>
      <c r="CN100" s="4">
        <v>0.45470765142581354</v>
      </c>
      <c r="CO100" s="4">
        <v>0.31945031458904127</v>
      </c>
      <c r="CP100" s="4">
        <v>-0.22417887382653595</v>
      </c>
      <c r="CQ100" s="4">
        <v>0.18878683658662132</v>
      </c>
      <c r="CR100" s="4">
        <v>1.2616383035627374</v>
      </c>
      <c r="CS100" s="4">
        <v>-0.12526719088253735</v>
      </c>
      <c r="CT100" s="4">
        <v>-1.2702866937253905</v>
      </c>
      <c r="CU100" s="4">
        <v>-0.28845093589396031</v>
      </c>
      <c r="CV100" s="4">
        <v>-0.8117314336361493</v>
      </c>
      <c r="CW100" s="4">
        <v>0.12627498281105226</v>
      </c>
      <c r="CX100">
        <v>0</v>
      </c>
      <c r="CY100" s="5">
        <v>10729.098321293399</v>
      </c>
      <c r="CZ100" s="5">
        <v>21329.046860361501</v>
      </c>
      <c r="DA100" s="5">
        <v>3679.7361670941737</v>
      </c>
      <c r="DB100" s="5">
        <v>1389.1535360938071</v>
      </c>
      <c r="DC100" s="5">
        <v>16948.995391770197</v>
      </c>
      <c r="DD100" s="5">
        <v>5084.0182374721662</v>
      </c>
      <c r="DE100" s="5">
        <v>2431.4277333145969</v>
      </c>
      <c r="DF100" s="5">
        <v>3372.1294272537202</v>
      </c>
      <c r="DG100" s="5">
        <v>8426.9964041819785</v>
      </c>
      <c r="DH100" s="5">
        <v>1857.4569439355075</v>
      </c>
      <c r="DI100" s="5">
        <v>1213.6313668010262</v>
      </c>
      <c r="DJ100" s="5">
        <v>3470.5020153902524</v>
      </c>
      <c r="DK100" s="5">
        <v>1537.5595456211063</v>
      </c>
      <c r="DL100" s="5">
        <v>-161.23122022718951</v>
      </c>
      <c r="DM100" s="5">
        <v>0</v>
      </c>
      <c r="DN100" s="5">
        <v>168.43178588781822</v>
      </c>
      <c r="DO100" s="5">
        <v>81638.183736471256</v>
      </c>
      <c r="DP100" s="4">
        <f t="shared" si="13"/>
        <v>-0.60172790465091497</v>
      </c>
      <c r="DQ100" s="4">
        <f t="shared" si="13"/>
        <v>-2.1843217986985533</v>
      </c>
      <c r="DR100" s="4">
        <f t="shared" si="13"/>
        <v>-0.32438899291411399</v>
      </c>
      <c r="DS100" s="4">
        <f t="shared" si="13"/>
        <v>-0.72472278061522333</v>
      </c>
      <c r="DT100" s="4">
        <f t="shared" si="13"/>
        <v>1.0593738444493928</v>
      </c>
      <c r="DU100" s="4">
        <f t="shared" si="13"/>
        <v>-1.133995298694537</v>
      </c>
      <c r="DV100" s="4">
        <f t="shared" si="13"/>
        <v>0.22758054303053415</v>
      </c>
      <c r="DW100" s="4">
        <f t="shared" si="13"/>
        <v>-0.70980789743405115</v>
      </c>
      <c r="DX100" s="4">
        <f t="shared" si="13"/>
        <v>-1.0761312777195866</v>
      </c>
      <c r="DY100" s="4">
        <f t="shared" si="13"/>
        <v>-0.76684770099194011</v>
      </c>
      <c r="DZ100" s="4">
        <f t="shared" si="13"/>
        <v>-0.27443561487857893</v>
      </c>
      <c r="EA100" s="4">
        <f t="shared" si="12"/>
        <v>-0.8746131465939494</v>
      </c>
      <c r="EB100" s="4">
        <f t="shared" si="12"/>
        <v>-1.6095024929116859</v>
      </c>
      <c r="EC100" s="4">
        <f t="shared" si="12"/>
        <v>-0.22371838981891051</v>
      </c>
      <c r="ED100" s="4" t="e">
        <f t="shared" si="12"/>
        <v>#DIV/0!</v>
      </c>
      <c r="EE100" s="4">
        <f t="shared" si="12"/>
        <v>-0.74426849609090495</v>
      </c>
      <c r="EF100" s="4">
        <f t="shared" si="11"/>
        <v>-0.90481314168326987</v>
      </c>
      <c r="EG100" s="6">
        <f t="shared" si="9"/>
        <v>-0.27430651050050414</v>
      </c>
      <c r="EI100">
        <v>98</v>
      </c>
    </row>
    <row r="101" spans="1:139" x14ac:dyDescent="0.3">
      <c r="A101" t="s">
        <v>604</v>
      </c>
      <c r="B101" t="s">
        <v>114</v>
      </c>
      <c r="C101" s="43">
        <v>4.4758620689655171</v>
      </c>
      <c r="D101" s="43">
        <v>5.7</v>
      </c>
      <c r="E101" s="5">
        <v>46</v>
      </c>
      <c r="F101" s="5">
        <v>92.5</v>
      </c>
      <c r="G101" s="43">
        <v>5.8</v>
      </c>
      <c r="H101" s="20">
        <v>0.43103448275862066</v>
      </c>
      <c r="I101" s="43">
        <v>45</v>
      </c>
      <c r="J101" s="43">
        <v>4.6956521739130439</v>
      </c>
      <c r="K101" s="43">
        <v>3.9916666666666663</v>
      </c>
      <c r="L101" s="43">
        <v>3.7434782608695643</v>
      </c>
      <c r="M101" s="43">
        <v>50.333333333333336</v>
      </c>
      <c r="N101" s="43">
        <v>49.666666666666664</v>
      </c>
      <c r="O101" s="43">
        <v>53</v>
      </c>
      <c r="P101" s="43">
        <v>-0.3</v>
      </c>
      <c r="Q101" s="43">
        <v>-0.7</v>
      </c>
      <c r="R101" s="43">
        <v>0.6</v>
      </c>
      <c r="S101" s="20">
        <v>0.74700598802395213</v>
      </c>
      <c r="T101" s="20">
        <v>0.80542986425339369</v>
      </c>
      <c r="U101" s="5">
        <v>98.2</v>
      </c>
      <c r="V101" s="5">
        <v>77</v>
      </c>
      <c r="W101" s="20">
        <v>0.18067978533094811</v>
      </c>
      <c r="X101" s="43">
        <v>2.3134080067794955</v>
      </c>
      <c r="Y101" s="20">
        <v>0.59090909090909083</v>
      </c>
      <c r="Z101" s="5">
        <v>43</v>
      </c>
      <c r="AA101" s="5">
        <v>98.6</v>
      </c>
      <c r="AB101" s="43">
        <v>41.78631755</v>
      </c>
      <c r="AC101" s="5">
        <v>78.5</v>
      </c>
      <c r="AD101" s="5">
        <v>2</v>
      </c>
      <c r="AE101" s="5">
        <v>4.4000000000000004</v>
      </c>
      <c r="AF101" s="5">
        <v>26.2</v>
      </c>
      <c r="AG101" s="5">
        <v>8</v>
      </c>
      <c r="AH101" s="5">
        <v>312</v>
      </c>
      <c r="AI101" s="4">
        <v>78.3</v>
      </c>
      <c r="AJ101" s="4">
        <v>0.35770496079766961</v>
      </c>
      <c r="AK101" s="4">
        <v>66.600000000000009</v>
      </c>
      <c r="AL101" s="4">
        <v>89.9</v>
      </c>
      <c r="AM101" s="4">
        <v>0.32</v>
      </c>
      <c r="AN101" s="4">
        <v>56.9</v>
      </c>
      <c r="AO101" s="4">
        <v>12.49769159741459</v>
      </c>
      <c r="AP101" s="4">
        <v>2.8439519852262234</v>
      </c>
      <c r="AQ101" s="4">
        <v>0.17221904672530436</v>
      </c>
      <c r="AR101" s="4">
        <v>31.678999999999998</v>
      </c>
      <c r="AS101" s="4">
        <v>62.551000000000002</v>
      </c>
      <c r="AT101" s="4" t="s">
        <v>859</v>
      </c>
      <c r="AU101" s="4">
        <v>7.9050000000000002</v>
      </c>
      <c r="AV101" s="4">
        <v>19.170999999999999</v>
      </c>
      <c r="AW101" s="4">
        <v>73.465000000000003</v>
      </c>
      <c r="AX101" s="4">
        <v>66.613</v>
      </c>
      <c r="AY101" s="4">
        <v>0.99</v>
      </c>
      <c r="AZ101" s="4">
        <v>2.1800000000000002</v>
      </c>
      <c r="BA101" s="4">
        <v>0.20729678521325498</v>
      </c>
      <c r="BB101" s="4">
        <v>71.599999999999994</v>
      </c>
      <c r="BC101" s="4">
        <v>71.599999999999994</v>
      </c>
      <c r="BD101" s="4">
        <v>3.8461538461538464E-2</v>
      </c>
      <c r="BE101" s="4">
        <v>100</v>
      </c>
      <c r="BF101" s="4">
        <v>92.7</v>
      </c>
      <c r="BG101" s="4">
        <v>37.4</v>
      </c>
      <c r="BH101" s="21">
        <v>5.0800591632471123E-2</v>
      </c>
      <c r="BI101" s="21">
        <v>3.1182587976692457E-2</v>
      </c>
      <c r="BJ101" s="20">
        <v>0.31624863685932386</v>
      </c>
      <c r="BK101" s="20">
        <v>0.35768811341330425</v>
      </c>
      <c r="BL101" s="5">
        <v>67</v>
      </c>
      <c r="BM101" s="5">
        <v>17.850000000000001</v>
      </c>
      <c r="BN101" s="5">
        <v>17.149999999999999</v>
      </c>
      <c r="BO101" s="43">
        <v>0.45</v>
      </c>
      <c r="BP101" s="5">
        <v>30</v>
      </c>
      <c r="BQ101" s="5">
        <v>231</v>
      </c>
      <c r="BR101" s="5">
        <v>25920</v>
      </c>
      <c r="BS101" s="5">
        <v>1.5174506828528074</v>
      </c>
      <c r="BT101" s="5">
        <v>92.2</v>
      </c>
      <c r="BU101" s="5">
        <v>9.1999999999999993</v>
      </c>
      <c r="BV101" s="5">
        <v>74.900000000000006</v>
      </c>
      <c r="BW101" s="5">
        <v>49</v>
      </c>
      <c r="BX101" s="5">
        <v>10.7</v>
      </c>
      <c r="BY101" s="5">
        <v>99.6</v>
      </c>
      <c r="BZ101" s="5">
        <v>8241</v>
      </c>
      <c r="CA101" s="43">
        <v>0.57999999999999996</v>
      </c>
      <c r="CB101" s="43">
        <v>0.67</v>
      </c>
      <c r="CC101" s="5">
        <v>22.3</v>
      </c>
      <c r="CD101" s="5">
        <v>52.5</v>
      </c>
      <c r="CE101" s="43">
        <v>8.4</v>
      </c>
      <c r="CF101" s="20">
        <v>0.76196233894945486</v>
      </c>
      <c r="CG101" s="5">
        <v>2021</v>
      </c>
      <c r="CH101" s="5">
        <v>2018</v>
      </c>
      <c r="CI101" s="5">
        <v>2018</v>
      </c>
      <c r="CJ101" s="4">
        <v>0.3455128707850002</v>
      </c>
      <c r="CK101" s="4">
        <v>0.20697110549455625</v>
      </c>
      <c r="CL101" s="4">
        <v>-0.44939477785806764</v>
      </c>
      <c r="CM101" s="4">
        <v>-0.21245041774827089</v>
      </c>
      <c r="CN101" s="4">
        <v>0.10293353412357566</v>
      </c>
      <c r="CO101" s="4">
        <v>-0.29079716290924096</v>
      </c>
      <c r="CP101" s="4">
        <v>0.47141018012105651</v>
      </c>
      <c r="CQ101" s="4">
        <v>-0.23240472844441218</v>
      </c>
      <c r="CR101" s="4">
        <v>-0.66735526813827339</v>
      </c>
      <c r="CS101" s="4">
        <v>0.60320445152115099</v>
      </c>
      <c r="CT101" s="4">
        <v>-0.18423295826449826</v>
      </c>
      <c r="CU101" s="4">
        <v>0.24365794419643477</v>
      </c>
      <c r="CV101" s="4">
        <v>0.2928101962281443</v>
      </c>
      <c r="CW101" s="4">
        <v>0.12551958639329397</v>
      </c>
      <c r="CX101">
        <v>0</v>
      </c>
      <c r="CY101" s="5">
        <v>9174.9374059968541</v>
      </c>
      <c r="CZ101" s="5">
        <v>14134.465270625788</v>
      </c>
      <c r="DA101" s="5">
        <v>3305.531882658182</v>
      </c>
      <c r="DB101" s="5">
        <v>671.11717137283858</v>
      </c>
      <c r="DC101" s="5">
        <v>21131.17093901573</v>
      </c>
      <c r="DD101" s="5">
        <v>4966.0840266365731</v>
      </c>
      <c r="DE101" s="5">
        <v>2877.4659841882853</v>
      </c>
      <c r="DF101" s="5">
        <v>2060.9987848281999</v>
      </c>
      <c r="DG101" s="5">
        <v>7073.1243592597002</v>
      </c>
      <c r="DH101" s="5">
        <v>1119.0273279927276</v>
      </c>
      <c r="DI101" s="5">
        <v>873.51097475522226</v>
      </c>
      <c r="DJ101" s="5">
        <v>1576.065753839744</v>
      </c>
      <c r="DK101" s="5">
        <v>86.813249247201867</v>
      </c>
      <c r="DL101" s="5">
        <v>846.23979698123219</v>
      </c>
      <c r="DM101" s="5">
        <v>0</v>
      </c>
      <c r="DN101" s="5">
        <v>249.72925285399089</v>
      </c>
      <c r="DO101" s="5">
        <v>69300.042383271037</v>
      </c>
      <c r="DP101" s="4">
        <f t="shared" si="13"/>
        <v>0.43698406878291263</v>
      </c>
      <c r="DQ101" s="4">
        <f t="shared" si="13"/>
        <v>0.73125074220015907</v>
      </c>
      <c r="DR101" s="4">
        <f t="shared" si="13"/>
        <v>-0.14034148576396985</v>
      </c>
      <c r="DS101" s="4">
        <f t="shared" si="13"/>
        <v>0.68026099940763984</v>
      </c>
      <c r="DT101" s="4">
        <f t="shared" si="13"/>
        <v>-0.19008945712217343</v>
      </c>
      <c r="DU101" s="4">
        <f t="shared" si="13"/>
        <v>-1.0118104088537934</v>
      </c>
      <c r="DV101" s="4">
        <f t="shared" si="13"/>
        <v>-0.25836178161960965</v>
      </c>
      <c r="DW101" s="4">
        <f t="shared" si="13"/>
        <v>0.44518737928487045</v>
      </c>
      <c r="DX101" s="4">
        <f t="shared" si="13"/>
        <v>-0.46197409992676547</v>
      </c>
      <c r="DY101" s="4">
        <f t="shared" si="13"/>
        <v>0.30088485225052747</v>
      </c>
      <c r="DZ101" s="4">
        <f t="shared" si="13"/>
        <v>8.7824475317801423E-2</v>
      </c>
      <c r="EA101" s="4">
        <f t="shared" si="12"/>
        <v>0.3290111877405249</v>
      </c>
      <c r="EB101" s="4">
        <f t="shared" si="12"/>
        <v>0.22932454911143363</v>
      </c>
      <c r="EC101" s="4">
        <f t="shared" si="12"/>
        <v>-0.39815419035898736</v>
      </c>
      <c r="ED101" s="4" t="e">
        <f t="shared" si="12"/>
        <v>#DIV/0!</v>
      </c>
      <c r="EE101" s="4">
        <f t="shared" si="12"/>
        <v>-1.8739620221412301</v>
      </c>
      <c r="EF101" s="4">
        <f t="shared" si="11"/>
        <v>8.0847904356271857E-2</v>
      </c>
      <c r="EG101" s="6">
        <f t="shared" si="9"/>
        <v>-2.1036992865985926E-3</v>
      </c>
      <c r="EI101">
        <v>99</v>
      </c>
    </row>
    <row r="102" spans="1:139" x14ac:dyDescent="0.3">
      <c r="A102" t="s">
        <v>677</v>
      </c>
      <c r="B102" t="s">
        <v>95</v>
      </c>
      <c r="C102" s="43" t="s">
        <v>859</v>
      </c>
      <c r="D102" s="43">
        <v>5.7</v>
      </c>
      <c r="E102" s="5">
        <v>53.3</v>
      </c>
      <c r="F102" s="5">
        <v>100</v>
      </c>
      <c r="G102" s="43">
        <v>13.4</v>
      </c>
      <c r="H102" s="20">
        <v>0</v>
      </c>
      <c r="I102" s="43">
        <v>43.2</v>
      </c>
      <c r="J102" s="43">
        <v>13.72608695652174</v>
      </c>
      <c r="K102" s="43">
        <v>3.9861111111111112</v>
      </c>
      <c r="L102" s="43">
        <v>3.8391304347826085</v>
      </c>
      <c r="M102" s="43" t="s">
        <v>859</v>
      </c>
      <c r="N102" s="43">
        <v>44.333333333333336</v>
      </c>
      <c r="O102" s="43">
        <v>47.5</v>
      </c>
      <c r="P102" s="43">
        <v>0</v>
      </c>
      <c r="Q102" s="43">
        <v>-0.4</v>
      </c>
      <c r="R102" s="43">
        <v>-1.1000000000000001</v>
      </c>
      <c r="S102" s="20">
        <v>0.53333333333333333</v>
      </c>
      <c r="T102" s="20">
        <v>0.77777777777777779</v>
      </c>
      <c r="U102" s="5">
        <v>82.7</v>
      </c>
      <c r="V102" s="5">
        <v>74</v>
      </c>
      <c r="W102" s="20" t="s">
        <v>859</v>
      </c>
      <c r="X102" s="43">
        <v>11.836713126884245</v>
      </c>
      <c r="Y102" s="20" t="s">
        <v>859</v>
      </c>
      <c r="Z102" s="5">
        <v>83</v>
      </c>
      <c r="AA102" s="5">
        <v>94.1</v>
      </c>
      <c r="AB102" s="43" t="s">
        <v>859</v>
      </c>
      <c r="AC102" s="5">
        <v>54.7</v>
      </c>
      <c r="AD102" s="5">
        <v>1.1000000000000001</v>
      </c>
      <c r="AE102" s="5">
        <v>1.7</v>
      </c>
      <c r="AF102" s="5" t="s">
        <v>859</v>
      </c>
      <c r="AG102" s="5">
        <v>21.1</v>
      </c>
      <c r="AH102" s="5">
        <v>11566</v>
      </c>
      <c r="AI102" s="4">
        <v>80.7</v>
      </c>
      <c r="AJ102" s="4">
        <v>0.28171428571428575</v>
      </c>
      <c r="AK102" s="4">
        <v>62.699999999999996</v>
      </c>
      <c r="AL102" s="4">
        <v>88.1</v>
      </c>
      <c r="AM102" s="4">
        <v>0.77</v>
      </c>
      <c r="AN102" s="4">
        <v>77.8</v>
      </c>
      <c r="AO102" s="4">
        <v>14.925373134328359</v>
      </c>
      <c r="AP102" s="4">
        <v>14.925373134328359</v>
      </c>
      <c r="AQ102" s="4">
        <v>0.14957805907172997</v>
      </c>
      <c r="AR102" s="4">
        <v>55.555999999999997</v>
      </c>
      <c r="AS102" s="4">
        <v>100</v>
      </c>
      <c r="AT102" s="4" t="s">
        <v>859</v>
      </c>
      <c r="AU102" s="4" t="s">
        <v>859</v>
      </c>
      <c r="AV102" s="4" t="s">
        <v>859</v>
      </c>
      <c r="AW102" s="4">
        <v>87.5</v>
      </c>
      <c r="AX102" s="4">
        <v>66.667000000000002</v>
      </c>
      <c r="AY102" s="4">
        <v>1.32</v>
      </c>
      <c r="AZ102" s="4">
        <v>11.95</v>
      </c>
      <c r="BA102" s="4">
        <v>0</v>
      </c>
      <c r="BB102" s="4">
        <v>100</v>
      </c>
      <c r="BC102" s="4">
        <v>100</v>
      </c>
      <c r="BD102" s="4" t="s">
        <v>859</v>
      </c>
      <c r="BE102" s="4" t="s">
        <v>859</v>
      </c>
      <c r="BF102" s="4" t="s">
        <v>859</v>
      </c>
      <c r="BG102" s="4" t="s">
        <v>859</v>
      </c>
      <c r="BH102" s="21">
        <v>5.8408121173078031E-2</v>
      </c>
      <c r="BI102" s="21">
        <v>2.9579675513697074E-2</v>
      </c>
      <c r="BJ102" s="20" t="s">
        <v>859</v>
      </c>
      <c r="BK102" s="20">
        <v>0.4</v>
      </c>
      <c r="BL102" s="5" t="s">
        <v>859</v>
      </c>
      <c r="BM102" s="5" t="s">
        <v>859</v>
      </c>
      <c r="BN102" s="5">
        <v>28.25</v>
      </c>
      <c r="BO102" s="43">
        <v>0</v>
      </c>
      <c r="BP102" s="5">
        <v>38</v>
      </c>
      <c r="BQ102" s="5" t="s">
        <v>859</v>
      </c>
      <c r="BR102" s="5">
        <v>2163</v>
      </c>
      <c r="BS102" s="5" t="s">
        <v>859</v>
      </c>
      <c r="BT102" s="5">
        <v>92.6</v>
      </c>
      <c r="BU102" s="5">
        <v>18.5</v>
      </c>
      <c r="BV102" s="5">
        <v>44.4</v>
      </c>
      <c r="BW102" s="5">
        <v>60</v>
      </c>
      <c r="BX102" s="5">
        <v>7.5</v>
      </c>
      <c r="BY102" s="5">
        <v>100</v>
      </c>
      <c r="BZ102" s="5">
        <v>11108</v>
      </c>
      <c r="CA102" s="43">
        <v>0</v>
      </c>
      <c r="CB102" s="43">
        <v>0</v>
      </c>
      <c r="CC102" s="5">
        <v>100</v>
      </c>
      <c r="CD102" s="5">
        <v>21.7</v>
      </c>
      <c r="CE102" s="43">
        <v>7.9</v>
      </c>
      <c r="CF102" s="20">
        <v>0.71705882352941175</v>
      </c>
      <c r="CG102" s="5">
        <v>2015</v>
      </c>
      <c r="CH102" s="5">
        <v>2019</v>
      </c>
      <c r="CI102" s="5">
        <v>2020</v>
      </c>
      <c r="CJ102" s="4">
        <v>0.71261110404455597</v>
      </c>
      <c r="CK102" s="4">
        <v>-0.59591494981796045</v>
      </c>
      <c r="CL102" s="4">
        <v>-3.7768048957650078</v>
      </c>
      <c r="CM102" s="4">
        <v>-0.17209029326561454</v>
      </c>
      <c r="CN102" s="4">
        <v>0.78052003157594174</v>
      </c>
      <c r="CO102" s="4" t="s">
        <v>17</v>
      </c>
      <c r="CP102" s="4">
        <v>0.32460125298686449</v>
      </c>
      <c r="CQ102" s="4">
        <v>0.86379261391375051</v>
      </c>
      <c r="CR102" s="4">
        <v>0.88104093602110012</v>
      </c>
      <c r="CS102" s="4">
        <v>0.52476820561380744</v>
      </c>
      <c r="CT102" s="4">
        <v>-0.57200797180273799</v>
      </c>
      <c r="CU102" s="4">
        <v>-0.20401393706498316</v>
      </c>
      <c r="CV102" s="4">
        <v>6.3464640453522745E-3</v>
      </c>
      <c r="CW102" s="4">
        <v>0.12466765049617988</v>
      </c>
      <c r="CX102">
        <v>1</v>
      </c>
      <c r="CY102" s="5">
        <v>10536.711542560222</v>
      </c>
      <c r="CZ102" s="5">
        <v>19201.751550713725</v>
      </c>
      <c r="DA102" s="5">
        <v>2647.0037453183522</v>
      </c>
      <c r="DB102" s="5">
        <v>1651.685393258427</v>
      </c>
      <c r="DC102" s="5">
        <v>22165.161669529654</v>
      </c>
      <c r="DD102" s="5">
        <v>3491.3800796202663</v>
      </c>
      <c r="DE102" s="5">
        <v>3062.9809387084097</v>
      </c>
      <c r="DF102" s="5">
        <v>3469.6778140794222</v>
      </c>
      <c r="DG102" s="5">
        <v>5419.3686247316673</v>
      </c>
      <c r="DH102" s="5">
        <v>1830.5243445692884</v>
      </c>
      <c r="DI102" s="5">
        <v>828.6516853932585</v>
      </c>
      <c r="DJ102" s="5">
        <v>4159.1760299625475</v>
      </c>
      <c r="DK102" s="5">
        <v>789.32584269662925</v>
      </c>
      <c r="DL102" s="5">
        <v>4017.7902621722842</v>
      </c>
      <c r="DM102" s="5">
        <v>0</v>
      </c>
      <c r="DN102" s="5">
        <v>93.040202143734263</v>
      </c>
      <c r="DO102" s="5">
        <v>79346.439463285598</v>
      </c>
      <c r="DP102" s="4">
        <f t="shared" si="13"/>
        <v>-0.4731476214680857</v>
      </c>
      <c r="DQ102" s="4">
        <f t="shared" si="13"/>
        <v>-1.322244732251731</v>
      </c>
      <c r="DR102" s="4">
        <f t="shared" si="13"/>
        <v>0.18354700805244706</v>
      </c>
      <c r="DS102" s="4">
        <f t="shared" si="13"/>
        <v>-1.2384196059827068</v>
      </c>
      <c r="DT102" s="4">
        <f t="shared" si="13"/>
        <v>-0.49900367111140137</v>
      </c>
      <c r="DU102" s="4">
        <f t="shared" si="13"/>
        <v>0.51604599546884433</v>
      </c>
      <c r="DV102" s="4">
        <f t="shared" si="13"/>
        <v>-0.46047352445846307</v>
      </c>
      <c r="DW102" s="4">
        <f t="shared" si="13"/>
        <v>-0.79573978125213241</v>
      </c>
      <c r="DX102" s="4">
        <f t="shared" si="13"/>
        <v>0.28821936073719018</v>
      </c>
      <c r="DY102" s="4">
        <f t="shared" si="13"/>
        <v>-0.72790449981760108</v>
      </c>
      <c r="DZ102" s="4">
        <f t="shared" si="13"/>
        <v>0.13560382225040768</v>
      </c>
      <c r="EA102" s="4">
        <f t="shared" si="12"/>
        <v>-1.3121600935071216</v>
      </c>
      <c r="EB102" s="4">
        <f t="shared" si="12"/>
        <v>-0.66111312246864418</v>
      </c>
      <c r="EC102" s="4">
        <f t="shared" si="12"/>
        <v>-0.94728357959123766</v>
      </c>
      <c r="ED102" s="4" t="e">
        <f t="shared" si="12"/>
        <v>#DIV/0!</v>
      </c>
      <c r="EE102" s="4">
        <f t="shared" si="12"/>
        <v>0.30335804447291093</v>
      </c>
      <c r="EF102" s="4">
        <f t="shared" si="11"/>
        <v>-0.72173183365648164</v>
      </c>
      <c r="EG102" s="6">
        <f t="shared" si="9"/>
        <v>-2.2862723385085699</v>
      </c>
      <c r="EI102">
        <v>100</v>
      </c>
    </row>
    <row r="103" spans="1:139" x14ac:dyDescent="0.3">
      <c r="A103" t="s">
        <v>640</v>
      </c>
      <c r="B103" t="s">
        <v>116</v>
      </c>
      <c r="C103" s="43">
        <v>4.4137931034482758</v>
      </c>
      <c r="D103" s="43">
        <v>5.0999999999999996</v>
      </c>
      <c r="E103" s="5">
        <v>52.2</v>
      </c>
      <c r="F103" s="5">
        <v>100</v>
      </c>
      <c r="G103" s="43">
        <v>6.1</v>
      </c>
      <c r="H103" s="20">
        <v>0</v>
      </c>
      <c r="I103" s="43">
        <v>41.2</v>
      </c>
      <c r="J103" s="43">
        <v>3.1086956521739131</v>
      </c>
      <c r="K103" s="43">
        <v>4.0944444444444441</v>
      </c>
      <c r="L103" s="43">
        <v>3.7239130434782619</v>
      </c>
      <c r="M103" s="43">
        <v>47.666666666666664</v>
      </c>
      <c r="N103" s="43">
        <v>47</v>
      </c>
      <c r="O103" s="43">
        <v>51</v>
      </c>
      <c r="P103" s="43">
        <v>-0.2</v>
      </c>
      <c r="Q103" s="43">
        <v>-0.3</v>
      </c>
      <c r="R103" s="43">
        <v>0.2</v>
      </c>
      <c r="S103" s="20">
        <v>0.67924528301886788</v>
      </c>
      <c r="T103" s="20">
        <v>0.8125</v>
      </c>
      <c r="U103" s="5">
        <v>96.6</v>
      </c>
      <c r="V103" s="5">
        <v>83</v>
      </c>
      <c r="W103" s="20">
        <v>0.29268292682926828</v>
      </c>
      <c r="X103" s="43">
        <v>2.9877374376014787</v>
      </c>
      <c r="Y103" s="20">
        <v>0.81481481481481488</v>
      </c>
      <c r="Z103" s="5">
        <v>100</v>
      </c>
      <c r="AA103" s="5">
        <v>100</v>
      </c>
      <c r="AB103" s="43" t="s">
        <v>859</v>
      </c>
      <c r="AC103" s="5">
        <v>100</v>
      </c>
      <c r="AD103" s="5">
        <v>4.2</v>
      </c>
      <c r="AE103" s="5">
        <v>4.2</v>
      </c>
      <c r="AF103" s="5">
        <v>17.2</v>
      </c>
      <c r="AG103" s="5">
        <v>25.7</v>
      </c>
      <c r="AH103" s="5">
        <v>224</v>
      </c>
      <c r="AI103" s="4">
        <v>75.400000000000006</v>
      </c>
      <c r="AJ103" s="4">
        <v>0.32584716287389448</v>
      </c>
      <c r="AK103" s="4">
        <v>51.9</v>
      </c>
      <c r="AL103" s="4">
        <v>91</v>
      </c>
      <c r="AM103" s="4">
        <v>0.53</v>
      </c>
      <c r="AN103" s="4">
        <v>62.5</v>
      </c>
      <c r="AO103" s="4">
        <v>30.192307692307693</v>
      </c>
      <c r="AP103" s="4">
        <v>0</v>
      </c>
      <c r="AQ103" s="4">
        <v>0.16505037190471708</v>
      </c>
      <c r="AR103" s="4">
        <v>88.462000000000003</v>
      </c>
      <c r="AS103" s="4">
        <v>34.615000000000002</v>
      </c>
      <c r="AT103" s="4" t="s">
        <v>859</v>
      </c>
      <c r="AU103" s="4">
        <v>7.1429999999999998</v>
      </c>
      <c r="AV103" s="4">
        <v>55.555999999999997</v>
      </c>
      <c r="AW103" s="4">
        <v>86.667000000000002</v>
      </c>
      <c r="AX103" s="4">
        <v>70.149000000000001</v>
      </c>
      <c r="AY103" s="4">
        <v>1.86</v>
      </c>
      <c r="AZ103" s="4">
        <v>3.26</v>
      </c>
      <c r="BA103" s="4">
        <v>0</v>
      </c>
      <c r="BB103" s="4">
        <v>92.9</v>
      </c>
      <c r="BC103" s="4">
        <v>92.9</v>
      </c>
      <c r="BD103" s="4">
        <v>0</v>
      </c>
      <c r="BE103" s="4">
        <v>100</v>
      </c>
      <c r="BF103" s="4">
        <v>98.2</v>
      </c>
      <c r="BG103" s="4">
        <v>39.299999999999997</v>
      </c>
      <c r="BH103" s="21">
        <v>5.9189862358384374E-2</v>
      </c>
      <c r="BI103" s="21">
        <v>5.7033660229614661E-2</v>
      </c>
      <c r="BJ103" s="20">
        <v>0.23684210526315788</v>
      </c>
      <c r="BK103" s="20">
        <v>0.21052631578947367</v>
      </c>
      <c r="BL103" s="5" t="s">
        <v>859</v>
      </c>
      <c r="BM103" s="5">
        <v>42.849999999999994</v>
      </c>
      <c r="BN103" s="5">
        <v>19.7</v>
      </c>
      <c r="BO103" s="43">
        <v>0.7</v>
      </c>
      <c r="BP103" s="5">
        <v>15</v>
      </c>
      <c r="BQ103" s="5">
        <v>129</v>
      </c>
      <c r="BR103" s="5">
        <v>15500</v>
      </c>
      <c r="BS103" s="5" t="s">
        <v>859</v>
      </c>
      <c r="BT103" s="5">
        <v>74.5</v>
      </c>
      <c r="BU103" s="5">
        <v>9.1</v>
      </c>
      <c r="BV103" s="5">
        <v>32.700000000000003</v>
      </c>
      <c r="BW103" s="5">
        <v>37</v>
      </c>
      <c r="BX103" s="5">
        <v>9.3000000000000007</v>
      </c>
      <c r="BY103" s="5">
        <v>100</v>
      </c>
      <c r="BZ103" s="5">
        <v>16705</v>
      </c>
      <c r="CA103" s="43">
        <v>0.26</v>
      </c>
      <c r="CB103" s="43">
        <v>0.78</v>
      </c>
      <c r="CC103" s="5">
        <v>100</v>
      </c>
      <c r="CD103" s="5">
        <v>28.7</v>
      </c>
      <c r="CE103" s="43">
        <v>6.3</v>
      </c>
      <c r="CF103" s="20">
        <v>0.67123595505617972</v>
      </c>
      <c r="CG103" s="5">
        <v>2017</v>
      </c>
      <c r="CH103" s="5">
        <v>2021</v>
      </c>
      <c r="CI103" s="5">
        <v>2017</v>
      </c>
      <c r="CJ103" s="4">
        <v>0.3915288587123581</v>
      </c>
      <c r="CK103" s="4">
        <v>7.8556680268911647E-2</v>
      </c>
      <c r="CL103" s="4">
        <v>0.71055865975234556</v>
      </c>
      <c r="CM103" s="4">
        <v>0.13559735630204081</v>
      </c>
      <c r="CN103" s="4">
        <v>0.27073160988187372</v>
      </c>
      <c r="CO103" s="4">
        <v>-0.11840894453165708</v>
      </c>
      <c r="CP103" s="4">
        <v>-0.41947485533414786</v>
      </c>
      <c r="CQ103" s="4">
        <v>-3.0177683851580518E-2</v>
      </c>
      <c r="CR103" s="4">
        <v>0.37915754835210008</v>
      </c>
      <c r="CS103" s="4">
        <v>-8.2804286705651306E-2</v>
      </c>
      <c r="CT103" s="4">
        <v>-0.54290745523779682</v>
      </c>
      <c r="CU103" s="4">
        <v>-0.29568592750885125</v>
      </c>
      <c r="CV103" s="4">
        <v>-0.11323060459782841</v>
      </c>
      <c r="CW103" s="4">
        <v>0.12249340096352684</v>
      </c>
      <c r="CX103">
        <v>0</v>
      </c>
      <c r="CY103" s="5">
        <v>11807.924465181151</v>
      </c>
      <c r="CZ103" s="5">
        <v>16713.52919312525</v>
      </c>
      <c r="DA103" s="5">
        <v>3244.0290758047768</v>
      </c>
      <c r="DB103" s="5">
        <v>1363.7937002422984</v>
      </c>
      <c r="DC103" s="5">
        <v>19055.240459597077</v>
      </c>
      <c r="DD103" s="5">
        <v>3268.6982865993277</v>
      </c>
      <c r="DE103" s="5">
        <v>3574.9447583833667</v>
      </c>
      <c r="DF103" s="5">
        <v>816.61682460499617</v>
      </c>
      <c r="DG103" s="5">
        <v>7623.2206130123404</v>
      </c>
      <c r="DH103" s="5">
        <v>1054.6902042229144</v>
      </c>
      <c r="DI103" s="5">
        <v>1195.9155417099341</v>
      </c>
      <c r="DJ103" s="5">
        <v>2191.4157147802007</v>
      </c>
      <c r="DK103" s="5">
        <v>189.68501211491866</v>
      </c>
      <c r="DL103" s="5">
        <v>-5281.7583939079268</v>
      </c>
      <c r="DM103" s="5">
        <v>0</v>
      </c>
      <c r="DN103" s="5">
        <v>81.669060365823881</v>
      </c>
      <c r="DO103" s="5">
        <v>72181.372909744387</v>
      </c>
      <c r="DP103" s="4">
        <f t="shared" si="13"/>
        <v>-1.3227533929902853</v>
      </c>
      <c r="DQ103" s="4">
        <f t="shared" si="13"/>
        <v>-0.31390356731378438</v>
      </c>
      <c r="DR103" s="4">
        <f t="shared" si="13"/>
        <v>-0.11009213065258486</v>
      </c>
      <c r="DS103" s="4">
        <f t="shared" si="13"/>
        <v>-0.67510111827886243</v>
      </c>
      <c r="DT103" s="4">
        <f t="shared" si="13"/>
        <v>0.4301138130049747</v>
      </c>
      <c r="DU103" s="4">
        <f t="shared" si="13"/>
        <v>0.74675386349988238</v>
      </c>
      <c r="DV103" s="4">
        <f t="shared" si="13"/>
        <v>-1.0182393397944844</v>
      </c>
      <c r="DW103" s="4">
        <f t="shared" si="13"/>
        <v>1.5413827087092438</v>
      </c>
      <c r="DX103" s="4">
        <f t="shared" si="13"/>
        <v>-0.7115143456141042</v>
      </c>
      <c r="DY103" s="4">
        <f t="shared" si="13"/>
        <v>0.39391313815332685</v>
      </c>
      <c r="DZ103" s="4">
        <f t="shared" si="13"/>
        <v>-0.25556660100734352</v>
      </c>
      <c r="EA103" s="4">
        <f t="shared" si="12"/>
        <v>-6.1949544035963595E-2</v>
      </c>
      <c r="EB103" s="4">
        <f t="shared" si="12"/>
        <v>9.8934156322180611E-2</v>
      </c>
      <c r="EC103" s="4">
        <f t="shared" si="12"/>
        <v>0.66286121542191634</v>
      </c>
      <c r="ED103" s="4" t="e">
        <f t="shared" si="12"/>
        <v>#DIV/0!</v>
      </c>
      <c r="EE103" s="4">
        <f t="shared" si="12"/>
        <v>0.46136918220799972</v>
      </c>
      <c r="EF103" s="4">
        <f t="shared" si="11"/>
        <v>-0.14933386933306536</v>
      </c>
      <c r="EG103" s="6">
        <f t="shared" si="9"/>
        <v>1.1259706842307946</v>
      </c>
      <c r="EI103">
        <v>101</v>
      </c>
    </row>
    <row r="104" spans="1:139" x14ac:dyDescent="0.3">
      <c r="A104" t="s">
        <v>404</v>
      </c>
      <c r="B104" t="s">
        <v>118</v>
      </c>
      <c r="C104" s="43">
        <v>4.3586206896551722</v>
      </c>
      <c r="D104" s="43">
        <v>5.9</v>
      </c>
      <c r="E104" s="5">
        <v>45.6</v>
      </c>
      <c r="F104" s="5">
        <v>100</v>
      </c>
      <c r="G104" s="43">
        <v>5.4</v>
      </c>
      <c r="H104" s="20">
        <v>0</v>
      </c>
      <c r="I104" s="43">
        <v>44.2</v>
      </c>
      <c r="J104" s="43">
        <v>9.1826086956521742</v>
      </c>
      <c r="K104" s="43">
        <v>3.8777777777777778</v>
      </c>
      <c r="L104" s="43">
        <v>3.8000000000000003</v>
      </c>
      <c r="M104" s="43">
        <v>51.333333333333336</v>
      </c>
      <c r="N104" s="43">
        <v>47.333333333333336</v>
      </c>
      <c r="O104" s="43">
        <v>54.5</v>
      </c>
      <c r="P104" s="43">
        <v>-0.2</v>
      </c>
      <c r="Q104" s="43">
        <v>-2.2999999999999998</v>
      </c>
      <c r="R104" s="43">
        <v>-0.7</v>
      </c>
      <c r="S104" s="20">
        <v>0.70707070707070707</v>
      </c>
      <c r="T104" s="20">
        <v>0.6785714285714286</v>
      </c>
      <c r="U104" s="5">
        <v>96.9</v>
      </c>
      <c r="V104" s="5">
        <v>79</v>
      </c>
      <c r="W104" s="20">
        <v>0.328125</v>
      </c>
      <c r="X104" s="43">
        <v>1.1008867992927551</v>
      </c>
      <c r="Y104" s="20">
        <v>0.36363636363636365</v>
      </c>
      <c r="Z104" s="5">
        <v>98</v>
      </c>
      <c r="AA104" s="5">
        <v>100</v>
      </c>
      <c r="AB104" s="43">
        <v>0</v>
      </c>
      <c r="AC104" s="5">
        <v>100</v>
      </c>
      <c r="AD104" s="5">
        <v>3.3</v>
      </c>
      <c r="AE104" s="5">
        <v>2.4</v>
      </c>
      <c r="AF104" s="5" t="s">
        <v>859</v>
      </c>
      <c r="AG104" s="5">
        <v>21</v>
      </c>
      <c r="AH104" s="5">
        <v>2133</v>
      </c>
      <c r="AI104" s="4">
        <v>76.5</v>
      </c>
      <c r="AJ104" s="4">
        <v>0.28247658896194461</v>
      </c>
      <c r="AK104" s="4">
        <v>67.900000000000006</v>
      </c>
      <c r="AL104" s="4">
        <v>89.5</v>
      </c>
      <c r="AM104" s="4">
        <v>0.3</v>
      </c>
      <c r="AN104" s="4">
        <v>90</v>
      </c>
      <c r="AO104" s="4">
        <v>5.3892215568862278</v>
      </c>
      <c r="AP104" s="4">
        <v>5.9880239520958085</v>
      </c>
      <c r="AQ104" s="4">
        <v>0.20113629346013709</v>
      </c>
      <c r="AR104" s="4">
        <v>61.765000000000001</v>
      </c>
      <c r="AS104" s="4">
        <v>81.817999999999998</v>
      </c>
      <c r="AT104" s="4">
        <v>47.826000000000001</v>
      </c>
      <c r="AU104" s="4" t="s">
        <v>859</v>
      </c>
      <c r="AV104" s="4">
        <v>79.167000000000002</v>
      </c>
      <c r="AW104" s="4">
        <v>88.234999999999999</v>
      </c>
      <c r="AX104" s="4">
        <v>71.429000000000002</v>
      </c>
      <c r="AY104" s="4">
        <v>0.9</v>
      </c>
      <c r="AZ104" s="4">
        <v>2.02</v>
      </c>
      <c r="BA104" s="4">
        <v>0</v>
      </c>
      <c r="BB104" s="4">
        <v>101.9</v>
      </c>
      <c r="BC104" s="4">
        <v>100</v>
      </c>
      <c r="BD104" s="4">
        <v>0.16666666666666666</v>
      </c>
      <c r="BE104" s="4">
        <v>100</v>
      </c>
      <c r="BF104" s="4">
        <v>91</v>
      </c>
      <c r="BG104" s="4">
        <v>25</v>
      </c>
      <c r="BH104" s="21">
        <v>3.3105595382262355E-2</v>
      </c>
      <c r="BI104" s="21">
        <v>1.9234472353368757E-2</v>
      </c>
      <c r="BJ104" s="20">
        <v>0.21621621621621623</v>
      </c>
      <c r="BK104" s="20">
        <v>0.39189189189189189</v>
      </c>
      <c r="BL104" s="5" t="s">
        <v>859</v>
      </c>
      <c r="BM104" s="5">
        <v>50</v>
      </c>
      <c r="BN104" s="5">
        <v>29.55</v>
      </c>
      <c r="BO104" s="43">
        <v>1.05</v>
      </c>
      <c r="BP104" s="5">
        <v>72</v>
      </c>
      <c r="BQ104" s="5" t="s">
        <v>859</v>
      </c>
      <c r="BR104" s="5">
        <v>23724</v>
      </c>
      <c r="BS104" s="5" t="s">
        <v>859</v>
      </c>
      <c r="BT104" s="5">
        <v>60</v>
      </c>
      <c r="BU104" s="5">
        <v>24</v>
      </c>
      <c r="BV104" s="5">
        <v>64</v>
      </c>
      <c r="BW104" s="5">
        <v>42</v>
      </c>
      <c r="BX104" s="5">
        <v>12.9</v>
      </c>
      <c r="BY104" s="5">
        <v>100</v>
      </c>
      <c r="BZ104" s="5">
        <v>11524</v>
      </c>
      <c r="CA104" s="43">
        <v>1.19</v>
      </c>
      <c r="CB104" s="43">
        <v>0.83</v>
      </c>
      <c r="CC104" s="5">
        <v>100</v>
      </c>
      <c r="CD104" s="5">
        <v>46.6</v>
      </c>
      <c r="CE104" s="43">
        <v>8.4</v>
      </c>
      <c r="CF104" s="20">
        <v>0.69953917050691239</v>
      </c>
      <c r="CG104" s="5">
        <v>2018</v>
      </c>
      <c r="CH104" s="5">
        <v>2021</v>
      </c>
      <c r="CI104" s="5">
        <v>2021</v>
      </c>
      <c r="CJ104" s="4">
        <v>-8.2845820239937973E-2</v>
      </c>
      <c r="CK104" s="4">
        <v>-8.3221890445845437E-2</v>
      </c>
      <c r="CL104" s="4">
        <v>-5.550725629028757E-2</v>
      </c>
      <c r="CM104" s="4">
        <v>-7.2051760634019482E-2</v>
      </c>
      <c r="CN104" s="4">
        <v>0.38766721849888186</v>
      </c>
      <c r="CO104" s="4">
        <v>-8.5489499407072886E-2</v>
      </c>
      <c r="CP104" s="4">
        <v>1.1437009033169572</v>
      </c>
      <c r="CQ104" s="4">
        <v>2.6977668749252781E-2</v>
      </c>
      <c r="CR104" s="4">
        <v>-1.0508200084788379</v>
      </c>
      <c r="CS104" s="4">
        <v>4.8883549626303896E-3</v>
      </c>
      <c r="CT104" s="4">
        <v>8.8686550743610204E-2</v>
      </c>
      <c r="CU104" s="4">
        <v>0.4572259916369209</v>
      </c>
      <c r="CV104" s="4">
        <v>-0.12483063203231702</v>
      </c>
      <c r="CW104" s="4">
        <v>0.12008160421635254</v>
      </c>
      <c r="CX104">
        <v>0</v>
      </c>
      <c r="CY104" s="5">
        <v>9236.1617448465004</v>
      </c>
      <c r="CZ104" s="5">
        <v>13650.793485908933</v>
      </c>
      <c r="DA104" s="5">
        <v>2295.1650260567462</v>
      </c>
      <c r="DB104" s="5">
        <v>693.10943833236831</v>
      </c>
      <c r="DC104" s="5">
        <v>16122.845906455936</v>
      </c>
      <c r="DD104" s="5">
        <v>3457.3352739198458</v>
      </c>
      <c r="DE104" s="5">
        <v>1939.6933192505794</v>
      </c>
      <c r="DF104" s="5">
        <v>1549.0184842393717</v>
      </c>
      <c r="DG104" s="5">
        <v>5330.4135187330503</v>
      </c>
      <c r="DH104" s="5">
        <v>877.24377533294728</v>
      </c>
      <c r="DI104" s="5">
        <v>436.8847712796757</v>
      </c>
      <c r="DJ104" s="5">
        <v>1585.5529820497975</v>
      </c>
      <c r="DK104" s="5">
        <v>-254.63231036479445</v>
      </c>
      <c r="DL104" s="5">
        <v>-10.567458019687315</v>
      </c>
      <c r="DM104" s="5">
        <v>0</v>
      </c>
      <c r="DN104" s="5">
        <v>127.16066916796809</v>
      </c>
      <c r="DO104" s="5">
        <v>57046.746085208935</v>
      </c>
      <c r="DP104" s="4">
        <f t="shared" si="13"/>
        <v>0.39606523392946813</v>
      </c>
      <c r="DQ104" s="4">
        <f t="shared" si="13"/>
        <v>0.92725660532634779</v>
      </c>
      <c r="DR104" s="4">
        <f t="shared" si="13"/>
        <v>0.35659430305228412</v>
      </c>
      <c r="DS104" s="4">
        <f t="shared" si="13"/>
        <v>0.6372286686202161</v>
      </c>
      <c r="DT104" s="4">
        <f t="shared" si="13"/>
        <v>1.3061935802187972</v>
      </c>
      <c r="DU104" s="4">
        <f t="shared" si="13"/>
        <v>0.55131787124333298</v>
      </c>
      <c r="DV104" s="4">
        <f t="shared" si="13"/>
        <v>0.7633071624688601</v>
      </c>
      <c r="DW104" s="4">
        <f t="shared" si="13"/>
        <v>0.89619875055394027</v>
      </c>
      <c r="DX104" s="4">
        <f t="shared" si="13"/>
        <v>0.32857207874719102</v>
      </c>
      <c r="DY104" s="4">
        <f t="shared" si="13"/>
        <v>0.65049186209920395</v>
      </c>
      <c r="DZ104" s="4">
        <f t="shared" si="13"/>
        <v>0.55287229824237805</v>
      </c>
      <c r="EA104" s="4">
        <f t="shared" si="12"/>
        <v>0.3229835060651019</v>
      </c>
      <c r="EB104" s="4">
        <f t="shared" si="12"/>
        <v>0.66210823428269405</v>
      </c>
      <c r="EC104" s="4">
        <f t="shared" si="12"/>
        <v>-0.24980465287178447</v>
      </c>
      <c r="ED104" s="4" t="e">
        <f t="shared" si="12"/>
        <v>#DIV/0!</v>
      </c>
      <c r="EE104" s="4">
        <f t="shared" si="12"/>
        <v>-0.17077321867123052</v>
      </c>
      <c r="EF104" s="4">
        <f t="shared" si="11"/>
        <v>1.0597309063286635</v>
      </c>
      <c r="EG104" s="6">
        <f t="shared" si="9"/>
        <v>0.42034574713182637</v>
      </c>
      <c r="EI104">
        <v>102</v>
      </c>
    </row>
    <row r="105" spans="1:139" x14ac:dyDescent="0.3">
      <c r="A105" t="s">
        <v>535</v>
      </c>
      <c r="B105" t="s">
        <v>119</v>
      </c>
      <c r="C105" s="43">
        <v>4.4482758620689653</v>
      </c>
      <c r="D105" s="43">
        <v>5.6</v>
      </c>
      <c r="E105" s="5">
        <v>48.3</v>
      </c>
      <c r="F105" s="5">
        <v>82.2</v>
      </c>
      <c r="G105" s="43">
        <v>6.2</v>
      </c>
      <c r="H105" s="20">
        <v>0.75862068965517238</v>
      </c>
      <c r="I105" s="43">
        <v>42</v>
      </c>
      <c r="J105" s="43">
        <v>5.3086956521739133</v>
      </c>
      <c r="K105" s="43">
        <v>3.8611111111111112</v>
      </c>
      <c r="L105" s="43">
        <v>3.7804347826086957</v>
      </c>
      <c r="M105" s="43">
        <v>51</v>
      </c>
      <c r="N105" s="43">
        <v>50</v>
      </c>
      <c r="O105" s="43">
        <v>52.5</v>
      </c>
      <c r="P105" s="43">
        <v>0.3</v>
      </c>
      <c r="Q105" s="43">
        <v>0</v>
      </c>
      <c r="R105" s="43">
        <v>-0.3</v>
      </c>
      <c r="S105" s="20">
        <v>0.69523809523809521</v>
      </c>
      <c r="T105" s="20">
        <v>0.78504672897196259</v>
      </c>
      <c r="U105" s="5">
        <v>98.6</v>
      </c>
      <c r="V105" s="5">
        <v>81</v>
      </c>
      <c r="W105" s="20">
        <v>0.16176470588235295</v>
      </c>
      <c r="X105" s="43">
        <v>2.5976129510202739</v>
      </c>
      <c r="Y105" s="20">
        <v>0.48148148148148145</v>
      </c>
      <c r="Z105" s="5">
        <v>92</v>
      </c>
      <c r="AA105" s="5">
        <v>98.4</v>
      </c>
      <c r="AB105" s="43">
        <v>71.453900700000005</v>
      </c>
      <c r="AC105" s="5">
        <v>91.4</v>
      </c>
      <c r="AD105" s="5">
        <v>2.1</v>
      </c>
      <c r="AE105" s="5">
        <v>2.9</v>
      </c>
      <c r="AF105" s="5">
        <v>9.4</v>
      </c>
      <c r="AG105" s="5">
        <v>15.7</v>
      </c>
      <c r="AH105" s="5">
        <v>519</v>
      </c>
      <c r="AI105" s="4">
        <v>82.9</v>
      </c>
      <c r="AJ105" s="4">
        <v>0.36677257873249514</v>
      </c>
      <c r="AK105" s="4">
        <v>63.7</v>
      </c>
      <c r="AL105" s="4">
        <v>90</v>
      </c>
      <c r="AM105" s="4">
        <v>0.38</v>
      </c>
      <c r="AN105" s="4">
        <v>72.099999999999994</v>
      </c>
      <c r="AO105" s="4">
        <v>14.640486725663717</v>
      </c>
      <c r="AP105" s="4">
        <v>4.1482300884955752</v>
      </c>
      <c r="AQ105" s="4">
        <v>0.2947171592813041</v>
      </c>
      <c r="AR105" s="4">
        <v>12.442</v>
      </c>
      <c r="AS105" s="4">
        <v>30.475999999999999</v>
      </c>
      <c r="AT105" s="4">
        <v>0</v>
      </c>
      <c r="AU105" s="4">
        <v>3.2130000000000001</v>
      </c>
      <c r="AV105" s="4">
        <v>34.058</v>
      </c>
      <c r="AW105" s="4">
        <v>73.468999999999994</v>
      </c>
      <c r="AX105" s="4">
        <v>48.508000000000003</v>
      </c>
      <c r="AY105" s="4">
        <v>0.79</v>
      </c>
      <c r="AZ105" s="4">
        <v>3.4</v>
      </c>
      <c r="BA105" s="4">
        <v>3.2570078099322303E-2</v>
      </c>
      <c r="BB105" s="4">
        <v>103.6</v>
      </c>
      <c r="BC105" s="4">
        <v>100</v>
      </c>
      <c r="BD105" s="4">
        <v>0</v>
      </c>
      <c r="BE105" s="4">
        <v>100</v>
      </c>
      <c r="BF105" s="4">
        <v>95.6</v>
      </c>
      <c r="BG105" s="4">
        <v>71.2</v>
      </c>
      <c r="BH105" s="21">
        <v>6.5628448141512225E-2</v>
      </c>
      <c r="BI105" s="21">
        <v>3.8283964952513773E-2</v>
      </c>
      <c r="BJ105" s="20">
        <v>0.44605809128630708</v>
      </c>
      <c r="BK105" s="20">
        <v>0.47717842323651455</v>
      </c>
      <c r="BL105" s="5">
        <v>69</v>
      </c>
      <c r="BM105" s="5">
        <v>15.299999999999999</v>
      </c>
      <c r="BN105" s="5">
        <v>18.600000000000001</v>
      </c>
      <c r="BO105" s="43">
        <v>0.8</v>
      </c>
      <c r="BP105" s="5">
        <v>57</v>
      </c>
      <c r="BQ105" s="5" t="s">
        <v>859</v>
      </c>
      <c r="BR105" s="5">
        <v>25900</v>
      </c>
      <c r="BS105" s="5">
        <v>2.8169014084507045</v>
      </c>
      <c r="BT105" s="5">
        <v>99.6</v>
      </c>
      <c r="BU105" s="5">
        <v>21.3</v>
      </c>
      <c r="BV105" s="5">
        <v>94.3</v>
      </c>
      <c r="BW105" s="5">
        <v>54</v>
      </c>
      <c r="BX105" s="5">
        <v>23.7</v>
      </c>
      <c r="BY105" s="5">
        <v>100</v>
      </c>
      <c r="BZ105" s="5">
        <v>8420</v>
      </c>
      <c r="CA105" s="43">
        <v>1.87</v>
      </c>
      <c r="CB105" s="43">
        <v>2.0499999999999998</v>
      </c>
      <c r="CC105" s="5">
        <v>64.2</v>
      </c>
      <c r="CD105" s="5">
        <v>63.5</v>
      </c>
      <c r="CE105" s="43">
        <v>8.1</v>
      </c>
      <c r="CF105" s="20">
        <v>0.71457219251336901</v>
      </c>
      <c r="CG105" s="5">
        <v>2013</v>
      </c>
      <c r="CH105" s="5">
        <v>2019</v>
      </c>
      <c r="CI105" s="5">
        <v>2019</v>
      </c>
      <c r="CJ105" s="4">
        <v>0.51529794469149959</v>
      </c>
      <c r="CK105" s="4">
        <v>9.9836251411023744E-2</v>
      </c>
      <c r="CL105" s="4">
        <v>-0.67440831698024295</v>
      </c>
      <c r="CM105" s="4">
        <v>-0.4345563532851609</v>
      </c>
      <c r="CN105" s="4">
        <v>-1.3376006271058227E-2</v>
      </c>
      <c r="CO105" s="4">
        <v>1.4834070855718733E-2</v>
      </c>
      <c r="CP105" s="4">
        <v>2.2435356172729931E-2</v>
      </c>
      <c r="CQ105" s="4">
        <v>-0.50343928020457318</v>
      </c>
      <c r="CR105" s="4">
        <v>-0.73055772380153172</v>
      </c>
      <c r="CS105" s="4">
        <v>1.0606119476504789</v>
      </c>
      <c r="CT105" s="4">
        <v>1.9497395702848006</v>
      </c>
      <c r="CU105" s="4">
        <v>1.0272255653965905</v>
      </c>
      <c r="CV105" s="4">
        <v>-0.18403355425482554</v>
      </c>
      <c r="CW105" s="4">
        <v>0.11913347956769063</v>
      </c>
      <c r="CX105">
        <v>0</v>
      </c>
      <c r="CY105" s="5">
        <v>8692.1415087318492</v>
      </c>
      <c r="CZ105" s="5">
        <v>14665.103350943109</v>
      </c>
      <c r="DA105" s="5">
        <v>2722.4497597204017</v>
      </c>
      <c r="DB105" s="5">
        <v>538.9908256880733</v>
      </c>
      <c r="DC105" s="5">
        <v>20558.021687194385</v>
      </c>
      <c r="DD105" s="5">
        <v>3095.8220849804966</v>
      </c>
      <c r="DE105" s="5">
        <v>2575.9419399204444</v>
      </c>
      <c r="DF105" s="5">
        <v>2672.7740493433648</v>
      </c>
      <c r="DG105" s="5">
        <v>4071.9402101073315</v>
      </c>
      <c r="DH105" s="5">
        <v>1234.0268676277849</v>
      </c>
      <c r="DI105" s="5">
        <v>661.26037570991696</v>
      </c>
      <c r="DJ105" s="5">
        <v>1584.1524683267803</v>
      </c>
      <c r="DK105" s="5">
        <v>646.43403232852779</v>
      </c>
      <c r="DL105" s="5">
        <v>254.86020096111838</v>
      </c>
      <c r="DM105" s="5">
        <v>0</v>
      </c>
      <c r="DN105" s="5">
        <v>256.48482876554073</v>
      </c>
      <c r="DO105" s="5">
        <v>63975.543989388003</v>
      </c>
      <c r="DP105" s="4">
        <f t="shared" si="13"/>
        <v>0.75965714225819159</v>
      </c>
      <c r="DQ105" s="4">
        <f t="shared" si="13"/>
        <v>0.51621199438255039</v>
      </c>
      <c r="DR105" s="4">
        <f t="shared" si="13"/>
        <v>0.14643986777467119</v>
      </c>
      <c r="DS105" s="4">
        <f t="shared" si="13"/>
        <v>0.9387929926625046</v>
      </c>
      <c r="DT105" s="4">
        <f t="shared" si="13"/>
        <v>-1.8855861500959404E-2</v>
      </c>
      <c r="DU105" s="4">
        <f t="shared" si="13"/>
        <v>0.92586100723046194</v>
      </c>
      <c r="DV105" s="4">
        <f t="shared" si="13"/>
        <v>7.0137612148573683E-2</v>
      </c>
      <c r="DW105" s="4">
        <f t="shared" si="13"/>
        <v>-9.3734920342966335E-2</v>
      </c>
      <c r="DX105" s="4">
        <f t="shared" si="13"/>
        <v>0.89945351355629455</v>
      </c>
      <c r="DY105" s="4">
        <f t="shared" si="13"/>
        <v>0.13460122897049523</v>
      </c>
      <c r="DZ105" s="4">
        <f t="shared" si="13"/>
        <v>0.31389125329573964</v>
      </c>
      <c r="EA105" s="4">
        <f t="shared" si="12"/>
        <v>0.3238733182122856</v>
      </c>
      <c r="EB105" s="4">
        <f t="shared" si="12"/>
        <v>-0.47999715088543327</v>
      </c>
      <c r="EC105" s="4">
        <f t="shared" si="12"/>
        <v>-0.29576139543703189</v>
      </c>
      <c r="ED105" s="4" t="e">
        <f t="shared" si="12"/>
        <v>#DIV/0!</v>
      </c>
      <c r="EE105" s="4">
        <f t="shared" si="12"/>
        <v>-1.9678361692311375</v>
      </c>
      <c r="EF105" s="4">
        <f t="shared" si="11"/>
        <v>0.50620781119421443</v>
      </c>
      <c r="EG105" s="6">
        <f t="shared" si="9"/>
        <v>-0.38407161866160466</v>
      </c>
      <c r="EI105">
        <v>103</v>
      </c>
    </row>
    <row r="106" spans="1:139" x14ac:dyDescent="0.3">
      <c r="A106" t="s">
        <v>517</v>
      </c>
      <c r="B106" t="s">
        <v>120</v>
      </c>
      <c r="C106" s="43" t="s">
        <v>859</v>
      </c>
      <c r="D106" s="43">
        <v>5.7</v>
      </c>
      <c r="E106" s="5">
        <v>52.8</v>
      </c>
      <c r="F106" s="5">
        <v>82.4</v>
      </c>
      <c r="G106" s="43">
        <v>5.4</v>
      </c>
      <c r="H106" s="20">
        <v>0.88888888888888884</v>
      </c>
      <c r="I106" s="43">
        <v>40.5</v>
      </c>
      <c r="J106" s="43">
        <v>6.5608695652173914</v>
      </c>
      <c r="K106" s="43">
        <v>4.0222222222222221</v>
      </c>
      <c r="L106" s="43">
        <v>3.8499999999999992</v>
      </c>
      <c r="M106" s="43">
        <v>48.333333333333336</v>
      </c>
      <c r="N106" s="43">
        <v>50</v>
      </c>
      <c r="O106" s="43">
        <v>52.5</v>
      </c>
      <c r="P106" s="43">
        <v>-0.2</v>
      </c>
      <c r="Q106" s="43">
        <v>0.2</v>
      </c>
      <c r="R106" s="43">
        <v>-0.6</v>
      </c>
      <c r="S106" s="20">
        <v>0.66887417218543044</v>
      </c>
      <c r="T106" s="20">
        <v>0.82051282051282048</v>
      </c>
      <c r="U106" s="5">
        <v>99.2</v>
      </c>
      <c r="V106" s="5">
        <v>85</v>
      </c>
      <c r="W106" s="20">
        <v>0.28378378378378377</v>
      </c>
      <c r="X106" s="43">
        <v>1.9443502701463298</v>
      </c>
      <c r="Y106" s="20">
        <v>0.70588235294117652</v>
      </c>
      <c r="Z106" s="5">
        <v>98</v>
      </c>
      <c r="AA106" s="5">
        <v>100</v>
      </c>
      <c r="AB106" s="43" t="s">
        <v>859</v>
      </c>
      <c r="AC106" s="5">
        <v>70.599999999999994</v>
      </c>
      <c r="AD106" s="5">
        <v>4.4000000000000004</v>
      </c>
      <c r="AE106" s="5">
        <v>5.9</v>
      </c>
      <c r="AF106" s="5">
        <v>19.100000000000001</v>
      </c>
      <c r="AG106" s="5">
        <v>15.7</v>
      </c>
      <c r="AH106" s="5" t="s">
        <v>859</v>
      </c>
      <c r="AI106" s="4">
        <v>77.400000000000006</v>
      </c>
      <c r="AJ106" s="4">
        <v>0.33809605049901903</v>
      </c>
      <c r="AK106" s="4">
        <v>51.1</v>
      </c>
      <c r="AL106" s="4">
        <v>88.5</v>
      </c>
      <c r="AM106" s="4">
        <v>0.24</v>
      </c>
      <c r="AN106" s="4">
        <v>48.1</v>
      </c>
      <c r="AO106" s="4">
        <v>1.7435897435897436</v>
      </c>
      <c r="AP106" s="4">
        <v>13.589743589743589</v>
      </c>
      <c r="AQ106" s="4">
        <v>0.10999819527161163</v>
      </c>
      <c r="AR106" s="4">
        <v>71.429000000000002</v>
      </c>
      <c r="AS106" s="4">
        <v>57.406999999999996</v>
      </c>
      <c r="AT106" s="4">
        <v>51.350999999999999</v>
      </c>
      <c r="AU106" s="4">
        <v>23.463999999999999</v>
      </c>
      <c r="AV106" s="4">
        <v>60.713999999999999</v>
      </c>
      <c r="AW106" s="4">
        <v>78.652000000000001</v>
      </c>
      <c r="AX106" s="4">
        <v>78.861999999999995</v>
      </c>
      <c r="AY106" s="4">
        <v>1.1499999999999999</v>
      </c>
      <c r="AZ106" s="4">
        <v>3.74</v>
      </c>
      <c r="BA106" s="4">
        <v>1.5740517704608201E-2</v>
      </c>
      <c r="BB106" s="4">
        <v>82.8</v>
      </c>
      <c r="BC106" s="4">
        <v>82.8</v>
      </c>
      <c r="BD106" s="4">
        <v>0</v>
      </c>
      <c r="BE106" s="4">
        <v>74.599999999999994</v>
      </c>
      <c r="BF106" s="4">
        <v>83</v>
      </c>
      <c r="BG106" s="4">
        <v>26.6</v>
      </c>
      <c r="BH106" s="21">
        <v>2.7908957196599093E-2</v>
      </c>
      <c r="BI106" s="21">
        <v>2.8519855524107605E-2</v>
      </c>
      <c r="BJ106" s="20">
        <v>0.21590909090909091</v>
      </c>
      <c r="BK106" s="20">
        <v>0.22727272727272727</v>
      </c>
      <c r="BL106" s="5">
        <v>47</v>
      </c>
      <c r="BM106" s="5">
        <v>19.399999999999999</v>
      </c>
      <c r="BN106" s="5">
        <v>30.9</v>
      </c>
      <c r="BO106" s="43">
        <v>0.35</v>
      </c>
      <c r="BP106" s="5">
        <v>56</v>
      </c>
      <c r="BQ106" s="5">
        <v>180</v>
      </c>
      <c r="BR106" s="5">
        <v>16040</v>
      </c>
      <c r="BS106" s="5" t="s">
        <v>859</v>
      </c>
      <c r="BT106" s="5">
        <v>59.3</v>
      </c>
      <c r="BU106" s="5">
        <v>2.7</v>
      </c>
      <c r="BV106" s="5">
        <v>25.3</v>
      </c>
      <c r="BW106" s="5">
        <v>80</v>
      </c>
      <c r="BX106" s="5">
        <v>7.8</v>
      </c>
      <c r="BY106" s="5">
        <v>12</v>
      </c>
      <c r="BZ106" s="5">
        <v>10554</v>
      </c>
      <c r="CA106" s="43">
        <v>0.12</v>
      </c>
      <c r="CB106" s="43">
        <v>0.18</v>
      </c>
      <c r="CC106" s="5" t="s">
        <v>859</v>
      </c>
      <c r="CD106" s="5">
        <v>33.9</v>
      </c>
      <c r="CE106" s="43">
        <v>8.1999999999999993</v>
      </c>
      <c r="CF106" s="20">
        <v>0.69299363057324836</v>
      </c>
      <c r="CG106" s="5">
        <v>2013</v>
      </c>
      <c r="CH106" s="5">
        <v>2006</v>
      </c>
      <c r="CI106" s="5">
        <v>2017</v>
      </c>
      <c r="CJ106" s="4">
        <v>0.91413210993516514</v>
      </c>
      <c r="CK106" s="4">
        <v>0.24201617594514696</v>
      </c>
      <c r="CL106" s="4">
        <v>0.63870010713192304</v>
      </c>
      <c r="CM106" s="4">
        <v>0.30820488425037851</v>
      </c>
      <c r="CN106" s="4">
        <v>0.20581299460368851</v>
      </c>
      <c r="CO106" s="4">
        <v>-0.90937745152082783</v>
      </c>
      <c r="CP106" s="4">
        <v>0.74233737366940489</v>
      </c>
      <c r="CQ106" s="4">
        <v>0.18984326900542209</v>
      </c>
      <c r="CR106" s="4">
        <v>-0.42210381435720706</v>
      </c>
      <c r="CS106" s="4">
        <v>-0.55672139464184789</v>
      </c>
      <c r="CT106" s="4">
        <v>-0.29919973172894715</v>
      </c>
      <c r="CU106" s="4">
        <v>-0.86540007845356604</v>
      </c>
      <c r="CV106" s="4">
        <v>-0.76350135350437254</v>
      </c>
      <c r="CW106" s="4">
        <v>0.11858438317893537</v>
      </c>
      <c r="CX106">
        <v>0</v>
      </c>
      <c r="CY106" s="5">
        <v>8549.9363559069461</v>
      </c>
      <c r="CZ106" s="5">
        <v>14684.88907328903</v>
      </c>
      <c r="DA106" s="5">
        <v>2114.055779103649</v>
      </c>
      <c r="DB106" s="5">
        <v>1026.0857499653116</v>
      </c>
      <c r="DC106" s="5">
        <v>19371.032430954099</v>
      </c>
      <c r="DD106" s="5">
        <v>4019.2637631164707</v>
      </c>
      <c r="DE106" s="5">
        <v>2369.4806238019428</v>
      </c>
      <c r="DF106" s="5">
        <v>1229.4322956295446</v>
      </c>
      <c r="DG106" s="5">
        <v>5927.7953960531631</v>
      </c>
      <c r="DH106" s="5">
        <v>988.06715693076171</v>
      </c>
      <c r="DI106" s="5">
        <v>1161.9259053697792</v>
      </c>
      <c r="DJ106" s="5">
        <v>2339.6697655057583</v>
      </c>
      <c r="DK106" s="5">
        <v>-317.05286526987652</v>
      </c>
      <c r="DL106" s="5">
        <v>219.09254891078115</v>
      </c>
      <c r="DM106" s="5">
        <v>0</v>
      </c>
      <c r="DN106" s="5">
        <v>58.518138639067075</v>
      </c>
      <c r="DO106" s="5">
        <v>63523.099568995647</v>
      </c>
      <c r="DP106" s="4">
        <f t="shared" si="13"/>
        <v>0.85469890625405809</v>
      </c>
      <c r="DQ106" s="4">
        <f t="shared" si="13"/>
        <v>0.50819391743754583</v>
      </c>
      <c r="DR106" s="4">
        <f t="shared" si="13"/>
        <v>0.44567052908694088</v>
      </c>
      <c r="DS106" s="4">
        <f t="shared" si="13"/>
        <v>-1.430701948928868E-2</v>
      </c>
      <c r="DT106" s="4">
        <f t="shared" si="13"/>
        <v>0.33576806527532449</v>
      </c>
      <c r="DU106" s="4">
        <f t="shared" si="13"/>
        <v>-3.08640932977262E-2</v>
      </c>
      <c r="DV106" s="4">
        <f t="shared" si="13"/>
        <v>0.29506964815318171</v>
      </c>
      <c r="DW106" s="4">
        <f t="shared" si="13"/>
        <v>1.1777271706861245</v>
      </c>
      <c r="DX106" s="4">
        <f t="shared" si="13"/>
        <v>5.7581648583933186E-2</v>
      </c>
      <c r="DY106" s="4">
        <f t="shared" si="13"/>
        <v>0.49024675594738359</v>
      </c>
      <c r="DZ106" s="4">
        <f t="shared" si="13"/>
        <v>-0.2193644531376901</v>
      </c>
      <c r="EA106" s="4">
        <f t="shared" si="12"/>
        <v>-0.15614230561818329</v>
      </c>
      <c r="EB106" s="4">
        <f t="shared" si="12"/>
        <v>0.7412265505757939</v>
      </c>
      <c r="EC106" s="4">
        <f t="shared" si="12"/>
        <v>-0.28956850361953079</v>
      </c>
      <c r="ED106" s="4" t="e">
        <f t="shared" si="12"/>
        <v>#DIV/0!</v>
      </c>
      <c r="EE106" s="4">
        <f t="shared" si="12"/>
        <v>0.78306981290166267</v>
      </c>
      <c r="EF106" s="4">
        <f t="shared" si="11"/>
        <v>0.54235238337185543</v>
      </c>
      <c r="EG106" s="6">
        <f t="shared" si="9"/>
        <v>0.90821363890902385</v>
      </c>
      <c r="EI106">
        <v>104</v>
      </c>
    </row>
    <row r="107" spans="1:139" x14ac:dyDescent="0.3">
      <c r="A107" t="s">
        <v>686</v>
      </c>
      <c r="B107" t="s">
        <v>121</v>
      </c>
      <c r="C107" s="43">
        <v>4.4689655172413794</v>
      </c>
      <c r="D107" s="43">
        <v>4.7</v>
      </c>
      <c r="E107" s="5">
        <v>45.3</v>
      </c>
      <c r="F107" s="5">
        <v>85.2</v>
      </c>
      <c r="G107" s="43">
        <v>6</v>
      </c>
      <c r="H107" s="20">
        <v>0</v>
      </c>
      <c r="I107" s="43">
        <v>43.3</v>
      </c>
      <c r="J107" s="43">
        <v>7.4565217391304346</v>
      </c>
      <c r="K107" s="43" t="s">
        <v>859</v>
      </c>
      <c r="L107" s="43">
        <v>3.5739130434782602</v>
      </c>
      <c r="M107" s="43">
        <v>46.333333333333336</v>
      </c>
      <c r="N107" s="43">
        <v>46.666666666666664</v>
      </c>
      <c r="O107" s="43">
        <v>52.5</v>
      </c>
      <c r="P107" s="43">
        <v>-0.9</v>
      </c>
      <c r="Q107" s="43">
        <v>0.3</v>
      </c>
      <c r="R107" s="43">
        <v>-2.5</v>
      </c>
      <c r="S107" s="20">
        <v>0.76811594202898548</v>
      </c>
      <c r="T107" s="20">
        <v>0.6071428571428571</v>
      </c>
      <c r="U107" s="5">
        <v>92.3</v>
      </c>
      <c r="V107" s="5">
        <v>78</v>
      </c>
      <c r="W107" s="20">
        <v>0.19230769230769232</v>
      </c>
      <c r="X107" s="43">
        <v>3.6509453824214564</v>
      </c>
      <c r="Y107" s="20">
        <v>0.75862068965517249</v>
      </c>
      <c r="Z107" s="5">
        <v>92</v>
      </c>
      <c r="AA107" s="5">
        <v>100</v>
      </c>
      <c r="AB107" s="43" t="s">
        <v>859</v>
      </c>
      <c r="AC107" s="5">
        <v>87.05</v>
      </c>
      <c r="AD107" s="5">
        <v>2.8</v>
      </c>
      <c r="AE107" s="5">
        <v>3.1</v>
      </c>
      <c r="AF107" s="5">
        <v>24.1</v>
      </c>
      <c r="AG107" s="5">
        <v>34.200000000000003</v>
      </c>
      <c r="AH107" s="5">
        <v>6521</v>
      </c>
      <c r="AI107" s="4">
        <v>80.3</v>
      </c>
      <c r="AJ107" s="4">
        <v>0.31246925053299074</v>
      </c>
      <c r="AK107" s="4">
        <v>53.3</v>
      </c>
      <c r="AL107" s="4">
        <v>85.5</v>
      </c>
      <c r="AM107" s="4">
        <v>0.19</v>
      </c>
      <c r="AN107" s="4">
        <v>55.1</v>
      </c>
      <c r="AO107" s="4">
        <v>9.6193771626297568</v>
      </c>
      <c r="AP107" s="4">
        <v>13.84083044982699</v>
      </c>
      <c r="AQ107" s="4">
        <v>0.16723790322580645</v>
      </c>
      <c r="AR107" s="4">
        <v>60.417000000000002</v>
      </c>
      <c r="AS107" s="4">
        <v>82.221999999999994</v>
      </c>
      <c r="AT107" s="4">
        <v>25.713999999999999</v>
      </c>
      <c r="AU107" s="4">
        <v>20.885999999999999</v>
      </c>
      <c r="AV107" s="4" t="s">
        <v>859</v>
      </c>
      <c r="AW107" s="4">
        <v>80.951999999999998</v>
      </c>
      <c r="AX107" s="4">
        <v>49.106999999999999</v>
      </c>
      <c r="AY107" s="4">
        <v>2.62</v>
      </c>
      <c r="AZ107" s="4">
        <v>6.81</v>
      </c>
      <c r="BA107" s="4">
        <v>0</v>
      </c>
      <c r="BB107" s="4">
        <v>100</v>
      </c>
      <c r="BC107" s="4">
        <v>100</v>
      </c>
      <c r="BD107" s="4">
        <v>0.75</v>
      </c>
      <c r="BE107" s="4">
        <v>100</v>
      </c>
      <c r="BF107" s="4">
        <v>84.8</v>
      </c>
      <c r="BG107" s="4">
        <v>67.400000000000006</v>
      </c>
      <c r="BH107" s="21">
        <v>4.4421890839753078E-2</v>
      </c>
      <c r="BI107" s="21">
        <v>2.4965956919072763E-2</v>
      </c>
      <c r="BJ107" s="20">
        <v>0.26190476190476192</v>
      </c>
      <c r="BK107" s="20">
        <v>0.21428571428571427</v>
      </c>
      <c r="BL107" s="5" t="s">
        <v>859</v>
      </c>
      <c r="BM107" s="5">
        <v>57.05</v>
      </c>
      <c r="BN107" s="5">
        <v>16.55</v>
      </c>
      <c r="BO107" s="43">
        <v>0.1</v>
      </c>
      <c r="BP107" s="5">
        <v>71</v>
      </c>
      <c r="BQ107" s="5" t="s">
        <v>859</v>
      </c>
      <c r="BR107" s="5">
        <v>14500</v>
      </c>
      <c r="BS107" s="5">
        <v>8.1272084805653702</v>
      </c>
      <c r="BT107" s="5">
        <v>55.3</v>
      </c>
      <c r="BU107" s="5">
        <v>10.6</v>
      </c>
      <c r="BV107" s="5">
        <v>23.5</v>
      </c>
      <c r="BW107" s="5">
        <v>60</v>
      </c>
      <c r="BX107" s="5">
        <v>6.8</v>
      </c>
      <c r="BY107" s="5">
        <v>78.7</v>
      </c>
      <c r="BZ107" s="5">
        <v>13070</v>
      </c>
      <c r="CA107" s="43">
        <v>0.76</v>
      </c>
      <c r="CB107" s="43">
        <v>2.42</v>
      </c>
      <c r="CC107" s="5">
        <v>98.6</v>
      </c>
      <c r="CD107" s="5">
        <v>49.8</v>
      </c>
      <c r="CE107" s="43">
        <v>6.9</v>
      </c>
      <c r="CF107" s="20">
        <v>0.73082706766917294</v>
      </c>
      <c r="CG107" s="5">
        <v>2018</v>
      </c>
      <c r="CH107" s="5">
        <v>2019</v>
      </c>
      <c r="CI107" s="5">
        <v>2019</v>
      </c>
      <c r="CJ107" s="4">
        <v>0.10031597049021315</v>
      </c>
      <c r="CK107" s="4">
        <v>-0.51832336335049101</v>
      </c>
      <c r="CL107" s="4">
        <v>0.34412902602345335</v>
      </c>
      <c r="CM107" s="4">
        <v>0.26592493982152049</v>
      </c>
      <c r="CN107" s="4">
        <v>0.3202615532485717</v>
      </c>
      <c r="CO107" s="4">
        <v>0.4984359930652757</v>
      </c>
      <c r="CP107" s="4">
        <v>0.85189061920647913</v>
      </c>
      <c r="CQ107" s="4">
        <v>0.55077025003582891</v>
      </c>
      <c r="CR107" s="4">
        <v>-0.32278608156921196</v>
      </c>
      <c r="CS107" s="4">
        <v>-0.55442265088552867</v>
      </c>
      <c r="CT107" s="4">
        <v>-0.68388722348332576</v>
      </c>
      <c r="CU107" s="4">
        <v>0.40711452869028997</v>
      </c>
      <c r="CV107" s="4">
        <v>0.4122710082807417</v>
      </c>
      <c r="CW107" s="4">
        <v>0.11854405524221746</v>
      </c>
      <c r="CX107">
        <v>0</v>
      </c>
      <c r="CY107" s="5">
        <v>10449.937679994784</v>
      </c>
      <c r="CZ107" s="5">
        <v>18894.698002579378</v>
      </c>
      <c r="DA107" s="5">
        <v>5110.7714016933214</v>
      </c>
      <c r="DB107" s="5">
        <v>1193.0856067732832</v>
      </c>
      <c r="DC107" s="5">
        <v>22562.118615875632</v>
      </c>
      <c r="DD107" s="5">
        <v>3741.6404675707854</v>
      </c>
      <c r="DE107" s="5">
        <v>2375.231816933926</v>
      </c>
      <c r="DF107" s="5">
        <v>2602.277140664205</v>
      </c>
      <c r="DG107" s="5">
        <v>9430.8332112518474</v>
      </c>
      <c r="DH107" s="5">
        <v>1343.1326434619004</v>
      </c>
      <c r="DI107" s="5">
        <v>633.81937911571026</v>
      </c>
      <c r="DJ107" s="5">
        <v>2381.2323612417686</v>
      </c>
      <c r="DK107" s="5">
        <v>-328.31608654750704</v>
      </c>
      <c r="DL107" s="5">
        <v>2672.8598306679214</v>
      </c>
      <c r="DM107" s="5">
        <v>0</v>
      </c>
      <c r="DN107" s="5">
        <v>179.00153223113986</v>
      </c>
      <c r="DO107" s="5">
        <v>80569.463772840158</v>
      </c>
      <c r="DP107" s="4">
        <f t="shared" si="13"/>
        <v>-0.41515295107024974</v>
      </c>
      <c r="DQ107" s="4">
        <f t="shared" si="13"/>
        <v>-1.1978126325722682</v>
      </c>
      <c r="DR107" s="4">
        <f t="shared" si="13"/>
        <v>-1.0282250485834503</v>
      </c>
      <c r="DS107" s="4">
        <f t="shared" si="13"/>
        <v>-0.34107611031732726</v>
      </c>
      <c r="DT107" s="4">
        <f t="shared" si="13"/>
        <v>-0.61759819952374329</v>
      </c>
      <c r="DU107" s="4">
        <f t="shared" si="13"/>
        <v>0.2567655227664542</v>
      </c>
      <c r="DV107" s="4">
        <f t="shared" si="13"/>
        <v>0.28880393404773541</v>
      </c>
      <c r="DW107" s="4">
        <f t="shared" si="13"/>
        <v>-3.1633102329556559E-2</v>
      </c>
      <c r="DX107" s="4">
        <f t="shared" si="13"/>
        <v>-1.5315019183254197</v>
      </c>
      <c r="DY107" s="4">
        <f t="shared" si="13"/>
        <v>-2.3160304545635616E-2</v>
      </c>
      <c r="DZ107" s="4">
        <f t="shared" si="13"/>
        <v>0.34311848616320373</v>
      </c>
      <c r="EA107" s="4">
        <f t="shared" si="12"/>
        <v>-0.18254897479005847</v>
      </c>
      <c r="EB107" s="4">
        <f t="shared" si="12"/>
        <v>0.75550273099228982</v>
      </c>
      <c r="EC107" s="4">
        <f t="shared" si="12"/>
        <v>-0.71441929616973199</v>
      </c>
      <c r="ED107" s="4" t="e">
        <f t="shared" si="12"/>
        <v>#DIV/0!</v>
      </c>
      <c r="EE107" s="4">
        <f t="shared" si="12"/>
        <v>-0.89114360132650783</v>
      </c>
      <c r="EF107" s="4">
        <f t="shared" si="11"/>
        <v>-0.81943596799715845</v>
      </c>
      <c r="EG107" s="6">
        <f t="shared" si="9"/>
        <v>0.15624796184694839</v>
      </c>
      <c r="EI107">
        <v>105</v>
      </c>
    </row>
    <row r="108" spans="1:139" x14ac:dyDescent="0.3">
      <c r="A108" t="s">
        <v>462</v>
      </c>
      <c r="B108" t="s">
        <v>122</v>
      </c>
      <c r="C108" s="43">
        <v>4.4413793103448276</v>
      </c>
      <c r="D108" s="43">
        <v>5.0999999999999996</v>
      </c>
      <c r="E108" s="5">
        <v>43.9</v>
      </c>
      <c r="F108" s="5">
        <v>88.2</v>
      </c>
      <c r="G108" s="43">
        <v>7.6</v>
      </c>
      <c r="H108" s="20">
        <v>1</v>
      </c>
      <c r="I108" s="43">
        <v>42</v>
      </c>
      <c r="J108" s="43">
        <v>6.9695652173913043</v>
      </c>
      <c r="K108" s="43">
        <v>3.6666666666666665</v>
      </c>
      <c r="L108" s="43">
        <v>3.8043478260869552</v>
      </c>
      <c r="M108" s="43">
        <v>47</v>
      </c>
      <c r="N108" s="43">
        <v>48</v>
      </c>
      <c r="O108" s="43">
        <v>54</v>
      </c>
      <c r="P108" s="43">
        <v>-1.6</v>
      </c>
      <c r="Q108" s="43">
        <v>1.3</v>
      </c>
      <c r="R108" s="43">
        <v>-1</v>
      </c>
      <c r="S108" s="20">
        <v>0.77777777777777779</v>
      </c>
      <c r="T108" s="20">
        <v>0.625</v>
      </c>
      <c r="U108" s="5">
        <v>100</v>
      </c>
      <c r="V108" s="5">
        <v>75</v>
      </c>
      <c r="W108" s="20">
        <v>0.4375</v>
      </c>
      <c r="X108" s="43">
        <v>4.4142586492932718</v>
      </c>
      <c r="Y108" s="20">
        <v>0.57894736842105265</v>
      </c>
      <c r="Z108" s="5">
        <v>100</v>
      </c>
      <c r="AA108" s="5">
        <v>100</v>
      </c>
      <c r="AB108" s="43">
        <v>0</v>
      </c>
      <c r="AC108" s="5">
        <v>84.9</v>
      </c>
      <c r="AD108" s="5">
        <v>5.2</v>
      </c>
      <c r="AE108" s="5">
        <v>1.9</v>
      </c>
      <c r="AF108" s="5">
        <v>13.1</v>
      </c>
      <c r="AG108" s="5">
        <v>33.699999999999996</v>
      </c>
      <c r="AH108" s="5" t="s">
        <v>859</v>
      </c>
      <c r="AI108" s="4">
        <v>89.1</v>
      </c>
      <c r="AJ108" s="4">
        <v>0.34278600082999039</v>
      </c>
      <c r="AK108" s="4">
        <v>41.199999999999996</v>
      </c>
      <c r="AL108" s="4">
        <v>94.1</v>
      </c>
      <c r="AM108" s="4">
        <v>1.2</v>
      </c>
      <c r="AN108" s="4" t="s">
        <v>859</v>
      </c>
      <c r="AO108" s="4">
        <v>21.372549019607845</v>
      </c>
      <c r="AP108" s="4">
        <v>11.274509803921568</v>
      </c>
      <c r="AQ108" s="4">
        <v>0.1897133220910624</v>
      </c>
      <c r="AR108" s="4">
        <v>0</v>
      </c>
      <c r="AS108" s="4">
        <v>0</v>
      </c>
      <c r="AT108" s="4" t="s">
        <v>859</v>
      </c>
      <c r="AU108" s="4">
        <v>20</v>
      </c>
      <c r="AV108" s="4" t="s">
        <v>859</v>
      </c>
      <c r="AW108" s="4">
        <v>90.475999999999999</v>
      </c>
      <c r="AX108" s="4">
        <v>80</v>
      </c>
      <c r="AY108" s="4">
        <v>2.31</v>
      </c>
      <c r="AZ108" s="4">
        <v>3.29</v>
      </c>
      <c r="BA108" s="4">
        <v>0</v>
      </c>
      <c r="BB108" s="4">
        <v>100</v>
      </c>
      <c r="BC108" s="4">
        <v>100</v>
      </c>
      <c r="BD108" s="4">
        <v>0.66666666666666663</v>
      </c>
      <c r="BE108" s="4">
        <v>100</v>
      </c>
      <c r="BF108" s="4">
        <v>95.2</v>
      </c>
      <c r="BG108" s="4">
        <v>100</v>
      </c>
      <c r="BH108" s="21" t="s">
        <v>859</v>
      </c>
      <c r="BI108" s="21">
        <v>1.8133681875806128E-2</v>
      </c>
      <c r="BJ108" s="20">
        <v>0.18181818181818182</v>
      </c>
      <c r="BK108" s="20">
        <v>0.40909090909090912</v>
      </c>
      <c r="BL108" s="5">
        <v>0</v>
      </c>
      <c r="BM108" s="5">
        <v>35.700000000000003</v>
      </c>
      <c r="BN108" s="5">
        <v>54.35</v>
      </c>
      <c r="BO108" s="43">
        <v>1.6500000000000001</v>
      </c>
      <c r="BP108" s="5">
        <v>58</v>
      </c>
      <c r="BQ108" s="5">
        <v>177</v>
      </c>
      <c r="BR108" s="5">
        <v>13707</v>
      </c>
      <c r="BS108" s="5" t="s">
        <v>859</v>
      </c>
      <c r="BT108" s="5">
        <v>33.299999999999997</v>
      </c>
      <c r="BU108" s="5">
        <v>53.8</v>
      </c>
      <c r="BV108" s="5">
        <v>15.4</v>
      </c>
      <c r="BW108" s="5" t="s">
        <v>859</v>
      </c>
      <c r="BX108" s="5">
        <v>10.5</v>
      </c>
      <c r="BY108" s="5">
        <v>89.6</v>
      </c>
      <c r="BZ108" s="5">
        <v>15688</v>
      </c>
      <c r="CA108" s="43">
        <v>0.48</v>
      </c>
      <c r="CB108" s="43">
        <v>0.15</v>
      </c>
      <c r="CC108" s="5">
        <v>18.399999999999999</v>
      </c>
      <c r="CD108" s="5">
        <v>56.4</v>
      </c>
      <c r="CE108" s="43">
        <v>10.7</v>
      </c>
      <c r="CF108" s="20">
        <v>0.72972972972972971</v>
      </c>
      <c r="CG108" s="5">
        <v>2019</v>
      </c>
      <c r="CH108" s="5">
        <v>2019</v>
      </c>
      <c r="CI108" s="5">
        <v>2021</v>
      </c>
      <c r="CJ108" s="4">
        <v>0.54518908981169312</v>
      </c>
      <c r="CK108" s="4">
        <v>-0.30705761243396906</v>
      </c>
      <c r="CL108" s="4">
        <v>-0.20185960901767921</v>
      </c>
      <c r="CM108" s="4">
        <v>0.29270410251715073</v>
      </c>
      <c r="CN108" s="4">
        <v>0.45614024246194051</v>
      </c>
      <c r="CO108" s="4">
        <v>0.69280502169594771</v>
      </c>
      <c r="CP108" s="4">
        <v>0.14862627232393535</v>
      </c>
      <c r="CQ108" s="4">
        <v>-4.5132884639334736E-2</v>
      </c>
      <c r="CR108" s="4">
        <v>-0.3425475603709966</v>
      </c>
      <c r="CS108" s="4">
        <v>-0.53269524257163381</v>
      </c>
      <c r="CT108" s="4">
        <v>-0.12497033422728328</v>
      </c>
      <c r="CU108" s="4">
        <v>-0.35585528858193732</v>
      </c>
      <c r="CV108" s="4">
        <v>-0.46749571736119405</v>
      </c>
      <c r="CW108" s="4">
        <v>0.11644346748104156</v>
      </c>
      <c r="CX108">
        <v>0</v>
      </c>
      <c r="CY108" s="5">
        <v>9725.7579113451411</v>
      </c>
      <c r="CZ108" s="5">
        <v>12820.97276163272</v>
      </c>
      <c r="DA108" s="5">
        <v>3259.3003886729593</v>
      </c>
      <c r="DB108" s="5">
        <v>1395.3359244863964</v>
      </c>
      <c r="DC108" s="5">
        <v>17142.771321251032</v>
      </c>
      <c r="DD108" s="5">
        <v>3430.8342587359307</v>
      </c>
      <c r="DE108" s="5">
        <v>2066.1559783857906</v>
      </c>
      <c r="DF108" s="5">
        <v>3096.6503660622748</v>
      </c>
      <c r="DG108" s="5">
        <v>7715.5803052919255</v>
      </c>
      <c r="DH108" s="5">
        <v>1379.2337590227651</v>
      </c>
      <c r="DI108" s="5">
        <v>664.07551360355365</v>
      </c>
      <c r="DJ108" s="5">
        <v>2879.5113825652415</v>
      </c>
      <c r="DK108" s="5">
        <v>387.00721821210436</v>
      </c>
      <c r="DL108" s="5">
        <v>-1774.5696835091615</v>
      </c>
      <c r="DM108" s="5">
        <v>0</v>
      </c>
      <c r="DN108" s="5">
        <v>153.31373939084858</v>
      </c>
      <c r="DO108" s="5">
        <v>66116.500828658682</v>
      </c>
      <c r="DP108" s="4">
        <f t="shared" si="13"/>
        <v>6.8847250717990208E-2</v>
      </c>
      <c r="DQ108" s="4">
        <f t="shared" si="13"/>
        <v>1.2635378035297422</v>
      </c>
      <c r="DR108" s="4">
        <f t="shared" si="13"/>
        <v>-0.11760312713552248</v>
      </c>
      <c r="DS108" s="4">
        <f t="shared" si="13"/>
        <v>-0.73681987742001398</v>
      </c>
      <c r="DT108" s="4">
        <f t="shared" si="13"/>
        <v>1.0014815083006423</v>
      </c>
      <c r="DU108" s="4">
        <f t="shared" si="13"/>
        <v>0.57877405717930808</v>
      </c>
      <c r="DV108" s="4">
        <f t="shared" si="13"/>
        <v>0.625530730870831</v>
      </c>
      <c r="DW108" s="4">
        <f t="shared" si="13"/>
        <v>-0.4671341285390827</v>
      </c>
      <c r="DX108" s="4">
        <f t="shared" si="13"/>
        <v>-0.7534114866068482</v>
      </c>
      <c r="DY108" s="4">
        <f t="shared" si="13"/>
        <v>-7.5360724816550484E-2</v>
      </c>
      <c r="DZ108" s="4">
        <f t="shared" si="13"/>
        <v>0.31089286763256324</v>
      </c>
      <c r="EA108" s="4">
        <f t="shared" si="12"/>
        <v>-0.49912904007155728</v>
      </c>
      <c r="EB108" s="4">
        <f t="shared" si="12"/>
        <v>-0.15117257113945431</v>
      </c>
      <c r="EC108" s="4">
        <f t="shared" si="12"/>
        <v>5.5618664625076898E-2</v>
      </c>
      <c r="ED108" s="4" t="e">
        <f t="shared" si="12"/>
        <v>#DIV/0!</v>
      </c>
      <c r="EE108" s="4">
        <f t="shared" si="12"/>
        <v>-0.53419111125355512</v>
      </c>
      <c r="EF108" s="4">
        <f t="shared" si="11"/>
        <v>0.33517250714708591</v>
      </c>
      <c r="EG108" s="6">
        <f t="shared" si="9"/>
        <v>-0.33449686877838097</v>
      </c>
      <c r="EI108">
        <v>106</v>
      </c>
    </row>
    <row r="109" spans="1:139" x14ac:dyDescent="0.3">
      <c r="A109" t="s">
        <v>513</v>
      </c>
      <c r="B109" t="s">
        <v>123</v>
      </c>
      <c r="C109" s="43">
        <v>4.4034482758620692</v>
      </c>
      <c r="D109" s="43">
        <v>5.7</v>
      </c>
      <c r="E109" s="5">
        <v>39.200000000000003</v>
      </c>
      <c r="F109" s="5">
        <v>83.3</v>
      </c>
      <c r="G109" s="43">
        <v>5.5</v>
      </c>
      <c r="H109" s="20">
        <v>1.9047619047619049E-2</v>
      </c>
      <c r="I109" s="43">
        <v>44</v>
      </c>
      <c r="J109" s="43">
        <v>4.2956521739130435</v>
      </c>
      <c r="K109" s="43">
        <v>3.994444444444444</v>
      </c>
      <c r="L109" s="43">
        <v>3.695652173913043</v>
      </c>
      <c r="M109" s="43">
        <v>52</v>
      </c>
      <c r="N109" s="43">
        <v>51.333333333333336</v>
      </c>
      <c r="O109" s="43">
        <v>55</v>
      </c>
      <c r="P109" s="43">
        <v>0.4</v>
      </c>
      <c r="Q109" s="43">
        <v>0.2</v>
      </c>
      <c r="R109" s="43">
        <v>0.29413546255506601</v>
      </c>
      <c r="S109" s="20">
        <v>0.71731448763250882</v>
      </c>
      <c r="T109" s="20">
        <v>0.91417910447761197</v>
      </c>
      <c r="U109" s="5">
        <v>97.3</v>
      </c>
      <c r="V109" s="5">
        <v>83</v>
      </c>
      <c r="W109" s="20">
        <v>0.20853658536585365</v>
      </c>
      <c r="X109" s="43">
        <v>1.6692088908782041</v>
      </c>
      <c r="Y109" s="20">
        <v>0.70588235294117652</v>
      </c>
      <c r="Z109" s="5">
        <v>93</v>
      </c>
      <c r="AA109" s="5">
        <v>99.8</v>
      </c>
      <c r="AB109" s="43" t="s">
        <v>859</v>
      </c>
      <c r="AC109" s="5">
        <v>84</v>
      </c>
      <c r="AD109" s="5">
        <v>2.1</v>
      </c>
      <c r="AE109" s="5">
        <v>3.3</v>
      </c>
      <c r="AF109" s="5">
        <v>18.8</v>
      </c>
      <c r="AG109" s="5">
        <v>15.9</v>
      </c>
      <c r="AH109" s="5">
        <v>164</v>
      </c>
      <c r="AI109" s="4">
        <v>76.5</v>
      </c>
      <c r="AJ109" s="4">
        <v>0.36028786543604963</v>
      </c>
      <c r="AK109" s="4">
        <v>66.699999999999989</v>
      </c>
      <c r="AL109" s="4">
        <v>89.8</v>
      </c>
      <c r="AM109" s="4">
        <v>0.82</v>
      </c>
      <c r="AN109" s="4">
        <v>63.6</v>
      </c>
      <c r="AO109" s="4">
        <v>5.1181292189006751</v>
      </c>
      <c r="AP109" s="4">
        <v>4.5467695274831241</v>
      </c>
      <c r="AQ109" s="4">
        <v>0.29974661252324281</v>
      </c>
      <c r="AR109" s="4">
        <v>16.667000000000002</v>
      </c>
      <c r="AS109" s="4">
        <v>65.945999999999998</v>
      </c>
      <c r="AT109" s="4">
        <v>21.853000000000002</v>
      </c>
      <c r="AU109" s="4">
        <v>23.311</v>
      </c>
      <c r="AV109" s="4">
        <v>44.372999999999998</v>
      </c>
      <c r="AW109" s="4">
        <v>77.325000000000003</v>
      </c>
      <c r="AX109" s="4">
        <v>68.731999999999999</v>
      </c>
      <c r="AY109" s="4">
        <v>1.23</v>
      </c>
      <c r="AZ109" s="4">
        <v>2.4500000000000002</v>
      </c>
      <c r="BA109" s="4">
        <v>6.7794863371610859E-3</v>
      </c>
      <c r="BB109" s="4">
        <v>88.9</v>
      </c>
      <c r="BC109" s="4">
        <v>88.9</v>
      </c>
      <c r="BD109" s="4">
        <v>0.23684210526315788</v>
      </c>
      <c r="BE109" s="4">
        <v>100</v>
      </c>
      <c r="BF109" s="4">
        <v>5.9</v>
      </c>
      <c r="BG109" s="4">
        <v>65.599999999999994</v>
      </c>
      <c r="BH109" s="21">
        <v>3.0593293334358514E-2</v>
      </c>
      <c r="BI109" s="21">
        <v>2.3938782528593133E-2</v>
      </c>
      <c r="BJ109" s="20">
        <v>0.34344262295081968</v>
      </c>
      <c r="BK109" s="20">
        <v>0.22295081967213115</v>
      </c>
      <c r="BL109" s="5">
        <v>70</v>
      </c>
      <c r="BM109" s="5">
        <v>8.4499999999999993</v>
      </c>
      <c r="BN109" s="5">
        <v>21</v>
      </c>
      <c r="BO109" s="43">
        <v>0.45</v>
      </c>
      <c r="BP109" s="5">
        <v>101</v>
      </c>
      <c r="BQ109" s="5" t="s">
        <v>859</v>
      </c>
      <c r="BR109" s="5">
        <v>44520</v>
      </c>
      <c r="BS109" s="5">
        <v>5.6352459016393439</v>
      </c>
      <c r="BT109" s="5">
        <v>94.4</v>
      </c>
      <c r="BU109" s="5">
        <v>32.4</v>
      </c>
      <c r="BV109" s="5">
        <v>81</v>
      </c>
      <c r="BW109" s="5">
        <v>59</v>
      </c>
      <c r="BX109" s="5">
        <v>10</v>
      </c>
      <c r="BY109" s="5">
        <v>100</v>
      </c>
      <c r="BZ109" s="5">
        <v>10629</v>
      </c>
      <c r="CA109" s="43">
        <v>0.57999999999999996</v>
      </c>
      <c r="CB109" s="43">
        <v>1</v>
      </c>
      <c r="CC109" s="5">
        <v>92</v>
      </c>
      <c r="CD109" s="5">
        <v>49.2</v>
      </c>
      <c r="CE109" s="43">
        <v>7.4</v>
      </c>
      <c r="CF109" s="20">
        <v>0.7449921846819767</v>
      </c>
      <c r="CG109" s="5">
        <v>2020</v>
      </c>
      <c r="CH109" s="5">
        <v>2017</v>
      </c>
      <c r="CI109" s="5">
        <v>2019</v>
      </c>
      <c r="CJ109" s="4">
        <v>-0.38554931273138948</v>
      </c>
      <c r="CK109" s="4">
        <v>0.43870821284483663</v>
      </c>
      <c r="CL109" s="4">
        <v>0.6574855078359737</v>
      </c>
      <c r="CM109" s="4">
        <v>-0.27591622819966327</v>
      </c>
      <c r="CN109" s="4">
        <v>0.1735138167529687</v>
      </c>
      <c r="CO109" s="4">
        <v>-1.0523703586581303</v>
      </c>
      <c r="CP109" s="4">
        <v>0.96176886093732294</v>
      </c>
      <c r="CQ109" s="4">
        <v>-0.26789640614325017</v>
      </c>
      <c r="CR109" s="4">
        <v>-1.95729644747209</v>
      </c>
      <c r="CS109" s="4">
        <v>0.99918646127148214</v>
      </c>
      <c r="CT109" s="4">
        <v>-0.18368221526831627</v>
      </c>
      <c r="CU109" s="4">
        <v>0.42419511701303891</v>
      </c>
      <c r="CV109" s="4">
        <v>0.42615797542719253</v>
      </c>
      <c r="CW109" s="4">
        <v>0.11132315128404022</v>
      </c>
      <c r="CX109">
        <v>0</v>
      </c>
      <c r="CY109" s="5">
        <v>8427.8360410611167</v>
      </c>
      <c r="CZ109" s="5">
        <v>13506.890335640435</v>
      </c>
      <c r="DA109" s="5">
        <v>3250.2601781700109</v>
      </c>
      <c r="DB109" s="5">
        <v>533.84397635500795</v>
      </c>
      <c r="DC109" s="5">
        <v>21173.684149878984</v>
      </c>
      <c r="DD109" s="5">
        <v>4417.6720717893268</v>
      </c>
      <c r="DE109" s="5">
        <v>2631.9010640700008</v>
      </c>
      <c r="DF109" s="5">
        <v>1879.522573107733</v>
      </c>
      <c r="DG109" s="5">
        <v>5823.7348758984908</v>
      </c>
      <c r="DH109" s="5">
        <v>790.35883773207888</v>
      </c>
      <c r="DI109" s="5">
        <v>1034.6141037382399</v>
      </c>
      <c r="DJ109" s="5">
        <v>1158.937640496212</v>
      </c>
      <c r="DK109" s="5">
        <v>111.80376321705103</v>
      </c>
      <c r="DL109" s="5">
        <v>-3.22620930813423</v>
      </c>
      <c r="DM109" s="5">
        <v>0</v>
      </c>
      <c r="DN109" s="5">
        <v>223.99951957580592</v>
      </c>
      <c r="DO109" s="5">
        <v>64965.059130730493</v>
      </c>
      <c r="DP109" s="4">
        <f t="shared" si="13"/>
        <v>0.93630375021978329</v>
      </c>
      <c r="DQ109" s="4">
        <f t="shared" si="13"/>
        <v>0.98557272395515383</v>
      </c>
      <c r="DR109" s="4">
        <f t="shared" si="13"/>
        <v>-0.11315681725511061</v>
      </c>
      <c r="DS109" s="4">
        <f t="shared" si="13"/>
        <v>0.94886384726885642</v>
      </c>
      <c r="DT109" s="4">
        <f t="shared" si="13"/>
        <v>-0.2027906687775746</v>
      </c>
      <c r="DU109" s="4">
        <f t="shared" si="13"/>
        <v>-0.44363215238697368</v>
      </c>
      <c r="DV109" s="4">
        <f t="shared" si="13"/>
        <v>9.172197587475726E-3</v>
      </c>
      <c r="DW109" s="4">
        <f t="shared" si="13"/>
        <v>0.60505258309570198</v>
      </c>
      <c r="DX109" s="4">
        <f t="shared" si="13"/>
        <v>0.10478663787190934</v>
      </c>
      <c r="DY109" s="4">
        <f t="shared" si="13"/>
        <v>0.77612316704685969</v>
      </c>
      <c r="DZ109" s="4">
        <f t="shared" si="13"/>
        <v>-8.3765454016537289E-2</v>
      </c>
      <c r="EA109" s="4">
        <f t="shared" si="12"/>
        <v>0.59403226970840617</v>
      </c>
      <c r="EB109" s="4">
        <f t="shared" si="12"/>
        <v>0.19764896738037985</v>
      </c>
      <c r="EC109" s="4">
        <f t="shared" si="12"/>
        <v>-0.2510757332047075</v>
      </c>
      <c r="ED109" s="4" t="e">
        <f t="shared" si="12"/>
        <v>#DIV/0!</v>
      </c>
      <c r="EE109" s="4">
        <f t="shared" si="12"/>
        <v>-1.5164267360361705</v>
      </c>
      <c r="EF109" s="4">
        <f t="shared" si="11"/>
        <v>0.42715809848893505</v>
      </c>
      <c r="EG109" s="6">
        <f t="shared" si="9"/>
        <v>0.63126904546583784</v>
      </c>
      <c r="EI109">
        <v>107</v>
      </c>
    </row>
    <row r="110" spans="1:139" x14ac:dyDescent="0.3">
      <c r="A110" t="s">
        <v>479</v>
      </c>
      <c r="B110" t="s">
        <v>124</v>
      </c>
      <c r="C110" s="43">
        <v>4.4931034482758623</v>
      </c>
      <c r="D110" s="43">
        <v>5.7</v>
      </c>
      <c r="E110" s="5">
        <v>56.3</v>
      </c>
      <c r="F110" s="5">
        <v>100</v>
      </c>
      <c r="G110" s="43">
        <v>5.5</v>
      </c>
      <c r="H110" s="20">
        <v>0</v>
      </c>
      <c r="I110" s="43">
        <v>42.2</v>
      </c>
      <c r="J110" s="43">
        <v>3.5739130434782611</v>
      </c>
      <c r="K110" s="43" t="s">
        <v>859</v>
      </c>
      <c r="L110" s="43">
        <v>3.8782608695652168</v>
      </c>
      <c r="M110" s="43">
        <v>49</v>
      </c>
      <c r="N110" s="43">
        <v>50.333333333333336</v>
      </c>
      <c r="O110" s="43">
        <v>54.5</v>
      </c>
      <c r="P110" s="43">
        <v>-1.2</v>
      </c>
      <c r="Q110" s="43">
        <v>1.2</v>
      </c>
      <c r="R110" s="43">
        <v>2.2999999999999998</v>
      </c>
      <c r="S110" s="20">
        <v>0.71034482758620687</v>
      </c>
      <c r="T110" s="20">
        <v>0.89655172413793105</v>
      </c>
      <c r="U110" s="5">
        <v>99.3</v>
      </c>
      <c r="V110" s="5">
        <v>79</v>
      </c>
      <c r="W110" s="20">
        <v>0.16455696202531644</v>
      </c>
      <c r="X110" s="43">
        <v>2.433376133105432</v>
      </c>
      <c r="Y110" s="20">
        <v>0.7727272727272726</v>
      </c>
      <c r="Z110" s="5">
        <v>62</v>
      </c>
      <c r="AA110" s="5">
        <v>100</v>
      </c>
      <c r="AB110" s="43" t="s">
        <v>859</v>
      </c>
      <c r="AC110" s="5">
        <v>93.5</v>
      </c>
      <c r="AD110" s="5">
        <v>2.1</v>
      </c>
      <c r="AE110" s="5">
        <v>2.2999999999999998</v>
      </c>
      <c r="AF110" s="5">
        <v>13.7</v>
      </c>
      <c r="AG110" s="5">
        <v>18.600000000000001</v>
      </c>
      <c r="AH110" s="5">
        <v>712</v>
      </c>
      <c r="AI110" s="4">
        <v>81.400000000000006</v>
      </c>
      <c r="AJ110" s="4">
        <v>0.43023864959254943</v>
      </c>
      <c r="AK110" s="4">
        <v>57.600000000000009</v>
      </c>
      <c r="AL110" s="4">
        <v>86.4</v>
      </c>
      <c r="AM110" s="4">
        <v>0.28999999999999998</v>
      </c>
      <c r="AN110" s="4">
        <v>52.3</v>
      </c>
      <c r="AO110" s="4">
        <v>0</v>
      </c>
      <c r="AP110" s="4">
        <v>2.7586206896551726</v>
      </c>
      <c r="AQ110" s="4">
        <v>0.15865686106835414</v>
      </c>
      <c r="AR110" s="4">
        <v>25.675999999999998</v>
      </c>
      <c r="AS110" s="4">
        <v>31.943999999999999</v>
      </c>
      <c r="AT110" s="4">
        <v>25.396999999999998</v>
      </c>
      <c r="AU110" s="4">
        <v>6.6959999999999997</v>
      </c>
      <c r="AV110" s="4">
        <v>27.585999999999999</v>
      </c>
      <c r="AW110" s="4">
        <v>79.831999999999994</v>
      </c>
      <c r="AX110" s="4">
        <v>71.77</v>
      </c>
      <c r="AY110" s="4">
        <v>1.61</v>
      </c>
      <c r="AZ110" s="4">
        <v>2.94</v>
      </c>
      <c r="BA110" s="4">
        <v>2.9967493634475827E-2</v>
      </c>
      <c r="BB110" s="4">
        <v>74.8</v>
      </c>
      <c r="BC110" s="4">
        <v>74.8</v>
      </c>
      <c r="BD110" s="4">
        <v>0.25</v>
      </c>
      <c r="BE110" s="4">
        <v>100</v>
      </c>
      <c r="BF110" s="4">
        <v>100</v>
      </c>
      <c r="BG110" s="4">
        <v>56.9</v>
      </c>
      <c r="BH110" s="21">
        <v>3.9877320674241046E-2</v>
      </c>
      <c r="BI110" s="21">
        <v>3.148814207543333E-2</v>
      </c>
      <c r="BJ110" s="20">
        <v>0.25316455696202533</v>
      </c>
      <c r="BK110" s="20">
        <v>0.35443037974683544</v>
      </c>
      <c r="BL110" s="5">
        <v>68</v>
      </c>
      <c r="BM110" s="5">
        <v>25.650000000000002</v>
      </c>
      <c r="BN110" s="5">
        <v>25.9</v>
      </c>
      <c r="BO110" s="43">
        <v>0.55000000000000004</v>
      </c>
      <c r="BP110" s="5">
        <v>39</v>
      </c>
      <c r="BQ110" s="5">
        <v>130</v>
      </c>
      <c r="BR110" s="5">
        <v>14900</v>
      </c>
      <c r="BS110" s="5" t="s">
        <v>859</v>
      </c>
      <c r="BT110" s="5">
        <v>93.8</v>
      </c>
      <c r="BU110" s="5">
        <v>4.5</v>
      </c>
      <c r="BV110" s="5">
        <v>58.2</v>
      </c>
      <c r="BW110" s="5">
        <v>64</v>
      </c>
      <c r="BX110" s="5">
        <v>8.1999999999999993</v>
      </c>
      <c r="BY110" s="5">
        <v>86</v>
      </c>
      <c r="BZ110" s="5">
        <v>9633</v>
      </c>
      <c r="CA110" s="43">
        <v>0.23</v>
      </c>
      <c r="CB110" s="43" t="s">
        <v>859</v>
      </c>
      <c r="CC110" s="5">
        <v>90</v>
      </c>
      <c r="CD110" s="5">
        <v>52.1</v>
      </c>
      <c r="CE110" s="43">
        <v>8.6</v>
      </c>
      <c r="CF110" s="20">
        <v>0.6538160469667319</v>
      </c>
      <c r="CG110" s="5">
        <v>2016</v>
      </c>
      <c r="CH110" s="5">
        <v>1991</v>
      </c>
      <c r="CI110" s="5">
        <v>2020</v>
      </c>
      <c r="CJ110" s="4">
        <v>0.65983839610754536</v>
      </c>
      <c r="CK110" s="4">
        <v>0.48947931824837915</v>
      </c>
      <c r="CL110" s="4">
        <v>0.44894688862788162</v>
      </c>
      <c r="CM110" s="4">
        <v>-0.36683705214733653</v>
      </c>
      <c r="CN110" s="4">
        <v>-7.9388315503977874E-2</v>
      </c>
      <c r="CO110" s="4">
        <v>8.1881492171301778E-2</v>
      </c>
      <c r="CP110" s="4">
        <v>0.64152508608969461</v>
      </c>
      <c r="CQ110" s="4">
        <v>1.102732282792715E-3</v>
      </c>
      <c r="CR110" s="4">
        <v>8.4324477856606059E-2</v>
      </c>
      <c r="CS110" s="4">
        <v>0.46231523502020944</v>
      </c>
      <c r="CT110" s="4">
        <v>-0.41515672225144279</v>
      </c>
      <c r="CU110" s="4">
        <v>0.36220198650082991</v>
      </c>
      <c r="CV110" s="4">
        <v>-1.2259348063560356</v>
      </c>
      <c r="CW110" s="4">
        <v>0.11109539239228118</v>
      </c>
      <c r="CX110">
        <v>0</v>
      </c>
      <c r="CY110" s="5">
        <v>8569.8290303072845</v>
      </c>
      <c r="CZ110" s="5">
        <v>14647.420820350406</v>
      </c>
      <c r="DA110" s="5">
        <v>1578.9619761310018</v>
      </c>
      <c r="DB110" s="5">
        <v>757.60939957442883</v>
      </c>
      <c r="DC110" s="5">
        <v>19607.267525477695</v>
      </c>
      <c r="DD110" s="5">
        <v>3113.1468665615494</v>
      </c>
      <c r="DE110" s="5">
        <v>1645.5026624634679</v>
      </c>
      <c r="DF110" s="5">
        <v>1590.5081302978883</v>
      </c>
      <c r="DG110" s="5">
        <v>5184.3376056003681</v>
      </c>
      <c r="DH110" s="5">
        <v>1080.3959663243593</v>
      </c>
      <c r="DI110" s="5">
        <v>567.58257008048861</v>
      </c>
      <c r="DJ110" s="5">
        <v>2236.9321861411786</v>
      </c>
      <c r="DK110" s="5">
        <v>39.689147932278672</v>
      </c>
      <c r="DL110" s="5">
        <v>1915.718382829124</v>
      </c>
      <c r="DM110" s="5">
        <v>0</v>
      </c>
      <c r="DN110" s="5">
        <v>86.0079072238739</v>
      </c>
      <c r="DO110" s="5">
        <v>60705.191794466264</v>
      </c>
      <c r="DP110" s="4">
        <f t="shared" si="13"/>
        <v>0.84140378418536965</v>
      </c>
      <c r="DQ110" s="4">
        <f t="shared" si="13"/>
        <v>0.52337776212132181</v>
      </c>
      <c r="DR110" s="4">
        <f t="shared" ref="DR110:EC173" si="14">(DA$360-DA110)/DA$361</f>
        <v>0.70884945200344673</v>
      </c>
      <c r="DS110" s="4">
        <f t="shared" si="14"/>
        <v>0.51102141254006728</v>
      </c>
      <c r="DT110" s="4">
        <f t="shared" si="14"/>
        <v>0.26519066415572629</v>
      </c>
      <c r="DU110" s="4">
        <f t="shared" si="14"/>
        <v>0.90791179203668881</v>
      </c>
      <c r="DV110" s="4">
        <f t="shared" si="14"/>
        <v>1.0838170993844851</v>
      </c>
      <c r="DW110" s="4">
        <f t="shared" si="14"/>
        <v>0.85964987916025781</v>
      </c>
      <c r="DX110" s="4">
        <f t="shared" si="14"/>
        <v>0.39483651702224792</v>
      </c>
      <c r="DY110" s="4">
        <f t="shared" si="14"/>
        <v>0.35674388273745788</v>
      </c>
      <c r="DZ110" s="4">
        <f t="shared" si="14"/>
        <v>0.41366689483429697</v>
      </c>
      <c r="EA110" s="4">
        <f t="shared" si="12"/>
        <v>-9.0868296096944745E-2</v>
      </c>
      <c r="EB110" s="4">
        <f t="shared" si="12"/>
        <v>0.28905454604163755</v>
      </c>
      <c r="EC110" s="4">
        <f t="shared" si="12"/>
        <v>-0.5833261209617836</v>
      </c>
      <c r="ED110" s="4" t="e">
        <f t="shared" si="12"/>
        <v>#DIV/0!</v>
      </c>
      <c r="EE110" s="4">
        <f t="shared" si="12"/>
        <v>0.40107742418677617</v>
      </c>
      <c r="EF110" s="4">
        <f t="shared" si="11"/>
        <v>0.76746748338367143</v>
      </c>
      <c r="EG110" s="6">
        <f t="shared" si="9"/>
        <v>0.65429838389406969</v>
      </c>
      <c r="EI110">
        <v>108</v>
      </c>
    </row>
    <row r="111" spans="1:139" x14ac:dyDescent="0.3">
      <c r="A111" t="s">
        <v>503</v>
      </c>
      <c r="B111" t="s">
        <v>125</v>
      </c>
      <c r="C111" s="43">
        <v>4.5862068965517242</v>
      </c>
      <c r="D111" s="43">
        <v>5.9</v>
      </c>
      <c r="E111" s="5">
        <v>45.9</v>
      </c>
      <c r="F111" s="5">
        <v>90.6</v>
      </c>
      <c r="G111" s="43">
        <v>6.7</v>
      </c>
      <c r="H111" s="20">
        <v>0</v>
      </c>
      <c r="I111" s="43">
        <v>43</v>
      </c>
      <c r="J111" s="43">
        <v>6.2347826086956522</v>
      </c>
      <c r="K111" s="43">
        <v>4.2527777777777773</v>
      </c>
      <c r="L111" s="43">
        <v>3.9304347826086961</v>
      </c>
      <c r="M111" s="43">
        <v>48.666666666666664</v>
      </c>
      <c r="N111" s="43">
        <v>50.333333333333336</v>
      </c>
      <c r="O111" s="43">
        <v>51.5</v>
      </c>
      <c r="P111" s="43">
        <v>-1.7</v>
      </c>
      <c r="Q111" s="43">
        <v>0.9</v>
      </c>
      <c r="R111" s="43">
        <v>-2.6</v>
      </c>
      <c r="S111" s="20">
        <v>0.72784810126582278</v>
      </c>
      <c r="T111" s="20">
        <v>0.89130434782608692</v>
      </c>
      <c r="U111" s="5">
        <v>99.5</v>
      </c>
      <c r="V111" s="5">
        <v>80</v>
      </c>
      <c r="W111" s="20">
        <v>0.24285714285714285</v>
      </c>
      <c r="X111" s="43">
        <v>2.0677293106701629</v>
      </c>
      <c r="Y111" s="20">
        <v>0.5</v>
      </c>
      <c r="Z111" s="5">
        <v>97</v>
      </c>
      <c r="AA111" s="5">
        <v>100</v>
      </c>
      <c r="AB111" s="43">
        <v>0</v>
      </c>
      <c r="AC111" s="5">
        <v>80.650000000000006</v>
      </c>
      <c r="AD111" s="5">
        <v>2.1</v>
      </c>
      <c r="AE111" s="5">
        <v>7.2</v>
      </c>
      <c r="AF111" s="5">
        <v>11.9</v>
      </c>
      <c r="AG111" s="5">
        <v>18.599999999999998</v>
      </c>
      <c r="AH111" s="5">
        <v>4947</v>
      </c>
      <c r="AI111" s="4">
        <v>82.4</v>
      </c>
      <c r="AJ111" s="4">
        <v>0.31314561375911065</v>
      </c>
      <c r="AK111" s="4">
        <v>55.9</v>
      </c>
      <c r="AL111" s="4">
        <v>86.3</v>
      </c>
      <c r="AM111" s="4">
        <v>0.35</v>
      </c>
      <c r="AN111" s="4">
        <v>97.6</v>
      </c>
      <c r="AO111" s="4">
        <v>1.9230769230769231</v>
      </c>
      <c r="AP111" s="4">
        <v>3.9038461538461537</v>
      </c>
      <c r="AQ111" s="4">
        <v>6.6325725289642326E-2</v>
      </c>
      <c r="AR111" s="4">
        <v>87.209000000000003</v>
      </c>
      <c r="AS111" s="4">
        <v>94.048000000000002</v>
      </c>
      <c r="AT111" s="4">
        <v>35.417000000000002</v>
      </c>
      <c r="AU111" s="4">
        <v>14.5</v>
      </c>
      <c r="AV111" s="4">
        <v>47.540999999999997</v>
      </c>
      <c r="AW111" s="4">
        <v>83.606999999999999</v>
      </c>
      <c r="AX111" s="4">
        <v>56.25</v>
      </c>
      <c r="AY111" s="4">
        <v>0.73</v>
      </c>
      <c r="AZ111" s="4">
        <v>4.5199999999999996</v>
      </c>
      <c r="BA111" s="4">
        <v>0.1081758034026465</v>
      </c>
      <c r="BB111" s="4">
        <v>105.7</v>
      </c>
      <c r="BC111" s="4">
        <v>100</v>
      </c>
      <c r="BD111" s="4">
        <v>0</v>
      </c>
      <c r="BE111" s="4">
        <v>83.8</v>
      </c>
      <c r="BF111" s="4">
        <v>95.4</v>
      </c>
      <c r="BG111" s="4">
        <v>94.3</v>
      </c>
      <c r="BH111" s="21">
        <v>3.6385909554095021E-2</v>
      </c>
      <c r="BI111" s="21">
        <v>2.8680696357605305E-2</v>
      </c>
      <c r="BJ111" s="20">
        <v>0.2074074074074074</v>
      </c>
      <c r="BK111" s="20">
        <v>0.17777777777777778</v>
      </c>
      <c r="BL111" s="5">
        <v>43</v>
      </c>
      <c r="BM111" s="5">
        <v>0</v>
      </c>
      <c r="BN111" s="5">
        <v>32.799999999999997</v>
      </c>
      <c r="BO111" s="43">
        <v>0.85000000000000009</v>
      </c>
      <c r="BP111" s="5">
        <v>63</v>
      </c>
      <c r="BQ111" s="5">
        <v>156</v>
      </c>
      <c r="BR111" s="5">
        <v>13197</v>
      </c>
      <c r="BS111" s="5" t="s">
        <v>859</v>
      </c>
      <c r="BT111" s="5">
        <v>41.1</v>
      </c>
      <c r="BU111" s="5">
        <v>7.1</v>
      </c>
      <c r="BV111" s="5">
        <v>53.9</v>
      </c>
      <c r="BW111" s="5">
        <v>60</v>
      </c>
      <c r="BX111" s="5">
        <v>12.5</v>
      </c>
      <c r="BY111" s="5">
        <v>18.600000000000001</v>
      </c>
      <c r="BZ111" s="5">
        <v>8434</v>
      </c>
      <c r="CA111" s="43">
        <v>0.55000000000000004</v>
      </c>
      <c r="CB111" s="43">
        <v>0.3</v>
      </c>
      <c r="CC111" s="5">
        <v>6.1</v>
      </c>
      <c r="CD111" s="5">
        <v>42</v>
      </c>
      <c r="CE111" s="43">
        <v>7.9</v>
      </c>
      <c r="CF111" s="20">
        <v>0.66573584905660377</v>
      </c>
      <c r="CG111" s="5">
        <v>2014</v>
      </c>
      <c r="CH111" s="5">
        <v>2002</v>
      </c>
      <c r="CI111" s="5" t="s">
        <v>859</v>
      </c>
      <c r="CJ111" s="4">
        <v>0.29765517995270518</v>
      </c>
      <c r="CK111" s="4">
        <v>0.48041437757852695</v>
      </c>
      <c r="CL111" s="4">
        <v>7.3582552509738608E-2</v>
      </c>
      <c r="CM111" s="4">
        <v>2.7814990275274152E-2</v>
      </c>
      <c r="CN111" s="4">
        <v>0.29482607698296165</v>
      </c>
      <c r="CO111" s="4">
        <v>-0.20362523553682546</v>
      </c>
      <c r="CP111" s="4">
        <v>0.62679916259029422</v>
      </c>
      <c r="CQ111" s="4">
        <v>-0.41296440720967537</v>
      </c>
      <c r="CR111" s="4">
        <v>-0.28721473460728636</v>
      </c>
      <c r="CS111" s="4">
        <v>-0.70812597324073157</v>
      </c>
      <c r="CT111" s="4">
        <v>0.22712954020145948</v>
      </c>
      <c r="CU111" s="4">
        <v>-0.6110637403225655</v>
      </c>
      <c r="CV111" s="4">
        <v>-0.96506994212423858</v>
      </c>
      <c r="CW111" s="4">
        <v>0.11005435903432713</v>
      </c>
      <c r="CX111">
        <v>0</v>
      </c>
      <c r="CY111" s="5">
        <v>9323.4830638391613</v>
      </c>
      <c r="CZ111" s="5">
        <v>14190.093570110012</v>
      </c>
      <c r="DA111" s="5">
        <v>2772.5464190981429</v>
      </c>
      <c r="DB111" s="5">
        <v>709.106984969054</v>
      </c>
      <c r="DC111" s="5">
        <v>19741.23290779426</v>
      </c>
      <c r="DD111" s="5">
        <v>3624.5370690314858</v>
      </c>
      <c r="DE111" s="5">
        <v>1642.6974734895798</v>
      </c>
      <c r="DF111" s="5">
        <v>2150.2028444290863</v>
      </c>
      <c r="DG111" s="5">
        <v>4009.1781280608211</v>
      </c>
      <c r="DH111" s="5">
        <v>1175.8399646330681</v>
      </c>
      <c r="DI111" s="5">
        <v>1135.7206012378424</v>
      </c>
      <c r="DJ111" s="5">
        <v>1331.3439434129089</v>
      </c>
      <c r="DK111" s="5">
        <v>767.02033598585319</v>
      </c>
      <c r="DL111" s="5">
        <v>-295.86648983200706</v>
      </c>
      <c r="DM111" s="5">
        <v>0</v>
      </c>
      <c r="DN111" s="5">
        <v>127.84942105540721</v>
      </c>
      <c r="DO111" s="5">
        <v>62700.852727146681</v>
      </c>
      <c r="DP111" s="4">
        <f t="shared" ref="DP111:EC174" si="15">(CY$360-CY111)/CY$361</f>
        <v>0.33770467507034568</v>
      </c>
      <c r="DQ111" s="4">
        <f t="shared" si="15"/>
        <v>0.70870761853825182</v>
      </c>
      <c r="DR111" s="4">
        <f t="shared" si="14"/>
        <v>0.12180047785181135</v>
      </c>
      <c r="DS111" s="4">
        <f t="shared" si="14"/>
        <v>0.60592622399620732</v>
      </c>
      <c r="DT111" s="4">
        <f t="shared" si="14"/>
        <v>0.22516727752486265</v>
      </c>
      <c r="DU111" s="4">
        <f t="shared" si="14"/>
        <v>0.37808965551066304</v>
      </c>
      <c r="DV111" s="4">
        <f t="shared" si="14"/>
        <v>1.0868732499464246</v>
      </c>
      <c r="DW111" s="4">
        <f t="shared" si="14"/>
        <v>0.36660614247342915</v>
      </c>
      <c r="DX111" s="4">
        <f t="shared" si="14"/>
        <v>0.9279242862017989</v>
      </c>
      <c r="DY111" s="4">
        <f t="shared" si="14"/>
        <v>0.21873660106076492</v>
      </c>
      <c r="DZ111" s="4">
        <f t="shared" si="14"/>
        <v>-0.19145334853923199</v>
      </c>
      <c r="EA111" s="4">
        <f t="shared" si="12"/>
        <v>0.48449444793268825</v>
      </c>
      <c r="EB111" s="4">
        <f t="shared" si="12"/>
        <v>-0.63284079874924448</v>
      </c>
      <c r="EC111" s="4">
        <f t="shared" si="12"/>
        <v>-0.20040733606818317</v>
      </c>
      <c r="ED111" s="4" t="e">
        <f t="shared" si="12"/>
        <v>#DIV/0!</v>
      </c>
      <c r="EE111" s="4">
        <f t="shared" si="12"/>
        <v>-0.1803439787124832</v>
      </c>
      <c r="EF111" s="4">
        <f t="shared" si="11"/>
        <v>0.60803947991572416</v>
      </c>
      <c r="EG111" s="6">
        <f t="shared" si="9"/>
        <v>0.22009434749158388</v>
      </c>
      <c r="EI111">
        <v>109</v>
      </c>
    </row>
    <row r="112" spans="1:139" x14ac:dyDescent="0.3">
      <c r="A112" t="s">
        <v>442</v>
      </c>
      <c r="B112" t="s">
        <v>126</v>
      </c>
      <c r="C112" s="43">
        <v>4.4034482758620692</v>
      </c>
      <c r="D112" s="43">
        <v>5.7</v>
      </c>
      <c r="E112" s="5">
        <v>37.200000000000003</v>
      </c>
      <c r="F112" s="5">
        <v>77.400000000000006</v>
      </c>
      <c r="G112" s="43">
        <v>5.9</v>
      </c>
      <c r="H112" s="20">
        <v>6.1068702290076333E-2</v>
      </c>
      <c r="I112" s="43">
        <v>44.4</v>
      </c>
      <c r="J112" s="43">
        <v>3.3869565217391306</v>
      </c>
      <c r="K112" s="43">
        <v>4.0555555555555554</v>
      </c>
      <c r="L112" s="43">
        <v>3.9043478260869575</v>
      </c>
      <c r="M112" s="43">
        <v>51.666666666666664</v>
      </c>
      <c r="N112" s="43">
        <v>51.666666666666664</v>
      </c>
      <c r="O112" s="43">
        <v>54</v>
      </c>
      <c r="P112" s="43">
        <v>0.4</v>
      </c>
      <c r="Q112" s="43">
        <v>0.4</v>
      </c>
      <c r="R112" s="43">
        <v>0.4</v>
      </c>
      <c r="S112" s="20">
        <v>0.73316391359593391</v>
      </c>
      <c r="T112" s="20">
        <v>0.80392156862745101</v>
      </c>
      <c r="U112" s="5">
        <v>95.8</v>
      </c>
      <c r="V112" s="5">
        <v>82</v>
      </c>
      <c r="W112" s="20">
        <v>0.25566750629722923</v>
      </c>
      <c r="X112" s="43">
        <v>2.163105014066701</v>
      </c>
      <c r="Y112" s="20">
        <v>0.68181818181818177</v>
      </c>
      <c r="Z112" s="5">
        <v>95</v>
      </c>
      <c r="AA112" s="5">
        <v>99.4</v>
      </c>
      <c r="AB112" s="43" t="s">
        <v>859</v>
      </c>
      <c r="AC112" s="5">
        <v>90.4</v>
      </c>
      <c r="AD112" s="5">
        <v>2.7</v>
      </c>
      <c r="AE112" s="5">
        <v>7.7</v>
      </c>
      <c r="AF112" s="5">
        <v>18.899999999999999</v>
      </c>
      <c r="AG112" s="5">
        <v>17.5</v>
      </c>
      <c r="AH112" s="5">
        <v>1555</v>
      </c>
      <c r="AI112" s="4">
        <v>80.400000000000006</v>
      </c>
      <c r="AJ112" s="4">
        <v>0.38224711248784088</v>
      </c>
      <c r="AK112" s="4">
        <v>61.5</v>
      </c>
      <c r="AL112" s="4">
        <v>86.2</v>
      </c>
      <c r="AM112" s="4">
        <v>0.54</v>
      </c>
      <c r="AN112" s="4">
        <v>53.7</v>
      </c>
      <c r="AO112" s="4">
        <v>8.1539670070699142</v>
      </c>
      <c r="AP112" s="4">
        <v>9.5561665357423404</v>
      </c>
      <c r="AQ112" s="4">
        <v>0.13934361009145113</v>
      </c>
      <c r="AR112" s="4">
        <v>12.471</v>
      </c>
      <c r="AS112" s="4">
        <v>35.28</v>
      </c>
      <c r="AT112" s="4">
        <v>37.015000000000001</v>
      </c>
      <c r="AU112" s="4">
        <v>4.42</v>
      </c>
      <c r="AV112" s="4">
        <v>23.173999999999999</v>
      </c>
      <c r="AW112" s="4">
        <v>64.986000000000004</v>
      </c>
      <c r="AX112" s="4">
        <v>58.536999999999999</v>
      </c>
      <c r="AY112" s="4">
        <v>0.55000000000000004</v>
      </c>
      <c r="AZ112" s="4">
        <v>3.48</v>
      </c>
      <c r="BA112" s="4">
        <v>0.17810730037163458</v>
      </c>
      <c r="BB112" s="4">
        <v>75.3</v>
      </c>
      <c r="BC112" s="4">
        <v>75.3</v>
      </c>
      <c r="BD112" s="4">
        <v>2.5423728813559324E-2</v>
      </c>
      <c r="BE112" s="4">
        <v>98.2</v>
      </c>
      <c r="BF112" s="4">
        <v>74</v>
      </c>
      <c r="BG112" s="4">
        <v>20.2</v>
      </c>
      <c r="BH112" s="21">
        <v>5.6871481446365398E-2</v>
      </c>
      <c r="BI112" s="21">
        <v>3.868805425197315E-2</v>
      </c>
      <c r="BJ112" s="20">
        <v>0.46590607588219685</v>
      </c>
      <c r="BK112" s="20">
        <v>0.34704165561156808</v>
      </c>
      <c r="BL112" s="5">
        <v>62</v>
      </c>
      <c r="BM112" s="5">
        <v>28.950000000000003</v>
      </c>
      <c r="BN112" s="5">
        <v>4.3499999999999996</v>
      </c>
      <c r="BO112" s="43">
        <v>0.35</v>
      </c>
      <c r="BP112" s="5" t="s">
        <v>859</v>
      </c>
      <c r="BQ112" s="5">
        <v>244</v>
      </c>
      <c r="BR112" s="5">
        <v>26100</v>
      </c>
      <c r="BS112" s="5" t="s">
        <v>859</v>
      </c>
      <c r="BT112" s="5">
        <v>100</v>
      </c>
      <c r="BU112" s="5">
        <v>18.899999999999999</v>
      </c>
      <c r="BV112" s="5">
        <v>100</v>
      </c>
      <c r="BW112" s="5">
        <v>34</v>
      </c>
      <c r="BX112" s="5">
        <v>17.5</v>
      </c>
      <c r="BY112" s="5">
        <v>100</v>
      </c>
      <c r="BZ112" s="5">
        <v>7275</v>
      </c>
      <c r="CA112" s="43">
        <v>0.65</v>
      </c>
      <c r="CB112" s="43">
        <v>1</v>
      </c>
      <c r="CC112" s="5">
        <v>3.2</v>
      </c>
      <c r="CD112" s="5">
        <v>43.8</v>
      </c>
      <c r="CE112" s="43">
        <v>7.7</v>
      </c>
      <c r="CF112" s="20">
        <v>0.76453703703703701</v>
      </c>
      <c r="CG112" s="5">
        <v>2020</v>
      </c>
      <c r="CH112" s="5">
        <v>2019</v>
      </c>
      <c r="CI112" s="5">
        <v>2020</v>
      </c>
      <c r="CJ112" s="4">
        <v>-0.48849670737184037</v>
      </c>
      <c r="CK112" s="4">
        <v>0.6483199174689569</v>
      </c>
      <c r="CL112" s="4">
        <v>0.47305667667642781</v>
      </c>
      <c r="CM112" s="4">
        <v>0.13896362722677327</v>
      </c>
      <c r="CN112" s="4">
        <v>-3.3953117799530107E-2</v>
      </c>
      <c r="CO112" s="4">
        <v>-0.6285441721390671</v>
      </c>
      <c r="CP112" s="4">
        <v>0.10918482078640293</v>
      </c>
      <c r="CQ112" s="4">
        <v>-0.30757421538140101</v>
      </c>
      <c r="CR112" s="4">
        <v>-1.402745025128479</v>
      </c>
      <c r="CS112" s="4">
        <v>1.0771535793596283</v>
      </c>
      <c r="CT112" s="4">
        <v>0.73394906604605625</v>
      </c>
      <c r="CU112" s="4">
        <v>0.16113002273444757</v>
      </c>
      <c r="CV112" s="4">
        <v>0.62971345391412226</v>
      </c>
      <c r="CW112" s="4">
        <v>0.10911315135722786</v>
      </c>
      <c r="CX112">
        <v>0</v>
      </c>
      <c r="CY112" s="5">
        <v>8585.8236727775493</v>
      </c>
      <c r="CZ112" s="5">
        <v>13180.085476135126</v>
      </c>
      <c r="DA112" s="5">
        <v>3795.2715637288438</v>
      </c>
      <c r="DB112" s="5">
        <v>730.24692637820567</v>
      </c>
      <c r="DC112" s="5">
        <v>19447.508622442776</v>
      </c>
      <c r="DD112" s="5">
        <v>3942.5237468213609</v>
      </c>
      <c r="DE112" s="5">
        <v>3502.3019080446084</v>
      </c>
      <c r="DF112" s="5">
        <v>1915.6528966107653</v>
      </c>
      <c r="DG112" s="5">
        <v>5138.5497095316978</v>
      </c>
      <c r="DH112" s="5">
        <v>639.39626396865208</v>
      </c>
      <c r="DI112" s="5">
        <v>1367.6321190885908</v>
      </c>
      <c r="DJ112" s="5">
        <v>765.21606921955231</v>
      </c>
      <c r="DK112" s="5">
        <v>102.09469312158343</v>
      </c>
      <c r="DL112" s="5">
        <v>-132.38515815589605</v>
      </c>
      <c r="DM112" s="5">
        <v>0</v>
      </c>
      <c r="DN112" s="5">
        <v>112.56443200481385</v>
      </c>
      <c r="DO112" s="5">
        <v>63224.868099874126</v>
      </c>
      <c r="DP112" s="4">
        <f t="shared" si="15"/>
        <v>0.83071388297814031</v>
      </c>
      <c r="DQ112" s="4">
        <f t="shared" si="15"/>
        <v>1.1180089556833903</v>
      </c>
      <c r="DR112" s="4">
        <f t="shared" si="14"/>
        <v>-0.3812135740924501</v>
      </c>
      <c r="DS112" s="4">
        <f t="shared" si="14"/>
        <v>0.56456164101713513</v>
      </c>
      <c r="DT112" s="4">
        <f t="shared" si="14"/>
        <v>0.31292010166652873</v>
      </c>
      <c r="DU112" s="4">
        <f t="shared" si="14"/>
        <v>4.8641847946635765E-2</v>
      </c>
      <c r="DV112" s="4">
        <f t="shared" si="14"/>
        <v>-0.93909761709764505</v>
      </c>
      <c r="DW112" s="4">
        <f t="shared" si="14"/>
        <v>0.57322482189325608</v>
      </c>
      <c r="DX112" s="4">
        <f t="shared" si="14"/>
        <v>0.41560728714936129</v>
      </c>
      <c r="DY112" s="4">
        <f t="shared" si="14"/>
        <v>0.99440755170372896</v>
      </c>
      <c r="DZ112" s="4">
        <f t="shared" si="14"/>
        <v>-0.43846084746883945</v>
      </c>
      <c r="EA112" s="4">
        <f t="shared" si="12"/>
        <v>0.84418207614904806</v>
      </c>
      <c r="EB112" s="4">
        <f t="shared" si="12"/>
        <v>0.20995525462651488</v>
      </c>
      <c r="EC112" s="4">
        <f t="shared" si="12"/>
        <v>-0.22871286196142163</v>
      </c>
      <c r="ED112" s="4" t="e">
        <f t="shared" si="12"/>
        <v>#DIV/0!</v>
      </c>
      <c r="EE112" s="4">
        <f t="shared" si="12"/>
        <v>3.2053206840545724E-2</v>
      </c>
      <c r="EF112" s="4">
        <f t="shared" si="11"/>
        <v>0.56617729616878842</v>
      </c>
      <c r="EG112" s="6">
        <f t="shared" si="9"/>
        <v>0.52314074928484189</v>
      </c>
      <c r="EI112">
        <v>110</v>
      </c>
    </row>
    <row r="113" spans="1:139" x14ac:dyDescent="0.3">
      <c r="A113" t="s">
        <v>624</v>
      </c>
      <c r="B113" t="s">
        <v>127</v>
      </c>
      <c r="C113" s="43">
        <v>4.4586206896551719</v>
      </c>
      <c r="D113" s="43">
        <v>5.5</v>
      </c>
      <c r="E113" s="5">
        <v>47.4</v>
      </c>
      <c r="F113" s="5">
        <v>76.2</v>
      </c>
      <c r="G113" s="43">
        <v>8</v>
      </c>
      <c r="H113" s="20">
        <v>0</v>
      </c>
      <c r="I113" s="43">
        <v>43.7</v>
      </c>
      <c r="J113" s="43">
        <v>3.7391304347826089</v>
      </c>
      <c r="K113" s="43">
        <v>3.9027777777777777</v>
      </c>
      <c r="L113" s="43">
        <v>3.5869565217391304</v>
      </c>
      <c r="M113" s="43">
        <v>51</v>
      </c>
      <c r="N113" s="43">
        <v>50</v>
      </c>
      <c r="O113" s="43">
        <v>52</v>
      </c>
      <c r="P113" s="43">
        <v>1</v>
      </c>
      <c r="Q113" s="43">
        <v>0.7</v>
      </c>
      <c r="R113" s="43">
        <v>-0.8</v>
      </c>
      <c r="S113" s="20">
        <v>0.80645161290322576</v>
      </c>
      <c r="T113" s="20">
        <v>0.25</v>
      </c>
      <c r="U113" s="5">
        <v>91.5</v>
      </c>
      <c r="V113" s="5">
        <v>85</v>
      </c>
      <c r="W113" s="20">
        <v>0.18518518518518517</v>
      </c>
      <c r="X113" s="43">
        <v>3.1726874849734066</v>
      </c>
      <c r="Y113" s="20">
        <v>0.74193548387096764</v>
      </c>
      <c r="Z113" s="5">
        <v>100</v>
      </c>
      <c r="AA113" s="5">
        <v>100</v>
      </c>
      <c r="AB113" s="43">
        <v>0</v>
      </c>
      <c r="AC113" s="5">
        <v>92.85</v>
      </c>
      <c r="AD113" s="5">
        <v>2.1</v>
      </c>
      <c r="AE113" s="5">
        <v>3.9</v>
      </c>
      <c r="AF113" s="5">
        <v>7.7</v>
      </c>
      <c r="AG113" s="5">
        <v>19.200000000000003</v>
      </c>
      <c r="AH113" s="5">
        <v>2561</v>
      </c>
      <c r="AI113" s="4">
        <v>89.6</v>
      </c>
      <c r="AJ113" s="4">
        <v>0.27898825312618414</v>
      </c>
      <c r="AK113" s="4">
        <v>61.4</v>
      </c>
      <c r="AL113" s="4">
        <v>93.8</v>
      </c>
      <c r="AM113" s="4">
        <v>0.43</v>
      </c>
      <c r="AN113" s="4" t="s">
        <v>859</v>
      </c>
      <c r="AO113" s="4">
        <v>11.013071895424838</v>
      </c>
      <c r="AP113" s="4">
        <v>15.686274509803921</v>
      </c>
      <c r="AQ113" s="4">
        <v>0.37925170068027209</v>
      </c>
      <c r="AR113" s="4">
        <v>0</v>
      </c>
      <c r="AS113" s="4">
        <v>38.462000000000003</v>
      </c>
      <c r="AT113" s="4">
        <v>24.443999999999999</v>
      </c>
      <c r="AU113" s="4">
        <v>8.9429999999999996</v>
      </c>
      <c r="AV113" s="4">
        <v>36.841999999999999</v>
      </c>
      <c r="AW113" s="4">
        <v>74.194000000000003</v>
      </c>
      <c r="AX113" s="4">
        <v>55.844000000000001</v>
      </c>
      <c r="AY113" s="4">
        <v>1.01</v>
      </c>
      <c r="AZ113" s="4">
        <v>3.2</v>
      </c>
      <c r="BA113" s="4">
        <v>0</v>
      </c>
      <c r="BB113" s="4">
        <v>89.6</v>
      </c>
      <c r="BC113" s="4">
        <v>89.6</v>
      </c>
      <c r="BD113" s="4">
        <v>0.5</v>
      </c>
      <c r="BE113" s="4">
        <v>100</v>
      </c>
      <c r="BF113" s="4">
        <v>75.7</v>
      </c>
      <c r="BG113" s="4">
        <v>89.6</v>
      </c>
      <c r="BH113" s="21">
        <v>6.7725519118490854E-2</v>
      </c>
      <c r="BI113" s="21">
        <v>3.0810181569862163E-2</v>
      </c>
      <c r="BJ113" s="20">
        <v>0.23333333333333334</v>
      </c>
      <c r="BK113" s="20">
        <v>0.33333333333333331</v>
      </c>
      <c r="BL113" s="5" t="s">
        <v>859</v>
      </c>
      <c r="BM113" s="5">
        <v>6.6</v>
      </c>
      <c r="BN113" s="5">
        <v>9.75</v>
      </c>
      <c r="BO113" s="43">
        <v>0.75</v>
      </c>
      <c r="BP113" s="5">
        <v>47</v>
      </c>
      <c r="BQ113" s="5" t="s">
        <v>859</v>
      </c>
      <c r="BR113" s="5">
        <v>10310</v>
      </c>
      <c r="BS113" s="5" t="s">
        <v>859</v>
      </c>
      <c r="BT113" s="5">
        <v>43.5</v>
      </c>
      <c r="BU113" s="5">
        <v>9.6999999999999993</v>
      </c>
      <c r="BV113" s="5">
        <v>72.599999999999994</v>
      </c>
      <c r="BW113" s="5">
        <v>85</v>
      </c>
      <c r="BX113" s="5">
        <v>9.6999999999999993</v>
      </c>
      <c r="BY113" s="5">
        <v>100</v>
      </c>
      <c r="BZ113" s="5">
        <v>10822</v>
      </c>
      <c r="CA113" s="43">
        <v>0.37</v>
      </c>
      <c r="CB113" s="43">
        <v>1.19</v>
      </c>
      <c r="CC113" s="5">
        <v>95.4</v>
      </c>
      <c r="CD113" s="5">
        <v>21</v>
      </c>
      <c r="CE113" s="43">
        <v>7.8</v>
      </c>
      <c r="CF113" s="20">
        <v>0.78201219512195119</v>
      </c>
      <c r="CG113" s="5">
        <v>2020</v>
      </c>
      <c r="CH113" s="5">
        <v>2020</v>
      </c>
      <c r="CI113" s="5">
        <v>2017</v>
      </c>
      <c r="CJ113" s="4">
        <v>8.8065490822290537E-2</v>
      </c>
      <c r="CK113" s="4">
        <v>-6.0444734465907993E-2</v>
      </c>
      <c r="CL113" s="4">
        <v>0.46123730724571421</v>
      </c>
      <c r="CM113" s="4">
        <v>-0.29817517504204682</v>
      </c>
      <c r="CN113" s="4">
        <v>0.2020336992652168</v>
      </c>
      <c r="CO113" s="4">
        <v>0.19120279732356579</v>
      </c>
      <c r="CP113" s="4">
        <v>0.19412380052002315</v>
      </c>
      <c r="CQ113" s="4">
        <v>-0.79009694595050006</v>
      </c>
      <c r="CR113" s="4">
        <v>0.22645654147037497</v>
      </c>
      <c r="CS113" s="4">
        <v>-0.49190996329571379</v>
      </c>
      <c r="CT113" s="4">
        <v>6.0687520171032655E-2</v>
      </c>
      <c r="CU113" s="4">
        <v>2.9506967778541726E-2</v>
      </c>
      <c r="CV113" s="4">
        <v>0.5890786628478053</v>
      </c>
      <c r="CW113" s="4">
        <v>0.10790926526060536</v>
      </c>
      <c r="CX113">
        <v>0</v>
      </c>
      <c r="CY113" s="5">
        <v>9138.5790509564958</v>
      </c>
      <c r="CZ113" s="5">
        <v>13687.514965105307</v>
      </c>
      <c r="DA113" s="5">
        <v>4950.7182320441989</v>
      </c>
      <c r="DB113" s="5">
        <v>882.87292817679565</v>
      </c>
      <c r="DC113" s="5">
        <v>24539.008205520506</v>
      </c>
      <c r="DD113" s="5">
        <v>5103.1534053004916</v>
      </c>
      <c r="DE113" s="5">
        <v>2415.7150117064466</v>
      </c>
      <c r="DF113" s="5">
        <v>1961.8528778940888</v>
      </c>
      <c r="DG113" s="5">
        <v>5363.9287714878037</v>
      </c>
      <c r="DH113" s="5">
        <v>1278.6740331491715</v>
      </c>
      <c r="DI113" s="5">
        <v>1330.1657458563539</v>
      </c>
      <c r="DJ113" s="5">
        <v>1745.6353591160221</v>
      </c>
      <c r="DK113" s="5">
        <v>642.20994475138116</v>
      </c>
      <c r="DL113" s="5">
        <v>-6346.5193370165744</v>
      </c>
      <c r="DM113" s="5">
        <v>0</v>
      </c>
      <c r="DN113" s="5">
        <v>69.028708412949655</v>
      </c>
      <c r="DO113" s="5">
        <v>73109.057239478017</v>
      </c>
      <c r="DP113" s="4">
        <f t="shared" si="15"/>
        <v>0.46128390694193122</v>
      </c>
      <c r="DQ113" s="4">
        <f t="shared" si="15"/>
        <v>0.91237538741662561</v>
      </c>
      <c r="DR113" s="4">
        <f t="shared" si="14"/>
        <v>-0.94950498013260709</v>
      </c>
      <c r="DS113" s="4">
        <f t="shared" si="14"/>
        <v>0.26591791282644628</v>
      </c>
      <c r="DT113" s="4">
        <f t="shared" si="14"/>
        <v>-1.2082120954772426</v>
      </c>
      <c r="DU113" s="4">
        <f t="shared" si="14"/>
        <v>-1.1538201515224193</v>
      </c>
      <c r="DV113" s="4">
        <f t="shared" si="14"/>
        <v>0.24469897726770765</v>
      </c>
      <c r="DW113" s="4">
        <f t="shared" si="14"/>
        <v>0.53252654329301929</v>
      </c>
      <c r="DX113" s="4">
        <f t="shared" si="14"/>
        <v>0.31336854963816502</v>
      </c>
      <c r="DY113" s="4">
        <f t="shared" si="14"/>
        <v>7.0043644865034421E-2</v>
      </c>
      <c r="DZ113" s="4">
        <f t="shared" si="14"/>
        <v>-0.39855564900425111</v>
      </c>
      <c r="EA113" s="4">
        <f t="shared" si="12"/>
        <v>0.22127565320901479</v>
      </c>
      <c r="EB113" s="4">
        <f t="shared" si="12"/>
        <v>-0.47464310208713861</v>
      </c>
      <c r="EC113" s="4">
        <f t="shared" si="12"/>
        <v>0.84721632273766423</v>
      </c>
      <c r="ED113" s="4" t="e">
        <f t="shared" si="12"/>
        <v>#DIV/0!</v>
      </c>
      <c r="EE113" s="4">
        <f t="shared" si="12"/>
        <v>0.63701701357402862</v>
      </c>
      <c r="EF113" s="4">
        <f t="shared" si="11"/>
        <v>-0.22344408420773715</v>
      </c>
      <c r="EG113" s="6">
        <f t="shared" si="9"/>
        <v>0.49688192526936675</v>
      </c>
      <c r="EI113">
        <v>111</v>
      </c>
    </row>
    <row r="114" spans="1:139" x14ac:dyDescent="0.3">
      <c r="A114" t="s">
        <v>538</v>
      </c>
      <c r="B114" t="s">
        <v>128</v>
      </c>
      <c r="C114" s="43">
        <v>4.3689655172413797</v>
      </c>
      <c r="D114" s="43">
        <v>5.5</v>
      </c>
      <c r="E114" s="5">
        <v>52</v>
      </c>
      <c r="F114" s="5">
        <v>100</v>
      </c>
      <c r="G114" s="43">
        <v>6.5</v>
      </c>
      <c r="H114" s="20">
        <v>1</v>
      </c>
      <c r="I114" s="43">
        <v>43</v>
      </c>
      <c r="J114" s="43">
        <v>6.9086956521739129</v>
      </c>
      <c r="K114" s="43">
        <v>4.0611111111111118</v>
      </c>
      <c r="L114" s="43">
        <v>3.7826086956521725</v>
      </c>
      <c r="M114" s="43">
        <v>47.333333333333336</v>
      </c>
      <c r="N114" s="43">
        <v>50.333333333333336</v>
      </c>
      <c r="O114" s="43">
        <v>54</v>
      </c>
      <c r="P114" s="43">
        <v>-2</v>
      </c>
      <c r="Q114" s="43">
        <v>0.4</v>
      </c>
      <c r="R114" s="43">
        <v>-0.4</v>
      </c>
      <c r="S114" s="20">
        <v>0.79629629629629628</v>
      </c>
      <c r="T114" s="20">
        <v>0.95454545454545459</v>
      </c>
      <c r="U114" s="5">
        <v>99.1</v>
      </c>
      <c r="V114" s="5">
        <v>80</v>
      </c>
      <c r="W114" s="20">
        <v>0.25714285714285712</v>
      </c>
      <c r="X114" s="43">
        <v>4.2371440393908744</v>
      </c>
      <c r="Y114" s="20">
        <v>0.47619047619047616</v>
      </c>
      <c r="Z114" s="5">
        <v>100</v>
      </c>
      <c r="AA114" s="5">
        <v>100</v>
      </c>
      <c r="AB114" s="43">
        <v>0</v>
      </c>
      <c r="AC114" s="5">
        <v>90.4</v>
      </c>
      <c r="AD114" s="5">
        <v>2.8</v>
      </c>
      <c r="AE114" s="5">
        <v>2.5</v>
      </c>
      <c r="AF114" s="5">
        <v>23.3</v>
      </c>
      <c r="AG114" s="5">
        <v>27.799999999999997</v>
      </c>
      <c r="AH114" s="5">
        <v>2351</v>
      </c>
      <c r="AI114" s="4">
        <v>83</v>
      </c>
      <c r="AJ114" s="4">
        <v>0.2926562072068547</v>
      </c>
      <c r="AK114" s="4">
        <v>50.599999999999994</v>
      </c>
      <c r="AL114" s="4">
        <v>83.8</v>
      </c>
      <c r="AM114" s="4">
        <v>0.19</v>
      </c>
      <c r="AN114" s="4">
        <v>39.1</v>
      </c>
      <c r="AO114" s="4">
        <v>12.845953002610965</v>
      </c>
      <c r="AP114" s="4">
        <v>0</v>
      </c>
      <c r="AQ114" s="4">
        <v>0.1707936507936508</v>
      </c>
      <c r="AR114" s="4">
        <v>29.032</v>
      </c>
      <c r="AS114" s="4">
        <v>39.344000000000001</v>
      </c>
      <c r="AT114" s="4">
        <v>33.332999999999998</v>
      </c>
      <c r="AU114" s="4">
        <v>13.042999999999999</v>
      </c>
      <c r="AV114" s="4">
        <v>54.347999999999999</v>
      </c>
      <c r="AW114" s="4">
        <v>92.156999999999996</v>
      </c>
      <c r="AX114" s="4">
        <v>78.218000000000004</v>
      </c>
      <c r="AY114" s="4">
        <v>0.82</v>
      </c>
      <c r="AZ114" s="4">
        <v>3.28</v>
      </c>
      <c r="BA114" s="4">
        <v>3.6879831342234715E-2</v>
      </c>
      <c r="BB114" s="4">
        <v>98.1</v>
      </c>
      <c r="BC114" s="4">
        <v>98.1</v>
      </c>
      <c r="BD114" s="4">
        <v>0.5</v>
      </c>
      <c r="BE114" s="4">
        <v>100</v>
      </c>
      <c r="BF114" s="4">
        <v>76.3</v>
      </c>
      <c r="BG114" s="4">
        <v>98.1</v>
      </c>
      <c r="BH114" s="21">
        <v>6.0068922043695211E-2</v>
      </c>
      <c r="BI114" s="21">
        <v>4.93362695735583E-2</v>
      </c>
      <c r="BJ114" s="20">
        <v>0.46568627450980393</v>
      </c>
      <c r="BK114" s="20">
        <v>0.46568627450980393</v>
      </c>
      <c r="BL114" s="5" t="s">
        <v>859</v>
      </c>
      <c r="BM114" s="5">
        <v>9.2000000000000011</v>
      </c>
      <c r="BN114" s="5">
        <v>43.3</v>
      </c>
      <c r="BO114" s="43">
        <v>0.7</v>
      </c>
      <c r="BP114" s="5">
        <v>47</v>
      </c>
      <c r="BQ114" s="5" t="s">
        <v>859</v>
      </c>
      <c r="BR114" s="5">
        <v>12333</v>
      </c>
      <c r="BS114" s="5">
        <v>0.99009900990099009</v>
      </c>
      <c r="BT114" s="5">
        <v>38.1</v>
      </c>
      <c r="BU114" s="5">
        <v>2.2000000000000002</v>
      </c>
      <c r="BV114" s="5">
        <v>31.3</v>
      </c>
      <c r="BW114" s="5">
        <v>65</v>
      </c>
      <c r="BX114" s="5">
        <v>17.600000000000001</v>
      </c>
      <c r="BY114" s="5">
        <v>100</v>
      </c>
      <c r="BZ114" s="5">
        <v>10101</v>
      </c>
      <c r="CA114" s="43">
        <v>0.52</v>
      </c>
      <c r="CB114" s="43">
        <v>0.5</v>
      </c>
      <c r="CC114" s="5">
        <v>60.7</v>
      </c>
      <c r="CD114" s="5">
        <v>56.3</v>
      </c>
      <c r="CE114" s="43">
        <v>9.5</v>
      </c>
      <c r="CF114" s="20">
        <v>0.68888888888888888</v>
      </c>
      <c r="CG114" s="5">
        <v>2019</v>
      </c>
      <c r="CH114" s="5">
        <v>2021</v>
      </c>
      <c r="CI114" s="5">
        <v>2021</v>
      </c>
      <c r="CJ114" s="4">
        <v>0.81316949270064232</v>
      </c>
      <c r="CK114" s="4">
        <v>0.2873733703479262</v>
      </c>
      <c r="CL114" s="4">
        <v>-0.41929270251847461</v>
      </c>
      <c r="CM114" s="4">
        <v>3.0948463283685751E-2</v>
      </c>
      <c r="CN114" s="4">
        <v>-4.9303183549945777E-2</v>
      </c>
      <c r="CO114" s="4">
        <v>0.28261134412629796</v>
      </c>
      <c r="CP114" s="4">
        <v>-0.53461113747757771</v>
      </c>
      <c r="CQ114" s="4">
        <v>7.4125599081601323E-2</v>
      </c>
      <c r="CR114" s="4">
        <v>-0.11872348758700885</v>
      </c>
      <c r="CS114" s="4">
        <v>-0.99476167346717814</v>
      </c>
      <c r="CT114" s="4">
        <v>1.0984647997841261</v>
      </c>
      <c r="CU114" s="4">
        <v>0.32359422569095281</v>
      </c>
      <c r="CV114" s="4">
        <v>-0.49866045689818311</v>
      </c>
      <c r="CW114" s="4">
        <v>0.10727001170761377</v>
      </c>
      <c r="CX114">
        <v>0</v>
      </c>
      <c r="CY114" s="5">
        <v>8344.5882186846538</v>
      </c>
      <c r="CZ114" s="5">
        <v>13852.015070445617</v>
      </c>
      <c r="DA114" s="5">
        <v>2194.1792423775792</v>
      </c>
      <c r="DB114" s="5">
        <v>967.81644595010778</v>
      </c>
      <c r="DC114" s="5">
        <v>18406.488122653216</v>
      </c>
      <c r="DD114" s="5">
        <v>3806.8286428655811</v>
      </c>
      <c r="DE114" s="5">
        <v>4200.9502318507057</v>
      </c>
      <c r="DF114" s="5">
        <v>3562.1787446006115</v>
      </c>
      <c r="DG114" s="5">
        <v>6055.5402058948494</v>
      </c>
      <c r="DH114" s="5">
        <v>714.50569756698485</v>
      </c>
      <c r="DI114" s="5">
        <v>895.13396981829396</v>
      </c>
      <c r="DJ114" s="5">
        <v>819.371727748691</v>
      </c>
      <c r="DK114" s="5">
        <v>159.22389898367723</v>
      </c>
      <c r="DL114" s="5">
        <v>-1377.2713273791189</v>
      </c>
      <c r="DM114" s="5">
        <v>0</v>
      </c>
      <c r="DN114" s="5">
        <v>132.11344123674201</v>
      </c>
      <c r="DO114" s="5">
        <v>64110.933660677329</v>
      </c>
      <c r="DP114" s="4">
        <f t="shared" si="15"/>
        <v>0.99194181768992373</v>
      </c>
      <c r="DQ114" s="4">
        <f t="shared" si="15"/>
        <v>0.84571244334918994</v>
      </c>
      <c r="DR114" s="4">
        <f t="shared" si="14"/>
        <v>0.40626284645703931</v>
      </c>
      <c r="DS114" s="4">
        <f t="shared" si="14"/>
        <v>9.9708692021919315E-2</v>
      </c>
      <c r="DT114" s="4">
        <f t="shared" si="14"/>
        <v>0.62393452370039681</v>
      </c>
      <c r="DU114" s="4">
        <f t="shared" si="14"/>
        <v>0.18922778320064357</v>
      </c>
      <c r="DV114" s="4">
        <f t="shared" si="14"/>
        <v>-1.7002493567035015</v>
      </c>
      <c r="DW114" s="4">
        <f t="shared" si="14"/>
        <v>-0.87722528268655398</v>
      </c>
      <c r="DX114" s="4">
        <f t="shared" si="14"/>
        <v>-3.6724856945658056E-4</v>
      </c>
      <c r="DY114" s="4">
        <f t="shared" si="14"/>
        <v>0.8858030407563271</v>
      </c>
      <c r="DZ114" s="4">
        <f t="shared" si="14"/>
        <v>6.479395928567433E-2</v>
      </c>
      <c r="EA114" s="4">
        <f t="shared" si="12"/>
        <v>0.80977444271712129</v>
      </c>
      <c r="EB114" s="4">
        <f t="shared" si="12"/>
        <v>0.13754374553557674</v>
      </c>
      <c r="EC114" s="4">
        <f t="shared" si="12"/>
        <v>-1.3170467390681518E-2</v>
      </c>
      <c r="ED114" s="4" t="e">
        <f t="shared" si="12"/>
        <v>#DIV/0!</v>
      </c>
      <c r="EE114" s="4">
        <f t="shared" si="12"/>
        <v>-0.23959596002951725</v>
      </c>
      <c r="EF114" s="4">
        <f t="shared" si="11"/>
        <v>0.495391893204154</v>
      </c>
      <c r="EG114" s="6">
        <f t="shared" si="9"/>
        <v>-0.64825899260251429</v>
      </c>
      <c r="EI114">
        <v>112</v>
      </c>
    </row>
    <row r="115" spans="1:139" x14ac:dyDescent="0.3">
      <c r="A115" t="s">
        <v>586</v>
      </c>
      <c r="B115" t="s">
        <v>129</v>
      </c>
      <c r="C115" s="43">
        <v>4.2103448275862068</v>
      </c>
      <c r="D115" s="43">
        <v>4.4000000000000004</v>
      </c>
      <c r="E115" s="5">
        <v>43</v>
      </c>
      <c r="F115" s="5">
        <v>70</v>
      </c>
      <c r="G115" s="43">
        <v>9.6</v>
      </c>
      <c r="H115" s="20">
        <v>1</v>
      </c>
      <c r="I115" s="43">
        <v>45.5</v>
      </c>
      <c r="J115" s="43">
        <v>16.447826086956521</v>
      </c>
      <c r="K115" s="43">
        <v>4.2777777777777777</v>
      </c>
      <c r="L115" s="43">
        <v>3.8152173913043477</v>
      </c>
      <c r="M115" s="43">
        <v>52</v>
      </c>
      <c r="N115" s="43">
        <v>49.666666666666664</v>
      </c>
      <c r="O115" s="43">
        <v>49</v>
      </c>
      <c r="P115" s="43">
        <v>0.9</v>
      </c>
      <c r="Q115" s="43">
        <v>1.2</v>
      </c>
      <c r="R115" s="43">
        <v>-2.8</v>
      </c>
      <c r="S115" s="20">
        <v>0.93103448275862066</v>
      </c>
      <c r="T115" s="20">
        <v>0.83333333333333337</v>
      </c>
      <c r="U115" s="5">
        <v>100</v>
      </c>
      <c r="V115" s="5">
        <v>79</v>
      </c>
      <c r="W115" s="20">
        <v>0.5</v>
      </c>
      <c r="X115" s="43">
        <v>4.0389664848336979</v>
      </c>
      <c r="Y115" s="20">
        <v>0.62162162162162149</v>
      </c>
      <c r="Z115" s="5">
        <v>78</v>
      </c>
      <c r="AA115" s="5">
        <v>100</v>
      </c>
      <c r="AB115" s="43">
        <v>0</v>
      </c>
      <c r="AC115" s="5">
        <v>64.449999999999989</v>
      </c>
      <c r="AD115" s="5">
        <v>4</v>
      </c>
      <c r="AE115" s="5">
        <v>9.8000000000000007</v>
      </c>
      <c r="AF115" s="5">
        <v>10.5</v>
      </c>
      <c r="AG115" s="5">
        <v>22</v>
      </c>
      <c r="AH115" s="5">
        <v>789</v>
      </c>
      <c r="AI115" s="4">
        <v>82.3</v>
      </c>
      <c r="AJ115" s="4">
        <v>0.29381509579529386</v>
      </c>
      <c r="AK115" s="4">
        <v>42.300000000000004</v>
      </c>
      <c r="AL115" s="4">
        <v>86.7</v>
      </c>
      <c r="AM115" s="4">
        <v>0.23</v>
      </c>
      <c r="AN115" s="4">
        <v>60</v>
      </c>
      <c r="AO115" s="4">
        <v>8.2222222222222232</v>
      </c>
      <c r="AP115" s="4">
        <v>11.111111111111111</v>
      </c>
      <c r="AQ115" s="4">
        <v>0.24875621890547264</v>
      </c>
      <c r="AR115" s="4">
        <v>66.667000000000002</v>
      </c>
      <c r="AS115" s="4" t="s">
        <v>859</v>
      </c>
      <c r="AT115" s="4" t="s">
        <v>859</v>
      </c>
      <c r="AU115" s="4">
        <v>13.333</v>
      </c>
      <c r="AV115" s="4" t="s">
        <v>859</v>
      </c>
      <c r="AW115" s="4">
        <v>87.5</v>
      </c>
      <c r="AX115" s="4">
        <v>60.606000000000002</v>
      </c>
      <c r="AY115" s="4">
        <v>0.76</v>
      </c>
      <c r="AZ115" s="4">
        <v>2.13</v>
      </c>
      <c r="BA115" s="4">
        <v>0</v>
      </c>
      <c r="BB115" s="4">
        <v>100</v>
      </c>
      <c r="BC115" s="4">
        <v>100</v>
      </c>
      <c r="BD115" s="4">
        <v>0.66666666666666663</v>
      </c>
      <c r="BE115" s="4">
        <v>100</v>
      </c>
      <c r="BF115" s="4">
        <v>84.8</v>
      </c>
      <c r="BG115" s="4">
        <v>100</v>
      </c>
      <c r="BH115" s="21" t="s">
        <v>859</v>
      </c>
      <c r="BI115" s="21">
        <v>2.9104761259832388E-2</v>
      </c>
      <c r="BJ115" s="20">
        <v>0.22727272727272727</v>
      </c>
      <c r="BK115" s="20" t="s">
        <v>859</v>
      </c>
      <c r="BL115" s="5">
        <v>0</v>
      </c>
      <c r="BM115" s="5">
        <v>9.1</v>
      </c>
      <c r="BN115" s="5">
        <v>37.799999999999997</v>
      </c>
      <c r="BO115" s="43">
        <v>0.6</v>
      </c>
      <c r="BP115" s="5" t="s">
        <v>859</v>
      </c>
      <c r="BQ115" s="5" t="s">
        <v>859</v>
      </c>
      <c r="BR115" s="5">
        <v>7300</v>
      </c>
      <c r="BS115" s="5">
        <v>13.300492610837439</v>
      </c>
      <c r="BT115" s="5">
        <v>13.599999999999994</v>
      </c>
      <c r="BU115" s="5">
        <v>31.8</v>
      </c>
      <c r="BV115" s="5">
        <v>31.8</v>
      </c>
      <c r="BW115" s="5">
        <v>50</v>
      </c>
      <c r="BX115" s="5">
        <v>4.4000000000000004</v>
      </c>
      <c r="BY115" s="5">
        <v>100</v>
      </c>
      <c r="BZ115" s="5">
        <v>11785</v>
      </c>
      <c r="CA115" s="43">
        <v>0</v>
      </c>
      <c r="CB115" s="43">
        <v>0</v>
      </c>
      <c r="CC115" s="5">
        <v>93.4</v>
      </c>
      <c r="CD115" s="5">
        <v>33.799999999999997</v>
      </c>
      <c r="CE115" s="43">
        <v>6.7</v>
      </c>
      <c r="CF115" s="20">
        <v>0.71551155115511555</v>
      </c>
      <c r="CG115" s="5">
        <v>2014</v>
      </c>
      <c r="CH115" s="5">
        <v>2014</v>
      </c>
      <c r="CI115" s="5" t="s">
        <v>859</v>
      </c>
      <c r="CJ115" s="4">
        <v>5.1112071449888996E-2</v>
      </c>
      <c r="CK115" s="4">
        <v>0.50718067754672347</v>
      </c>
      <c r="CL115" s="4">
        <v>-0.16080495379370655</v>
      </c>
      <c r="CM115" s="4">
        <v>0.34769315529469802</v>
      </c>
      <c r="CN115" s="4">
        <v>-1.7288896060766865E-2</v>
      </c>
      <c r="CO115" s="4">
        <v>0.55573356393140627</v>
      </c>
      <c r="CP115" s="4">
        <v>-0.19177962144597543</v>
      </c>
      <c r="CQ115" s="4">
        <v>2.0594217345970528E-2</v>
      </c>
      <c r="CR115" s="4">
        <v>0.72483189913903523</v>
      </c>
      <c r="CS115" s="4">
        <v>-1.1484671385068517</v>
      </c>
      <c r="CT115" s="4">
        <v>-1.1799032239221101</v>
      </c>
      <c r="CU115" s="4">
        <v>-0.11103711682338006</v>
      </c>
      <c r="CV115" s="4">
        <v>0.14171296035582248</v>
      </c>
      <c r="CW115" s="4">
        <v>0.1062194029847259</v>
      </c>
      <c r="CX115">
        <v>0</v>
      </c>
      <c r="CY115" s="5">
        <v>11803.83182498586</v>
      </c>
      <c r="CZ115" s="5">
        <v>19481.85824233462</v>
      </c>
      <c r="DA115" s="5">
        <v>4456.8367989918079</v>
      </c>
      <c r="DB115" s="5">
        <v>2154.3793320730938</v>
      </c>
      <c r="DC115" s="5">
        <v>26711.279652589052</v>
      </c>
      <c r="DD115" s="5">
        <v>5933.4767197234369</v>
      </c>
      <c r="DE115" s="5">
        <v>2748.480128514509</v>
      </c>
      <c r="DF115" s="5">
        <v>2691.5437686531204</v>
      </c>
      <c r="DG115" s="5">
        <v>6805.833024966907</v>
      </c>
      <c r="DH115" s="5">
        <v>1980.4662885948333</v>
      </c>
      <c r="DI115" s="5">
        <v>1582.8607435412725</v>
      </c>
      <c r="DJ115" s="5">
        <v>2017.643352236925</v>
      </c>
      <c r="DK115" s="5">
        <v>208.56962822936356</v>
      </c>
      <c r="DL115" s="5">
        <v>-32943.919344675487</v>
      </c>
      <c r="DM115" s="5">
        <v>0</v>
      </c>
      <c r="DN115" s="5">
        <v>217.56028146961364</v>
      </c>
      <c r="DO115" s="5">
        <v>88794.619786904397</v>
      </c>
      <c r="DP115" s="4">
        <f t="shared" si="15"/>
        <v>-1.3200181071315529</v>
      </c>
      <c r="DQ115" s="4">
        <f t="shared" si="15"/>
        <v>-1.4357567368660069</v>
      </c>
      <c r="DR115" s="4">
        <f t="shared" si="14"/>
        <v>-0.70659582499549756</v>
      </c>
      <c r="DS115" s="4">
        <f t="shared" si="14"/>
        <v>-2.2220422538758595</v>
      </c>
      <c r="DT115" s="4">
        <f t="shared" si="14"/>
        <v>-1.8571981132811868</v>
      </c>
      <c r="DU115" s="4">
        <f t="shared" si="14"/>
        <v>-2.0140706419115038</v>
      </c>
      <c r="DV115" s="4">
        <f t="shared" si="14"/>
        <v>-0.11783641988140126</v>
      </c>
      <c r="DW115" s="4">
        <f t="shared" si="14"/>
        <v>-0.11026945660245212</v>
      </c>
      <c r="DX115" s="4">
        <f t="shared" si="14"/>
        <v>-0.34072269206040157</v>
      </c>
      <c r="DY115" s="4">
        <f t="shared" si="14"/>
        <v>-0.94471310455934265</v>
      </c>
      <c r="DZ115" s="4">
        <f t="shared" si="14"/>
        <v>-0.66769950157626901</v>
      </c>
      <c r="EA115" s="4">
        <f t="shared" si="12"/>
        <v>4.8456199581240027E-2</v>
      </c>
      <c r="EB115" s="4">
        <f t="shared" si="12"/>
        <v>7.4997825844369106E-2</v>
      </c>
      <c r="EC115" s="4">
        <f t="shared" si="12"/>
        <v>5.452350052019745</v>
      </c>
      <c r="ED115" s="4" t="e">
        <f t="shared" si="12"/>
        <v>#DIV/0!</v>
      </c>
      <c r="EE115" s="4">
        <f t="shared" si="12"/>
        <v>-1.4269483565401797</v>
      </c>
      <c r="EF115" s="4">
        <f t="shared" si="11"/>
        <v>-1.4765216382434447</v>
      </c>
      <c r="EG115" s="6">
        <f t="shared" si="9"/>
        <v>-0.13553720519807932</v>
      </c>
      <c r="EI115">
        <v>113</v>
      </c>
    </row>
    <row r="116" spans="1:139" x14ac:dyDescent="0.3">
      <c r="A116" t="s">
        <v>676</v>
      </c>
      <c r="B116" t="s">
        <v>130</v>
      </c>
      <c r="C116" s="43" t="s">
        <v>859</v>
      </c>
      <c r="D116" s="43">
        <v>3.5</v>
      </c>
      <c r="E116" s="5">
        <v>33.9</v>
      </c>
      <c r="F116" s="5" t="s">
        <v>859</v>
      </c>
      <c r="G116" s="43">
        <v>12</v>
      </c>
      <c r="H116" s="20">
        <v>1</v>
      </c>
      <c r="I116" s="43">
        <v>46.3</v>
      </c>
      <c r="J116" s="43">
        <v>3.3130434782608695</v>
      </c>
      <c r="K116" s="43">
        <v>3.8250000000000006</v>
      </c>
      <c r="L116" s="43">
        <v>3.734782608695653</v>
      </c>
      <c r="M116" s="43">
        <v>46</v>
      </c>
      <c r="N116" s="43">
        <v>50.333333333333336</v>
      </c>
      <c r="O116" s="43">
        <v>53</v>
      </c>
      <c r="P116" s="43">
        <v>-2.8</v>
      </c>
      <c r="Q116" s="43">
        <v>1.8</v>
      </c>
      <c r="R116" s="43">
        <v>0.9</v>
      </c>
      <c r="S116" s="20">
        <v>0.81081081081081086</v>
      </c>
      <c r="T116" s="20">
        <v>0.9285714285714286</v>
      </c>
      <c r="U116" s="5">
        <v>95.1</v>
      </c>
      <c r="V116" s="5">
        <v>89</v>
      </c>
      <c r="W116" s="20" t="s">
        <v>859</v>
      </c>
      <c r="X116" s="43">
        <v>4.8900101229860331</v>
      </c>
      <c r="Y116" s="20">
        <v>0.72727272727272729</v>
      </c>
      <c r="Z116" s="5">
        <v>94</v>
      </c>
      <c r="AA116" s="5">
        <v>100</v>
      </c>
      <c r="AB116" s="43">
        <v>0</v>
      </c>
      <c r="AC116" s="5">
        <v>100</v>
      </c>
      <c r="AD116" s="5">
        <v>5</v>
      </c>
      <c r="AE116" s="5">
        <v>5.2</v>
      </c>
      <c r="AF116" s="5">
        <v>24.3</v>
      </c>
      <c r="AG116" s="5">
        <v>55.4</v>
      </c>
      <c r="AH116" s="5">
        <v>8453</v>
      </c>
      <c r="AI116" s="4">
        <v>87.1</v>
      </c>
      <c r="AJ116" s="4">
        <v>0.324702443098768</v>
      </c>
      <c r="AK116" s="4">
        <v>47.500000000000007</v>
      </c>
      <c r="AL116" s="4">
        <v>87.4</v>
      </c>
      <c r="AM116" s="4">
        <v>0.97</v>
      </c>
      <c r="AN116" s="4">
        <v>27.3</v>
      </c>
      <c r="AO116" s="4">
        <v>0.69930069930069927</v>
      </c>
      <c r="AP116" s="4">
        <v>0</v>
      </c>
      <c r="AQ116" s="4">
        <v>0.18328623334679048</v>
      </c>
      <c r="AR116" s="4" t="s">
        <v>859</v>
      </c>
      <c r="AS116" s="4">
        <v>0</v>
      </c>
      <c r="AT116" s="4">
        <v>0</v>
      </c>
      <c r="AU116" s="4">
        <v>10.345000000000001</v>
      </c>
      <c r="AV116" s="4">
        <v>71.429000000000002</v>
      </c>
      <c r="AW116" s="4">
        <v>84.375</v>
      </c>
      <c r="AX116" s="4">
        <v>34.615000000000002</v>
      </c>
      <c r="AY116" s="4">
        <v>1.8</v>
      </c>
      <c r="AZ116" s="4">
        <v>3.28</v>
      </c>
      <c r="BA116" s="4">
        <v>0</v>
      </c>
      <c r="BB116" s="4">
        <v>106.3</v>
      </c>
      <c r="BC116" s="4">
        <v>100</v>
      </c>
      <c r="BD116" s="4">
        <v>0.33333333333333331</v>
      </c>
      <c r="BE116" s="4">
        <v>100</v>
      </c>
      <c r="BF116" s="4" t="s">
        <v>859</v>
      </c>
      <c r="BG116" s="4">
        <v>56.3</v>
      </c>
      <c r="BH116" s="21" t="s">
        <v>859</v>
      </c>
      <c r="BI116" s="21">
        <v>2.1784927917869908E-2</v>
      </c>
      <c r="BJ116" s="20">
        <v>0.13043478260869565</v>
      </c>
      <c r="BK116" s="20">
        <v>0.43478260869565216</v>
      </c>
      <c r="BL116" s="5" t="s">
        <v>859</v>
      </c>
      <c r="BM116" s="5">
        <v>25.8</v>
      </c>
      <c r="BN116" s="5">
        <v>12.100000000000001</v>
      </c>
      <c r="BO116" s="43">
        <v>0.5</v>
      </c>
      <c r="BP116" s="5">
        <v>18</v>
      </c>
      <c r="BQ116" s="5">
        <v>60</v>
      </c>
      <c r="BR116" s="5">
        <v>0</v>
      </c>
      <c r="BS116" s="5" t="s">
        <v>859</v>
      </c>
      <c r="BT116" s="5">
        <v>61.5</v>
      </c>
      <c r="BU116" s="5">
        <v>6.2</v>
      </c>
      <c r="BV116" s="5">
        <v>24.6</v>
      </c>
      <c r="BW116" s="5">
        <v>58</v>
      </c>
      <c r="BX116" s="5">
        <v>6.1</v>
      </c>
      <c r="BY116" s="5">
        <v>100</v>
      </c>
      <c r="BZ116" s="5">
        <v>14259</v>
      </c>
      <c r="CA116" s="43">
        <v>0.45</v>
      </c>
      <c r="CB116" s="43" t="s">
        <v>859</v>
      </c>
      <c r="CC116" s="5">
        <v>81.5</v>
      </c>
      <c r="CD116" s="5">
        <v>28.7</v>
      </c>
      <c r="CE116" s="43">
        <v>6.1</v>
      </c>
      <c r="CF116" s="20">
        <v>0.74937027707808568</v>
      </c>
      <c r="CG116" s="5">
        <v>2016</v>
      </c>
      <c r="CH116" s="5">
        <v>2005</v>
      </c>
      <c r="CI116" s="5">
        <v>2017</v>
      </c>
      <c r="CJ116" s="4">
        <v>0.36312405744667237</v>
      </c>
      <c r="CK116" s="4">
        <v>0.31569293962462397</v>
      </c>
      <c r="CL116" s="4">
        <v>2.69794495978808E-2</v>
      </c>
      <c r="CM116" s="4">
        <v>0.99536500193724498</v>
      </c>
      <c r="CN116" s="4">
        <v>-0.22901581565379364</v>
      </c>
      <c r="CO116" s="4">
        <v>0.19430679495956388</v>
      </c>
      <c r="CP116" s="4" t="s">
        <v>17</v>
      </c>
      <c r="CQ116" s="4">
        <v>-0.28336965775474454</v>
      </c>
      <c r="CR116" s="4">
        <v>1.2773783780491896</v>
      </c>
      <c r="CS116" s="4">
        <v>-0.46646466983800394</v>
      </c>
      <c r="CT116" s="4">
        <v>-0.81825247409926738</v>
      </c>
      <c r="CU116" s="4">
        <v>-0.2506619106975157</v>
      </c>
      <c r="CV116" s="4">
        <v>0.39223722606952321</v>
      </c>
      <c r="CW116" s="4">
        <v>0.10501100808808808</v>
      </c>
      <c r="CX116">
        <v>1</v>
      </c>
      <c r="CY116" s="5">
        <v>13115.396891260814</v>
      </c>
      <c r="CZ116" s="5">
        <v>18105.085071210709</v>
      </c>
      <c r="DA116" s="5">
        <v>8644.8598130841128</v>
      </c>
      <c r="DB116" s="5">
        <v>1950</v>
      </c>
      <c r="DC116" s="5">
        <v>23603.821403272839</v>
      </c>
      <c r="DD116" s="5">
        <v>6046.2894181345991</v>
      </c>
      <c r="DE116" s="5">
        <v>2033.7589003056628</v>
      </c>
      <c r="DF116" s="5">
        <v>3374.259321624319</v>
      </c>
      <c r="DG116" s="5">
        <v>7941.6290745206979</v>
      </c>
      <c r="DH116" s="5">
        <v>2464.4859813084113</v>
      </c>
      <c r="DI116" s="5">
        <v>1393.9252336448599</v>
      </c>
      <c r="DJ116" s="5">
        <v>2966.3551401869158</v>
      </c>
      <c r="DK116" s="5">
        <v>240.65420560747663</v>
      </c>
      <c r="DL116" s="5">
        <v>-12919.626168224297</v>
      </c>
      <c r="DM116" s="5">
        <v>0</v>
      </c>
      <c r="DN116" s="5">
        <v>169.96444887277582</v>
      </c>
      <c r="DO116" s="5">
        <v>92050.484903034201</v>
      </c>
      <c r="DP116" s="4">
        <f t="shared" si="15"/>
        <v>-2.1965929359467418</v>
      </c>
      <c r="DQ116" s="4">
        <f t="shared" si="15"/>
        <v>-0.87782546557405527</v>
      </c>
      <c r="DR116" s="4">
        <f t="shared" si="14"/>
        <v>-2.7664204386898059</v>
      </c>
      <c r="DS116" s="4">
        <f t="shared" si="14"/>
        <v>-1.8221326383702565</v>
      </c>
      <c r="DT116" s="4">
        <f t="shared" si="14"/>
        <v>-0.92881646123799833</v>
      </c>
      <c r="DU116" s="4">
        <f t="shared" si="14"/>
        <v>-2.1309494256871506</v>
      </c>
      <c r="DV116" s="4">
        <f t="shared" si="14"/>
        <v>0.66082615991372662</v>
      </c>
      <c r="DW116" s="4">
        <f t="shared" si="14"/>
        <v>-0.71168415435182175</v>
      </c>
      <c r="DX116" s="4">
        <f t="shared" si="14"/>
        <v>-0.8559540235280928</v>
      </c>
      <c r="DY116" s="4">
        <f t="shared" si="14"/>
        <v>-1.6445815431523443</v>
      </c>
      <c r="DZ116" s="4">
        <f t="shared" si="14"/>
        <v>-0.46646547839792257</v>
      </c>
      <c r="EA116" s="4">
        <f t="shared" si="12"/>
        <v>-0.55430495814279468</v>
      </c>
      <c r="EB116" s="4">
        <f t="shared" si="12"/>
        <v>3.4330488859107659E-2</v>
      </c>
      <c r="EC116" s="4">
        <f t="shared" si="12"/>
        <v>1.9852988407978005</v>
      </c>
      <c r="ED116" s="4" t="e">
        <f t="shared" si="12"/>
        <v>#DIV/0!</v>
      </c>
      <c r="EE116" s="4">
        <f t="shared" si="12"/>
        <v>-0.76556607787711251</v>
      </c>
      <c r="EF116" s="4">
        <f t="shared" si="11"/>
        <v>-1.736623976534112</v>
      </c>
      <c r="EG116" s="6">
        <f t="shared" si="9"/>
        <v>-0.34235235237697048</v>
      </c>
      <c r="EI116">
        <v>114</v>
      </c>
    </row>
    <row r="117" spans="1:139" x14ac:dyDescent="0.3">
      <c r="A117" t="s">
        <v>565</v>
      </c>
      <c r="B117" t="s">
        <v>131</v>
      </c>
      <c r="C117" s="43">
        <v>4.4689655172413794</v>
      </c>
      <c r="D117" s="43">
        <v>4.5999999999999996</v>
      </c>
      <c r="E117" s="5">
        <v>45.7</v>
      </c>
      <c r="F117" s="5">
        <v>75</v>
      </c>
      <c r="G117" s="43">
        <v>6.9</v>
      </c>
      <c r="H117" s="20">
        <v>0</v>
      </c>
      <c r="I117" s="43">
        <v>42.2</v>
      </c>
      <c r="J117" s="43">
        <v>3.3260869565217392</v>
      </c>
      <c r="K117" s="43">
        <v>3.8194444444444446</v>
      </c>
      <c r="L117" s="43">
        <v>3.4978260869565214</v>
      </c>
      <c r="M117" s="43">
        <v>46.333333333333336</v>
      </c>
      <c r="N117" s="43" t="s">
        <v>859</v>
      </c>
      <c r="O117" s="43" t="s">
        <v>859</v>
      </c>
      <c r="P117" s="43">
        <v>-1.4</v>
      </c>
      <c r="Q117" s="43">
        <v>-0.2</v>
      </c>
      <c r="R117" s="43">
        <v>-0.1</v>
      </c>
      <c r="S117" s="20">
        <v>0.83529411764705885</v>
      </c>
      <c r="T117" s="20">
        <v>0.68965517241379315</v>
      </c>
      <c r="U117" s="5">
        <v>98</v>
      </c>
      <c r="V117" s="5">
        <v>77</v>
      </c>
      <c r="W117" s="20">
        <v>0.39534883720930231</v>
      </c>
      <c r="X117" s="43">
        <v>2.7851536830730326</v>
      </c>
      <c r="Y117" s="20">
        <v>0.6428571428571429</v>
      </c>
      <c r="Z117" s="5">
        <v>33</v>
      </c>
      <c r="AA117" s="5">
        <v>96.8</v>
      </c>
      <c r="AB117" s="43">
        <v>50</v>
      </c>
      <c r="AC117" s="5">
        <v>96.45</v>
      </c>
      <c r="AD117" s="5">
        <v>2.5</v>
      </c>
      <c r="AE117" s="5">
        <v>7.9</v>
      </c>
      <c r="AF117" s="5" t="s">
        <v>859</v>
      </c>
      <c r="AG117" s="5">
        <v>26.299999999999997</v>
      </c>
      <c r="AH117" s="5">
        <v>7785</v>
      </c>
      <c r="AI117" s="4">
        <v>81.099999999999994</v>
      </c>
      <c r="AJ117" s="4">
        <v>0.51369474877219501</v>
      </c>
      <c r="AK117" s="4">
        <v>54.4</v>
      </c>
      <c r="AL117" s="4">
        <v>89.5</v>
      </c>
      <c r="AM117" s="4">
        <v>0.12</v>
      </c>
      <c r="AN117" s="4">
        <v>62.5</v>
      </c>
      <c r="AO117" s="4">
        <v>36.701570680628272</v>
      </c>
      <c r="AP117" s="4">
        <v>1.2041884816753927</v>
      </c>
      <c r="AQ117" s="4">
        <v>0.17033349925335989</v>
      </c>
      <c r="AR117" s="4">
        <v>70.832999999999998</v>
      </c>
      <c r="AS117" s="4">
        <v>75</v>
      </c>
      <c r="AT117" s="4">
        <v>35.713999999999999</v>
      </c>
      <c r="AU117" s="4">
        <v>20.754999999999999</v>
      </c>
      <c r="AV117" s="4">
        <v>0</v>
      </c>
      <c r="AW117" s="4">
        <v>85.185000000000002</v>
      </c>
      <c r="AX117" s="4">
        <v>59.573999999999998</v>
      </c>
      <c r="AY117" s="4">
        <v>1.07</v>
      </c>
      <c r="AZ117" s="4">
        <v>2.21</v>
      </c>
      <c r="BA117" s="4">
        <v>0.10778299049681223</v>
      </c>
      <c r="BB117" s="4">
        <v>97.4</v>
      </c>
      <c r="BC117" s="4">
        <v>97.4</v>
      </c>
      <c r="BD117" s="4">
        <v>1</v>
      </c>
      <c r="BE117" s="4">
        <v>100</v>
      </c>
      <c r="BF117" s="4">
        <v>71.8</v>
      </c>
      <c r="BG117" s="4" t="s">
        <v>859</v>
      </c>
      <c r="BH117" s="21">
        <v>0.10429853425047599</v>
      </c>
      <c r="BI117" s="21">
        <v>5.5161874190241787E-2</v>
      </c>
      <c r="BJ117" s="20">
        <v>0.2839506172839506</v>
      </c>
      <c r="BK117" s="20">
        <v>0.37037037037037035</v>
      </c>
      <c r="BL117" s="5" t="s">
        <v>859</v>
      </c>
      <c r="BM117" s="5">
        <v>57.5</v>
      </c>
      <c r="BN117" s="5">
        <v>35.5</v>
      </c>
      <c r="BO117" s="43">
        <v>0.25</v>
      </c>
      <c r="BP117" s="5">
        <v>11</v>
      </c>
      <c r="BQ117" s="5" t="s">
        <v>859</v>
      </c>
      <c r="BR117" s="5">
        <v>10853</v>
      </c>
      <c r="BS117" s="5">
        <v>71.111111111111114</v>
      </c>
      <c r="BT117" s="5">
        <v>26.5</v>
      </c>
      <c r="BU117" s="5">
        <v>14.7</v>
      </c>
      <c r="BV117" s="5">
        <v>38.200000000000003</v>
      </c>
      <c r="BW117" s="5">
        <v>91</v>
      </c>
      <c r="BX117" s="5">
        <v>8.6</v>
      </c>
      <c r="BY117" s="5">
        <v>98.2</v>
      </c>
      <c r="BZ117" s="5">
        <v>10042</v>
      </c>
      <c r="CA117" s="43">
        <v>0.03</v>
      </c>
      <c r="CB117" s="43">
        <v>7.0000000000000007E-2</v>
      </c>
      <c r="CC117" s="5">
        <v>41</v>
      </c>
      <c r="CD117" s="5">
        <v>40.4</v>
      </c>
      <c r="CE117" s="43">
        <v>7.6</v>
      </c>
      <c r="CF117" s="20">
        <v>0.77197149643705465</v>
      </c>
      <c r="CG117" s="5">
        <v>2021</v>
      </c>
      <c r="CH117" s="5">
        <v>2007</v>
      </c>
      <c r="CI117" s="5">
        <v>2019</v>
      </c>
      <c r="CJ117" s="4">
        <v>6.9707731260418015E-2</v>
      </c>
      <c r="CK117" s="4">
        <v>-0.4339778217151779</v>
      </c>
      <c r="CL117" s="4">
        <v>-0.61397195139778049</v>
      </c>
      <c r="CM117" s="4">
        <v>0.52278254908659449</v>
      </c>
      <c r="CN117" s="4">
        <v>0.42718504871383606</v>
      </c>
      <c r="CO117" s="4">
        <v>0.58782046856561732</v>
      </c>
      <c r="CP117" s="4">
        <v>-1.293575689065487</v>
      </c>
      <c r="CQ117" s="4">
        <v>0.88723995253140719</v>
      </c>
      <c r="CR117" s="4">
        <v>2.318025962305291</v>
      </c>
      <c r="CS117" s="4">
        <v>-1.0416546297456852</v>
      </c>
      <c r="CT117" s="4">
        <v>-4.7664735663829061E-2</v>
      </c>
      <c r="CU117" s="4">
        <v>-0.15073630174980873</v>
      </c>
      <c r="CV117" s="4">
        <v>0.48549375811275053</v>
      </c>
      <c r="CW117" s="4">
        <v>0.10418371117223457</v>
      </c>
      <c r="CX117">
        <v>0</v>
      </c>
      <c r="CY117" s="5">
        <v>10380.921686893111</v>
      </c>
      <c r="CZ117" s="5">
        <v>15541.15879749188</v>
      </c>
      <c r="DA117" s="5">
        <v>1697.6683259104009</v>
      </c>
      <c r="DB117" s="5">
        <v>606.49724914854596</v>
      </c>
      <c r="DC117" s="5">
        <v>17168.981806599979</v>
      </c>
      <c r="DD117" s="5">
        <v>3175.3437582101196</v>
      </c>
      <c r="DE117" s="5">
        <v>4279.8809259328309</v>
      </c>
      <c r="DF117" s="5">
        <v>3436.22857002517</v>
      </c>
      <c r="DG117" s="5">
        <v>5629.7538361523875</v>
      </c>
      <c r="DH117" s="5">
        <v>1057.1129159025413</v>
      </c>
      <c r="DI117" s="5">
        <v>1018.8629813990044</v>
      </c>
      <c r="DJ117" s="5">
        <v>2134.136756615143</v>
      </c>
      <c r="DK117" s="5">
        <v>-481.52999738014148</v>
      </c>
      <c r="DL117" s="5">
        <v>618.02462667015982</v>
      </c>
      <c r="DM117" s="5">
        <v>0</v>
      </c>
      <c r="DN117" s="5">
        <v>174.13170815270033</v>
      </c>
      <c r="DO117" s="5">
        <v>65819.149321053657</v>
      </c>
      <c r="DP117" s="4">
        <f t="shared" si="15"/>
        <v>-0.36902662162291833</v>
      </c>
      <c r="DQ117" s="4">
        <f t="shared" si="15"/>
        <v>0.16119437836074316</v>
      </c>
      <c r="DR117" s="4">
        <f t="shared" si="14"/>
        <v>0.65046527878982197</v>
      </c>
      <c r="DS117" s="4">
        <f t="shared" si="14"/>
        <v>0.80670298348006408</v>
      </c>
      <c r="DT117" s="4">
        <f t="shared" si="14"/>
        <v>0.99365088541312196</v>
      </c>
      <c r="DU117" s="4">
        <f t="shared" si="14"/>
        <v>0.84347315035101733</v>
      </c>
      <c r="DV117" s="4">
        <f t="shared" si="14"/>
        <v>-1.7862414546757874</v>
      </c>
      <c r="DW117" s="4">
        <f t="shared" si="14"/>
        <v>-0.76627382443412273</v>
      </c>
      <c r="DX117" s="4">
        <f t="shared" si="14"/>
        <v>0.19278228588207488</v>
      </c>
      <c r="DY117" s="4">
        <f t="shared" si="14"/>
        <v>0.39041001737971631</v>
      </c>
      <c r="DZ117" s="4">
        <f t="shared" si="14"/>
        <v>-6.6989032688241135E-2</v>
      </c>
      <c r="EA117" s="4">
        <f t="shared" si="12"/>
        <v>-2.5557531651042468E-2</v>
      </c>
      <c r="EB117" s="4">
        <f t="shared" si="12"/>
        <v>0.94970200839685903</v>
      </c>
      <c r="EC117" s="4">
        <f t="shared" si="12"/>
        <v>-0.35864050187700264</v>
      </c>
      <c r="ED117" s="4" t="e">
        <f t="shared" si="12"/>
        <v>#DIV/0!</v>
      </c>
      <c r="EE117" s="4">
        <f t="shared" si="12"/>
        <v>-0.82347348884063865</v>
      </c>
      <c r="EF117" s="4">
        <f t="shared" si="11"/>
        <v>0.35892712217679484</v>
      </c>
      <c r="EG117" s="6">
        <f t="shared" si="9"/>
        <v>-0.69012288791595156</v>
      </c>
      <c r="EI117">
        <v>115</v>
      </c>
    </row>
    <row r="118" spans="1:139" x14ac:dyDescent="0.3">
      <c r="A118" t="s">
        <v>648</v>
      </c>
      <c r="B118" t="s">
        <v>132</v>
      </c>
      <c r="C118" s="43" t="s">
        <v>859</v>
      </c>
      <c r="D118" s="43">
        <v>3.8</v>
      </c>
      <c r="E118" s="5">
        <v>45</v>
      </c>
      <c r="F118" s="5">
        <v>100</v>
      </c>
      <c r="G118" s="43">
        <v>10.9</v>
      </c>
      <c r="H118" s="20">
        <v>0</v>
      </c>
      <c r="I118" s="43">
        <v>40.6</v>
      </c>
      <c r="J118" s="43">
        <v>8.5869565217391308</v>
      </c>
      <c r="K118" s="43">
        <v>4.0361111111111105</v>
      </c>
      <c r="L118" s="43">
        <v>3.8434782608695643</v>
      </c>
      <c r="M118" s="43">
        <v>49.666666666666664</v>
      </c>
      <c r="N118" s="43">
        <v>52.666666666666664</v>
      </c>
      <c r="O118" s="43">
        <v>51.5</v>
      </c>
      <c r="P118" s="43">
        <v>0.7</v>
      </c>
      <c r="Q118" s="43">
        <v>0.8</v>
      </c>
      <c r="R118" s="43">
        <v>-0.6</v>
      </c>
      <c r="S118" s="20">
        <v>0.82758620689655171</v>
      </c>
      <c r="T118" s="20">
        <v>0.875</v>
      </c>
      <c r="U118" s="5">
        <v>94.9</v>
      </c>
      <c r="V118" s="5">
        <v>79</v>
      </c>
      <c r="W118" s="20">
        <v>0.38461538461538464</v>
      </c>
      <c r="X118" s="43">
        <v>5.1773948163205032</v>
      </c>
      <c r="Y118" s="20">
        <v>0.61363636363636365</v>
      </c>
      <c r="Z118" s="5">
        <v>100</v>
      </c>
      <c r="AA118" s="5">
        <v>100</v>
      </c>
      <c r="AB118" s="43">
        <v>0</v>
      </c>
      <c r="AC118" s="5">
        <v>91.65</v>
      </c>
      <c r="AD118" s="5">
        <v>3.5</v>
      </c>
      <c r="AE118" s="5">
        <v>8.4</v>
      </c>
      <c r="AF118" s="5">
        <v>16.7</v>
      </c>
      <c r="AG118" s="5">
        <v>41.7</v>
      </c>
      <c r="AH118" s="5">
        <v>8027</v>
      </c>
      <c r="AI118" s="4">
        <v>75.099999999999994</v>
      </c>
      <c r="AJ118" s="4">
        <v>0.22769685935366407</v>
      </c>
      <c r="AK118" s="4">
        <v>52.499999999999993</v>
      </c>
      <c r="AL118" s="4">
        <v>90.1</v>
      </c>
      <c r="AM118" s="4">
        <v>0.22</v>
      </c>
      <c r="AN118" s="4">
        <v>58.6</v>
      </c>
      <c r="AO118" s="4">
        <v>4.9504950495049505</v>
      </c>
      <c r="AP118" s="4">
        <v>0</v>
      </c>
      <c r="AQ118" s="4">
        <v>0.13110679611650486</v>
      </c>
      <c r="AR118" s="4" t="s">
        <v>859</v>
      </c>
      <c r="AS118" s="4">
        <v>30</v>
      </c>
      <c r="AT118" s="4">
        <v>0</v>
      </c>
      <c r="AU118" s="4" t="s">
        <v>859</v>
      </c>
      <c r="AV118" s="4" t="s">
        <v>859</v>
      </c>
      <c r="AW118" s="4">
        <v>75.510000000000005</v>
      </c>
      <c r="AX118" s="4">
        <v>46.939</v>
      </c>
      <c r="AY118" s="4">
        <v>1.68</v>
      </c>
      <c r="AZ118" s="4">
        <v>2.82</v>
      </c>
      <c r="BA118" s="4">
        <v>0.33341486994909786</v>
      </c>
      <c r="BB118" s="4">
        <v>94.1</v>
      </c>
      <c r="BC118" s="4">
        <v>94.1</v>
      </c>
      <c r="BD118" s="4">
        <v>1</v>
      </c>
      <c r="BE118" s="4">
        <v>30.799999999999997</v>
      </c>
      <c r="BF118" s="4">
        <v>88.2</v>
      </c>
      <c r="BG118" s="4">
        <v>70.599999999999994</v>
      </c>
      <c r="BH118" s="21">
        <v>3.7840046449588882E-2</v>
      </c>
      <c r="BI118" s="21">
        <v>3.9509595165667717E-2</v>
      </c>
      <c r="BJ118" s="20">
        <v>0.30508474576271188</v>
      </c>
      <c r="BK118" s="20">
        <v>0.38983050847457629</v>
      </c>
      <c r="BL118" s="5">
        <v>0</v>
      </c>
      <c r="BM118" s="5">
        <v>0</v>
      </c>
      <c r="BN118" s="5">
        <v>33.900000000000006</v>
      </c>
      <c r="BO118" s="43">
        <v>1.5</v>
      </c>
      <c r="BP118" s="5">
        <v>40</v>
      </c>
      <c r="BQ118" s="5">
        <v>120</v>
      </c>
      <c r="BR118" s="5">
        <v>13990</v>
      </c>
      <c r="BS118" s="5" t="s">
        <v>859</v>
      </c>
      <c r="BT118" s="5">
        <v>88.6</v>
      </c>
      <c r="BU118" s="5">
        <v>5.7</v>
      </c>
      <c r="BV118" s="5">
        <v>100</v>
      </c>
      <c r="BW118" s="5">
        <v>63</v>
      </c>
      <c r="BX118" s="5">
        <v>16</v>
      </c>
      <c r="BY118" s="5">
        <v>100</v>
      </c>
      <c r="BZ118" s="5">
        <v>10171</v>
      </c>
      <c r="CA118" s="43">
        <v>0</v>
      </c>
      <c r="CB118" s="43">
        <v>0</v>
      </c>
      <c r="CC118" s="5" t="s">
        <v>859</v>
      </c>
      <c r="CD118" s="5">
        <v>43.7</v>
      </c>
      <c r="CE118" s="43">
        <v>7</v>
      </c>
      <c r="CF118" s="20">
        <v>0.75993485342019551</v>
      </c>
      <c r="CG118" s="5">
        <v>2019</v>
      </c>
      <c r="CH118" s="5">
        <v>2005</v>
      </c>
      <c r="CI118" s="5" t="s">
        <v>859</v>
      </c>
      <c r="CJ118" s="4">
        <v>0.36798007431936186</v>
      </c>
      <c r="CK118" s="4">
        <v>0.33308422123497028</v>
      </c>
      <c r="CL118" s="4">
        <v>-0.27546253130212428</v>
      </c>
      <c r="CM118" s="4">
        <v>0.7266648309028354</v>
      </c>
      <c r="CN118" s="4">
        <v>-0.16343141120207272</v>
      </c>
      <c r="CO118" s="4">
        <v>-0.57608889099181393</v>
      </c>
      <c r="CP118" s="4">
        <v>-0.18782467694555385</v>
      </c>
      <c r="CQ118" s="4">
        <v>-0.89026199045540055</v>
      </c>
      <c r="CR118" s="4">
        <v>0.1548207897064601</v>
      </c>
      <c r="CS118" s="4">
        <v>0.64942720211017479</v>
      </c>
      <c r="CT118" s="4">
        <v>0.82025479700742865</v>
      </c>
      <c r="CU118" s="4">
        <v>2.3317605071168728E-3</v>
      </c>
      <c r="CV118" s="4">
        <v>0.48570285480470049</v>
      </c>
      <c r="CW118" s="4">
        <v>0.10356774859463128</v>
      </c>
      <c r="CX118">
        <v>0</v>
      </c>
      <c r="CY118" s="5">
        <v>10618.547677550574</v>
      </c>
      <c r="CZ118" s="5">
        <v>16228.531333361374</v>
      </c>
      <c r="DA118" s="5">
        <v>4784.7282139775671</v>
      </c>
      <c r="DB118" s="5">
        <v>1171.2683347713546</v>
      </c>
      <c r="DC118" s="5">
        <v>19276.82555284668</v>
      </c>
      <c r="DD118" s="5">
        <v>5524.4438474801946</v>
      </c>
      <c r="DE118" s="5">
        <v>2704.7253333467506</v>
      </c>
      <c r="DF118" s="5">
        <v>3505.6757982498034</v>
      </c>
      <c r="DG118" s="5">
        <v>8988.3054242508169</v>
      </c>
      <c r="DH118" s="5">
        <v>1244.1760138050042</v>
      </c>
      <c r="DI118" s="5">
        <v>-524.15875754961178</v>
      </c>
      <c r="DJ118" s="5">
        <v>1002.5884383088869</v>
      </c>
      <c r="DK118" s="5">
        <v>-385.24590163934425</v>
      </c>
      <c r="DL118" s="5">
        <v>-60.396893874029331</v>
      </c>
      <c r="DM118" s="5">
        <v>0</v>
      </c>
      <c r="DN118" s="5">
        <v>105.44725521351582</v>
      </c>
      <c r="DO118" s="5">
        <v>74245.858563973568</v>
      </c>
      <c r="DP118" s="4">
        <f t="shared" si="15"/>
        <v>-0.5278421980961473</v>
      </c>
      <c r="DQ118" s="4">
        <f t="shared" si="15"/>
        <v>-0.11736031810807951</v>
      </c>
      <c r="DR118" s="4">
        <f t="shared" si="14"/>
        <v>-0.86786495005380493</v>
      </c>
      <c r="DS118" s="4">
        <f t="shared" si="14"/>
        <v>-0.29838619265700311</v>
      </c>
      <c r="DT118" s="4">
        <f t="shared" si="14"/>
        <v>0.3639132341284998</v>
      </c>
      <c r="DU118" s="4">
        <f t="shared" si="14"/>
        <v>-1.590295080247254</v>
      </c>
      <c r="DV118" s="4">
        <f t="shared" si="14"/>
        <v>-7.0167174392335399E-2</v>
      </c>
      <c r="DW118" s="4">
        <f t="shared" si="14"/>
        <v>-0.82745096268808505</v>
      </c>
      <c r="DX118" s="4">
        <f t="shared" si="14"/>
        <v>-1.3307579722643592</v>
      </c>
      <c r="DY118" s="4">
        <f t="shared" si="14"/>
        <v>0.11992606761852538</v>
      </c>
      <c r="DZ118" s="4">
        <f t="shared" si="14"/>
        <v>1.5764737157941384</v>
      </c>
      <c r="EA118" s="4">
        <f t="shared" si="12"/>
        <v>0.69336826122517758</v>
      </c>
      <c r="EB118" s="4">
        <f t="shared" si="12"/>
        <v>0.82766151144198041</v>
      </c>
      <c r="EC118" s="4">
        <f t="shared" si="12"/>
        <v>-0.24117707214216993</v>
      </c>
      <c r="ED118" s="4" t="e">
        <f t="shared" si="12"/>
        <v>#DIV/0!</v>
      </c>
      <c r="EE118" s="4">
        <f t="shared" si="12"/>
        <v>0.13095208825625457</v>
      </c>
      <c r="EF118" s="4">
        <f t="shared" si="11"/>
        <v>-0.31426009535278615</v>
      </c>
      <c r="EG118" s="6">
        <f t="shared" si="9"/>
        <v>-0.55145674699510461</v>
      </c>
      <c r="EI118">
        <v>116</v>
      </c>
    </row>
    <row r="119" spans="1:139" x14ac:dyDescent="0.3">
      <c r="A119" t="s">
        <v>453</v>
      </c>
      <c r="B119" t="s">
        <v>133</v>
      </c>
      <c r="C119" s="43" t="s">
        <v>859</v>
      </c>
      <c r="D119" s="43">
        <v>4.8</v>
      </c>
      <c r="E119" s="5">
        <v>37.799999999999997</v>
      </c>
      <c r="F119" s="5">
        <v>86.1</v>
      </c>
      <c r="G119" s="43">
        <v>7.2</v>
      </c>
      <c r="H119" s="20">
        <v>0</v>
      </c>
      <c r="I119" s="43">
        <v>43.3</v>
      </c>
      <c r="J119" s="43">
        <v>0.60434782608695659</v>
      </c>
      <c r="K119" s="43">
        <v>4.1166666666666663</v>
      </c>
      <c r="L119" s="43">
        <v>3.4521739130434779</v>
      </c>
      <c r="M119" s="43">
        <v>48.666666666666664</v>
      </c>
      <c r="N119" s="43">
        <v>50</v>
      </c>
      <c r="O119" s="43">
        <v>53</v>
      </c>
      <c r="P119" s="43">
        <v>-1.1000000000000001</v>
      </c>
      <c r="Q119" s="43">
        <v>0.1</v>
      </c>
      <c r="R119" s="43">
        <v>1.2</v>
      </c>
      <c r="S119" s="20">
        <v>0.75714285714285712</v>
      </c>
      <c r="T119" s="20">
        <v>0.76190476190476186</v>
      </c>
      <c r="U119" s="5">
        <v>86.9</v>
      </c>
      <c r="V119" s="5">
        <v>85</v>
      </c>
      <c r="W119" s="20">
        <v>0.17857142857142858</v>
      </c>
      <c r="X119" s="43">
        <v>3.7536618092579532</v>
      </c>
      <c r="Y119" s="20">
        <v>0.82758620689655171</v>
      </c>
      <c r="Z119" s="5">
        <v>93</v>
      </c>
      <c r="AA119" s="5">
        <v>100</v>
      </c>
      <c r="AB119" s="43">
        <v>0</v>
      </c>
      <c r="AC119" s="5">
        <v>87.75</v>
      </c>
      <c r="AD119" s="5">
        <v>7.8</v>
      </c>
      <c r="AE119" s="5">
        <v>5.5</v>
      </c>
      <c r="AF119" s="5">
        <v>15.4</v>
      </c>
      <c r="AG119" s="5">
        <v>26</v>
      </c>
      <c r="AH119" s="5">
        <v>621</v>
      </c>
      <c r="AI119" s="4">
        <v>84.5</v>
      </c>
      <c r="AJ119" s="4">
        <v>0.30777139401270032</v>
      </c>
      <c r="AK119" s="4">
        <v>61</v>
      </c>
      <c r="AL119" s="4">
        <v>91.7</v>
      </c>
      <c r="AM119" s="4">
        <v>0.37</v>
      </c>
      <c r="AN119" s="4">
        <v>52.4</v>
      </c>
      <c r="AO119" s="4">
        <v>18.348623853211009</v>
      </c>
      <c r="AP119" s="4">
        <v>8.0275229357798175</v>
      </c>
      <c r="AQ119" s="4">
        <v>0.23996500054686645</v>
      </c>
      <c r="AR119" s="4">
        <v>31.25</v>
      </c>
      <c r="AS119" s="4" t="s">
        <v>859</v>
      </c>
      <c r="AT119" s="4">
        <v>43.75</v>
      </c>
      <c r="AU119" s="4">
        <v>22.114999999999998</v>
      </c>
      <c r="AV119" s="4">
        <v>47.058999999999997</v>
      </c>
      <c r="AW119" s="4">
        <v>91.304000000000002</v>
      </c>
      <c r="AX119" s="4">
        <v>41.509</v>
      </c>
      <c r="AY119" s="4">
        <v>0.92</v>
      </c>
      <c r="AZ119" s="4">
        <v>3.57</v>
      </c>
      <c r="BA119" s="4">
        <v>0</v>
      </c>
      <c r="BB119" s="4">
        <v>100</v>
      </c>
      <c r="BC119" s="4">
        <v>100</v>
      </c>
      <c r="BD119" s="4">
        <v>0</v>
      </c>
      <c r="BE119" s="4">
        <v>66.900000000000006</v>
      </c>
      <c r="BF119" s="4">
        <v>100</v>
      </c>
      <c r="BG119" s="4">
        <v>100</v>
      </c>
      <c r="BH119" s="21">
        <v>5.6943155017272672E-2</v>
      </c>
      <c r="BI119" s="21">
        <v>5.6268069270636031E-2</v>
      </c>
      <c r="BJ119" s="20">
        <v>0.31764705882352939</v>
      </c>
      <c r="BK119" s="20">
        <v>0.25882352941176473</v>
      </c>
      <c r="BL119" s="5" t="s">
        <v>859</v>
      </c>
      <c r="BM119" s="5">
        <v>64</v>
      </c>
      <c r="BN119" s="5">
        <v>39.200000000000003</v>
      </c>
      <c r="BO119" s="43">
        <v>0.95000000000000007</v>
      </c>
      <c r="BP119" s="5">
        <v>45</v>
      </c>
      <c r="BQ119" s="5">
        <v>170</v>
      </c>
      <c r="BR119" s="5">
        <v>8780</v>
      </c>
      <c r="BS119" s="5">
        <v>1.0526315789473684</v>
      </c>
      <c r="BT119" s="5">
        <v>98.1</v>
      </c>
      <c r="BU119" s="5">
        <v>8.1999999999999993</v>
      </c>
      <c r="BV119" s="5">
        <v>22.8</v>
      </c>
      <c r="BW119" s="5">
        <v>59</v>
      </c>
      <c r="BX119" s="5">
        <v>7.4</v>
      </c>
      <c r="BY119" s="5">
        <v>58.9</v>
      </c>
      <c r="BZ119" s="5">
        <v>12115</v>
      </c>
      <c r="CA119" s="43">
        <v>0</v>
      </c>
      <c r="CB119" s="43">
        <v>0.02</v>
      </c>
      <c r="CC119" s="5">
        <v>71</v>
      </c>
      <c r="CD119" s="5">
        <v>43.8</v>
      </c>
      <c r="CE119" s="43">
        <v>6.1</v>
      </c>
      <c r="CF119" s="20">
        <v>0.76931297709923663</v>
      </c>
      <c r="CG119" s="5">
        <v>2015</v>
      </c>
      <c r="CH119" s="5">
        <v>2015</v>
      </c>
      <c r="CI119" s="5">
        <v>2020</v>
      </c>
      <c r="CJ119" s="4">
        <v>-0.35801057703619532</v>
      </c>
      <c r="CK119" s="4">
        <v>7.9364504699958469E-2</v>
      </c>
      <c r="CL119" s="4">
        <v>0.5063835328387738</v>
      </c>
      <c r="CM119" s="4">
        <v>0.61637754758812779</v>
      </c>
      <c r="CN119" s="4">
        <v>0.25342695648653285</v>
      </c>
      <c r="CO119" s="4">
        <v>-0.44067328051998245</v>
      </c>
      <c r="CP119" s="4">
        <v>-0.44917553348040562</v>
      </c>
      <c r="CQ119" s="4">
        <v>0.51977935995720526</v>
      </c>
      <c r="CR119" s="4">
        <v>-0.10138234382829953</v>
      </c>
      <c r="CS119" s="4">
        <v>0.36354036650641786</v>
      </c>
      <c r="CT119" s="4">
        <v>-0.59923372151049903</v>
      </c>
      <c r="CU119" s="4">
        <v>-0.38074390248644141</v>
      </c>
      <c r="CV119" s="4">
        <v>0.92093380543473624</v>
      </c>
      <c r="CW119" s="4">
        <v>0.10349711792767244</v>
      </c>
      <c r="CX119">
        <v>0</v>
      </c>
      <c r="CY119" s="5">
        <v>11252.247249219941</v>
      </c>
      <c r="CZ119" s="5">
        <v>18062.066431383417</v>
      </c>
      <c r="DA119" s="5">
        <v>7486.5221987315008</v>
      </c>
      <c r="DB119" s="5">
        <v>1362.0507399577166</v>
      </c>
      <c r="DC119" s="5">
        <v>26268.884643205598</v>
      </c>
      <c r="DD119" s="5">
        <v>4803.4038838550487</v>
      </c>
      <c r="DE119" s="5">
        <v>3893.9547247831688</v>
      </c>
      <c r="DF119" s="5">
        <v>2999.8919285551005</v>
      </c>
      <c r="DG119" s="5">
        <v>8756.0647651740946</v>
      </c>
      <c r="DH119" s="5">
        <v>1582.1881606765328</v>
      </c>
      <c r="DI119" s="5">
        <v>1972.7801268498943</v>
      </c>
      <c r="DJ119" s="5">
        <v>4292.0190274841434</v>
      </c>
      <c r="DK119" s="5">
        <v>1261.3636363636365</v>
      </c>
      <c r="DL119" s="5">
        <v>-26683.40380549683</v>
      </c>
      <c r="DM119" s="5">
        <v>0</v>
      </c>
      <c r="DN119" s="5">
        <v>142.48586084359863</v>
      </c>
      <c r="DO119" s="5">
        <v>94135.923377083382</v>
      </c>
      <c r="DP119" s="4">
        <f t="shared" si="15"/>
        <v>-0.95137062824410579</v>
      </c>
      <c r="DQ119" s="4">
        <f t="shared" si="15"/>
        <v>-0.86039235101931799</v>
      </c>
      <c r="DR119" s="4">
        <f t="shared" si="14"/>
        <v>-2.1967071584659665</v>
      </c>
      <c r="DS119" s="4">
        <f t="shared" si="14"/>
        <v>-0.67169066297411872</v>
      </c>
      <c r="DT119" s="4">
        <f t="shared" si="14"/>
        <v>-1.7250285468011066</v>
      </c>
      <c r="DU119" s="4">
        <f t="shared" si="14"/>
        <v>-0.84326681845535745</v>
      </c>
      <c r="DV119" s="4">
        <f t="shared" si="14"/>
        <v>-1.3657890047732928</v>
      </c>
      <c r="DW119" s="4">
        <f t="shared" si="14"/>
        <v>-0.38189812330260409</v>
      </c>
      <c r="DX119" s="4">
        <f t="shared" si="14"/>
        <v>-1.2254066074272985</v>
      </c>
      <c r="DY119" s="4">
        <f t="shared" si="14"/>
        <v>-0.36882271061854816</v>
      </c>
      <c r="DZ119" s="4">
        <f t="shared" si="14"/>
        <v>-1.0830001841289221</v>
      </c>
      <c r="EA119" s="4">
        <f t="shared" si="12"/>
        <v>-1.3965614891666738</v>
      </c>
      <c r="EB119" s="4">
        <f t="shared" si="12"/>
        <v>-1.2594230144334566</v>
      </c>
      <c r="EC119" s="4">
        <f t="shared" si="12"/>
        <v>4.3683902941537776</v>
      </c>
      <c r="ED119" s="4" t="e">
        <f t="shared" si="12"/>
        <v>#DIV/0!</v>
      </c>
      <c r="EE119" s="4">
        <f t="shared" si="12"/>
        <v>-0.38372905195252915</v>
      </c>
      <c r="EF119" s="4">
        <f t="shared" si="11"/>
        <v>-1.9032240671749334</v>
      </c>
      <c r="EG119" s="6">
        <f t="shared" si="9"/>
        <v>6.2242704768084856E-2</v>
      </c>
      <c r="EI119">
        <v>117</v>
      </c>
    </row>
    <row r="120" spans="1:139" x14ac:dyDescent="0.3">
      <c r="A120" t="s">
        <v>596</v>
      </c>
      <c r="B120" t="s">
        <v>134</v>
      </c>
      <c r="C120" s="43" t="s">
        <v>859</v>
      </c>
      <c r="D120" s="43">
        <v>5.8</v>
      </c>
      <c r="E120" s="5">
        <v>38.799999999999997</v>
      </c>
      <c r="F120" s="5">
        <v>95.2</v>
      </c>
      <c r="G120" s="43">
        <v>15</v>
      </c>
      <c r="H120" s="20">
        <v>0.5</v>
      </c>
      <c r="I120" s="43">
        <v>42.3</v>
      </c>
      <c r="J120" s="43">
        <v>2.8913043478260869</v>
      </c>
      <c r="K120" s="43">
        <v>3.9166666666666665</v>
      </c>
      <c r="L120" s="43">
        <v>3.6826086956521746</v>
      </c>
      <c r="M120" s="43">
        <v>44</v>
      </c>
      <c r="N120" s="43">
        <v>47.333333333333336</v>
      </c>
      <c r="O120" s="43">
        <v>56.5</v>
      </c>
      <c r="P120" s="43">
        <v>-2.7</v>
      </c>
      <c r="Q120" s="43">
        <v>1.5</v>
      </c>
      <c r="R120" s="43">
        <v>-1.8</v>
      </c>
      <c r="S120" s="20">
        <v>0.88888888888888884</v>
      </c>
      <c r="T120" s="20">
        <v>1</v>
      </c>
      <c r="U120" s="5">
        <v>96.4</v>
      </c>
      <c r="V120" s="5">
        <v>67</v>
      </c>
      <c r="W120" s="20">
        <v>0.33333333333333331</v>
      </c>
      <c r="X120" s="43">
        <v>7.8400131790658838</v>
      </c>
      <c r="Y120" s="20">
        <v>0.73770491803278693</v>
      </c>
      <c r="Z120" s="5">
        <v>85</v>
      </c>
      <c r="AA120" s="5">
        <v>100</v>
      </c>
      <c r="AB120" s="43" t="s">
        <v>859</v>
      </c>
      <c r="AC120" s="5">
        <v>64.349999999999994</v>
      </c>
      <c r="AD120" s="5">
        <v>7.2</v>
      </c>
      <c r="AE120" s="5">
        <v>20</v>
      </c>
      <c r="AF120" s="5" t="s">
        <v>859</v>
      </c>
      <c r="AG120" s="5">
        <v>39</v>
      </c>
      <c r="AH120" s="5" t="s">
        <v>859</v>
      </c>
      <c r="AI120" s="4">
        <v>82.7</v>
      </c>
      <c r="AJ120" s="4">
        <v>0.33317450863609288</v>
      </c>
      <c r="AK120" s="4">
        <v>51</v>
      </c>
      <c r="AL120" s="4">
        <v>84.5</v>
      </c>
      <c r="AM120" s="4">
        <v>0.6</v>
      </c>
      <c r="AN120" s="4">
        <v>92</v>
      </c>
      <c r="AO120" s="4">
        <v>0</v>
      </c>
      <c r="AP120" s="4">
        <v>3.9354838709677415</v>
      </c>
      <c r="AQ120" s="4">
        <v>0.25155331654072211</v>
      </c>
      <c r="AR120" s="4" t="s">
        <v>859</v>
      </c>
      <c r="AS120" s="4">
        <v>100</v>
      </c>
      <c r="AT120" s="4">
        <v>31.579000000000001</v>
      </c>
      <c r="AU120" s="4">
        <v>0</v>
      </c>
      <c r="AV120" s="4">
        <v>0</v>
      </c>
      <c r="AW120" s="4">
        <v>85.713999999999999</v>
      </c>
      <c r="AX120" s="4">
        <v>79.069999999999993</v>
      </c>
      <c r="AY120" s="4">
        <v>1.28</v>
      </c>
      <c r="AZ120" s="4">
        <v>3.15</v>
      </c>
      <c r="BA120" s="4">
        <v>5.2158137425353392E-2</v>
      </c>
      <c r="BB120" s="4">
        <v>100</v>
      </c>
      <c r="BC120" s="4">
        <v>100</v>
      </c>
      <c r="BD120" s="4">
        <v>0.5</v>
      </c>
      <c r="BE120" s="4">
        <v>66.7</v>
      </c>
      <c r="BF120" s="4">
        <v>97.7</v>
      </c>
      <c r="BG120" s="4" t="s">
        <v>859</v>
      </c>
      <c r="BH120" s="21">
        <v>7.5197111935501354E-2</v>
      </c>
      <c r="BI120" s="21">
        <v>4.2191561384265677E-2</v>
      </c>
      <c r="BJ120" s="20">
        <v>0.2</v>
      </c>
      <c r="BK120" s="20">
        <v>0.34545454545454546</v>
      </c>
      <c r="BL120" s="5" t="s">
        <v>859</v>
      </c>
      <c r="BM120" s="5" t="s">
        <v>859</v>
      </c>
      <c r="BN120" s="5" t="s">
        <v>859</v>
      </c>
      <c r="BO120" s="43">
        <v>0.4</v>
      </c>
      <c r="BP120" s="5">
        <v>13</v>
      </c>
      <c r="BQ120" s="5">
        <v>95</v>
      </c>
      <c r="BR120" s="5">
        <v>13233</v>
      </c>
      <c r="BS120" s="5" t="s">
        <v>859</v>
      </c>
      <c r="BT120" s="5">
        <v>27.5</v>
      </c>
      <c r="BU120" s="5">
        <v>5.8</v>
      </c>
      <c r="BV120" s="5">
        <v>18.8</v>
      </c>
      <c r="BW120" s="5">
        <v>5</v>
      </c>
      <c r="BX120" s="5">
        <v>10.8</v>
      </c>
      <c r="BY120" s="5">
        <v>100</v>
      </c>
      <c r="BZ120" s="5">
        <v>13881</v>
      </c>
      <c r="CA120" s="43">
        <v>0</v>
      </c>
      <c r="CB120" s="43" t="s">
        <v>859</v>
      </c>
      <c r="CC120" s="5" t="s">
        <v>859</v>
      </c>
      <c r="CD120" s="5">
        <v>54.9</v>
      </c>
      <c r="CE120" s="43">
        <v>7.6</v>
      </c>
      <c r="CF120" s="20">
        <v>0.72821229050279324</v>
      </c>
      <c r="CG120" s="5">
        <v>2019</v>
      </c>
      <c r="CH120" s="5">
        <v>2015</v>
      </c>
      <c r="CI120" s="5">
        <v>2019</v>
      </c>
      <c r="CJ120" s="4">
        <v>0.21553580294978994</v>
      </c>
      <c r="CK120" s="4">
        <v>-0.18447507197310686</v>
      </c>
      <c r="CL120" s="4">
        <v>-0.73682490060529471</v>
      </c>
      <c r="CM120" s="4">
        <v>3.0732282451188246</v>
      </c>
      <c r="CN120" s="4">
        <v>0.14690310736595488</v>
      </c>
      <c r="CO120" s="4">
        <v>-0.19156876338845974</v>
      </c>
      <c r="CP120" s="4">
        <v>-0.28739912663494394</v>
      </c>
      <c r="CQ120" s="4" t="s">
        <v>17</v>
      </c>
      <c r="CR120" s="4">
        <v>0.65702326851351633</v>
      </c>
      <c r="CS120" s="4">
        <v>-1.2696949745150765</v>
      </c>
      <c r="CT120" s="4">
        <v>-0.66294218460220011</v>
      </c>
      <c r="CU120" s="4">
        <v>3.0405484187649399E-2</v>
      </c>
      <c r="CV120" s="4">
        <v>0.15585332652929046</v>
      </c>
      <c r="CW120" s="4">
        <v>0.10342181427006167</v>
      </c>
      <c r="CX120">
        <v>1</v>
      </c>
      <c r="CY120" s="5">
        <v>9086.7411077043107</v>
      </c>
      <c r="CZ120" s="5">
        <v>15250.895914373034</v>
      </c>
      <c r="DA120" s="5">
        <v>3254.6894539391415</v>
      </c>
      <c r="DB120" s="5">
        <v>1167.5698207586495</v>
      </c>
      <c r="DC120" s="5">
        <v>20010.922531083623</v>
      </c>
      <c r="DD120" s="5">
        <v>5278.1456908937962</v>
      </c>
      <c r="DE120" s="5">
        <v>2426.7446461219324</v>
      </c>
      <c r="DF120" s="5">
        <v>4151.4744616665103</v>
      </c>
      <c r="DG120" s="5">
        <v>5204.7701027638332</v>
      </c>
      <c r="DH120" s="5">
        <v>1931.6381825760734</v>
      </c>
      <c r="DI120" s="5">
        <v>1254.6894539391415</v>
      </c>
      <c r="DJ120" s="5">
        <v>2356.3984993747395</v>
      </c>
      <c r="DK120" s="5">
        <v>1374.7394747811588</v>
      </c>
      <c r="DL120" s="5">
        <v>-5017.5072947061271</v>
      </c>
      <c r="DM120" s="5">
        <v>0</v>
      </c>
      <c r="DN120" s="5">
        <v>106.16314331870883</v>
      </c>
      <c r="DO120" s="5">
        <v>72855.582483294667</v>
      </c>
      <c r="DP120" s="4">
        <f t="shared" si="15"/>
        <v>0.49592941359717618</v>
      </c>
      <c r="DQ120" s="4">
        <f t="shared" si="15"/>
        <v>0.27882213490335667</v>
      </c>
      <c r="DR120" s="4">
        <f t="shared" si="14"/>
        <v>-0.11533529889654262</v>
      </c>
      <c r="DS120" s="4">
        <f t="shared" si="14"/>
        <v>-0.29114929985693266</v>
      </c>
      <c r="DT120" s="4">
        <f t="shared" si="14"/>
        <v>0.14459502910820943</v>
      </c>
      <c r="DU120" s="4">
        <f t="shared" si="14"/>
        <v>-1.3351196488159123</v>
      </c>
      <c r="DV120" s="4">
        <f t="shared" si="14"/>
        <v>0.23268259486686235</v>
      </c>
      <c r="DW120" s="4">
        <f t="shared" si="14"/>
        <v>-1.396345001025733</v>
      </c>
      <c r="DX120" s="4">
        <f t="shared" si="14"/>
        <v>0.38556772028459618</v>
      </c>
      <c r="DY120" s="4">
        <f t="shared" si="14"/>
        <v>-0.8741100881258248</v>
      </c>
      <c r="DZ120" s="4">
        <f t="shared" si="14"/>
        <v>-0.31816632523228644</v>
      </c>
      <c r="EA120" s="4">
        <f t="shared" si="12"/>
        <v>-0.16677085595580796</v>
      </c>
      <c r="EB120" s="4">
        <f t="shared" si="12"/>
        <v>-1.4031273672312334</v>
      </c>
      <c r="EC120" s="4">
        <f t="shared" si="12"/>
        <v>0.61710818506618026</v>
      </c>
      <c r="ED120" s="4" t="e">
        <f t="shared" si="12"/>
        <v>#DIV/0!</v>
      </c>
      <c r="EE120" s="4">
        <f t="shared" si="12"/>
        <v>0.12100424869872574</v>
      </c>
      <c r="EF120" s="4">
        <f t="shared" si="11"/>
        <v>-0.20319466525781596</v>
      </c>
      <c r="EG120" s="6">
        <f t="shared" si="9"/>
        <v>-1.0665849508155139</v>
      </c>
      <c r="EI120">
        <v>118</v>
      </c>
    </row>
    <row r="121" spans="1:139" x14ac:dyDescent="0.3">
      <c r="A121" t="s">
        <v>493</v>
      </c>
      <c r="B121" t="s">
        <v>135</v>
      </c>
      <c r="C121" s="43" t="s">
        <v>859</v>
      </c>
      <c r="D121" s="43">
        <v>5.7</v>
      </c>
      <c r="E121" s="5">
        <v>42.3</v>
      </c>
      <c r="F121" s="5">
        <v>87</v>
      </c>
      <c r="G121" s="43">
        <v>5.9</v>
      </c>
      <c r="H121" s="20">
        <v>0.9642857142857143</v>
      </c>
      <c r="I121" s="43">
        <v>44.7</v>
      </c>
      <c r="J121" s="43">
        <v>5.1478260869565222</v>
      </c>
      <c r="K121" s="43">
        <v>4.0055555555555564</v>
      </c>
      <c r="L121" s="43">
        <v>3.6804347826086947</v>
      </c>
      <c r="M121" s="43">
        <v>49.666666666666664</v>
      </c>
      <c r="N121" s="43">
        <v>50.333333333333336</v>
      </c>
      <c r="O121" s="43">
        <v>55</v>
      </c>
      <c r="P121" s="43">
        <v>-0.2</v>
      </c>
      <c r="Q121" s="43">
        <v>0.3</v>
      </c>
      <c r="R121" s="43">
        <v>2</v>
      </c>
      <c r="S121" s="20">
        <v>0.70623145400593468</v>
      </c>
      <c r="T121" s="20">
        <v>0.7857142857142857</v>
      </c>
      <c r="U121" s="5">
        <v>98.6</v>
      </c>
      <c r="V121" s="5">
        <v>81</v>
      </c>
      <c r="W121" s="20">
        <v>0.23387096774193547</v>
      </c>
      <c r="X121" s="43">
        <v>3.2814633119822716</v>
      </c>
      <c r="Y121" s="20">
        <v>0.5</v>
      </c>
      <c r="Z121" s="5">
        <v>81</v>
      </c>
      <c r="AA121" s="5">
        <v>99.4</v>
      </c>
      <c r="AB121" s="43" t="s">
        <v>859</v>
      </c>
      <c r="AC121" s="5">
        <v>95.3</v>
      </c>
      <c r="AD121" s="5">
        <v>2.6</v>
      </c>
      <c r="AE121" s="5">
        <v>4.5999999999999996</v>
      </c>
      <c r="AF121" s="5">
        <v>14.5</v>
      </c>
      <c r="AG121" s="5">
        <v>14</v>
      </c>
      <c r="AH121" s="5">
        <v>308</v>
      </c>
      <c r="AI121" s="4">
        <v>75.599999999999994</v>
      </c>
      <c r="AJ121" s="4">
        <v>0.36661850418768677</v>
      </c>
      <c r="AK121" s="4">
        <v>59.6</v>
      </c>
      <c r="AL121" s="4">
        <v>89</v>
      </c>
      <c r="AM121" s="4">
        <v>0.24</v>
      </c>
      <c r="AN121" s="4">
        <v>53.7</v>
      </c>
      <c r="AO121" s="4">
        <v>4.2473454091193004</v>
      </c>
      <c r="AP121" s="4">
        <v>2.1049344159900065</v>
      </c>
      <c r="AQ121" s="4">
        <v>8.3142934593192122E-2</v>
      </c>
      <c r="AR121" s="4">
        <v>20.097999999999999</v>
      </c>
      <c r="AS121" s="4">
        <v>35.859000000000002</v>
      </c>
      <c r="AT121" s="4">
        <v>28.408999999999999</v>
      </c>
      <c r="AU121" s="4">
        <v>14.085000000000001</v>
      </c>
      <c r="AV121" s="4">
        <v>48.332999999999998</v>
      </c>
      <c r="AW121" s="4">
        <v>79.132999999999996</v>
      </c>
      <c r="AX121" s="4">
        <v>54.078000000000003</v>
      </c>
      <c r="AY121" s="4">
        <v>0.77</v>
      </c>
      <c r="AZ121" s="4">
        <v>2.37</v>
      </c>
      <c r="BA121" s="4">
        <v>9.4454096313589225E-2</v>
      </c>
      <c r="BB121" s="4">
        <v>102.4</v>
      </c>
      <c r="BC121" s="4">
        <v>100</v>
      </c>
      <c r="BD121" s="4">
        <v>0</v>
      </c>
      <c r="BE121" s="4">
        <v>88.9</v>
      </c>
      <c r="BF121" s="4">
        <v>100</v>
      </c>
      <c r="BG121" s="4">
        <v>50</v>
      </c>
      <c r="BH121" s="21">
        <v>5.037274111077255E-2</v>
      </c>
      <c r="BI121" s="21">
        <v>3.5499104960553918E-2</v>
      </c>
      <c r="BJ121" s="20">
        <v>0.41007194244604317</v>
      </c>
      <c r="BK121" s="20">
        <v>0.27517985611510792</v>
      </c>
      <c r="BL121" s="5">
        <v>64</v>
      </c>
      <c r="BM121" s="5">
        <v>65.25</v>
      </c>
      <c r="BN121" s="5">
        <v>18.399999999999999</v>
      </c>
      <c r="BO121" s="43">
        <v>0.5</v>
      </c>
      <c r="BP121" s="5">
        <v>50</v>
      </c>
      <c r="BQ121" s="5">
        <v>187</v>
      </c>
      <c r="BR121" s="5">
        <v>26700</v>
      </c>
      <c r="BS121" s="5">
        <v>0.82304526748971196</v>
      </c>
      <c r="BT121" s="5">
        <v>89.1</v>
      </c>
      <c r="BU121" s="5">
        <v>21.8</v>
      </c>
      <c r="BV121" s="5">
        <v>100</v>
      </c>
      <c r="BW121" s="5">
        <v>60</v>
      </c>
      <c r="BX121" s="5">
        <v>14.2</v>
      </c>
      <c r="BY121" s="5">
        <v>100</v>
      </c>
      <c r="BZ121" s="5">
        <v>10953</v>
      </c>
      <c r="CA121" s="43">
        <v>0.79</v>
      </c>
      <c r="CB121" s="43">
        <v>0.43</v>
      </c>
      <c r="CC121" s="5">
        <v>100</v>
      </c>
      <c r="CD121" s="5">
        <v>53</v>
      </c>
      <c r="CE121" s="43">
        <v>7.5</v>
      </c>
      <c r="CF121" s="20">
        <v>0.7037692559816453</v>
      </c>
      <c r="CG121" s="5">
        <v>2014</v>
      </c>
      <c r="CH121" s="5">
        <v>2020</v>
      </c>
      <c r="CI121" s="5">
        <v>2019</v>
      </c>
      <c r="CJ121" s="4">
        <v>0.42702578108754896</v>
      </c>
      <c r="CK121" s="4">
        <v>0.33369702297656706</v>
      </c>
      <c r="CL121" s="4">
        <v>-0.38806355036356888</v>
      </c>
      <c r="CM121" s="4">
        <v>-0.2190709578905779</v>
      </c>
      <c r="CN121" s="4">
        <v>-0.12767044167691952</v>
      </c>
      <c r="CO121" s="4">
        <v>-0.22101919298420084</v>
      </c>
      <c r="CP121" s="4">
        <v>0.34330728314204972</v>
      </c>
      <c r="CQ121" s="4">
        <v>0.39479589847268975</v>
      </c>
      <c r="CR121" s="4">
        <v>-0.7421436955655184</v>
      </c>
      <c r="CS121" s="4">
        <v>0.8722380797175634</v>
      </c>
      <c r="CT121" s="4">
        <v>0.49883629428288656</v>
      </c>
      <c r="CU121" s="4">
        <v>0.44711854713972782</v>
      </c>
      <c r="CV121" s="4">
        <v>-8.4563753541062006E-2</v>
      </c>
      <c r="CW121" s="4">
        <v>0.10229356909541457</v>
      </c>
      <c r="CX121">
        <v>0</v>
      </c>
      <c r="CY121" s="5">
        <v>8702.3093946109275</v>
      </c>
      <c r="CZ121" s="5">
        <v>13757.169474712129</v>
      </c>
      <c r="DA121" s="5">
        <v>2713.080168776371</v>
      </c>
      <c r="DB121" s="5">
        <v>452.42616033755274</v>
      </c>
      <c r="DC121" s="5">
        <v>18263.367727074779</v>
      </c>
      <c r="DD121" s="5">
        <v>4253.8054563728692</v>
      </c>
      <c r="DE121" s="5">
        <v>2783.3228390594245</v>
      </c>
      <c r="DF121" s="5">
        <v>2454.2981891494892</v>
      </c>
      <c r="DG121" s="5">
        <v>5226.7485459452628</v>
      </c>
      <c r="DH121" s="5">
        <v>750.80872011251768</v>
      </c>
      <c r="DI121" s="5">
        <v>996.3080168776371</v>
      </c>
      <c r="DJ121" s="5">
        <v>1125.8790436005625</v>
      </c>
      <c r="DK121" s="5">
        <v>213.60759493670886</v>
      </c>
      <c r="DL121" s="5">
        <v>-162.76371308016877</v>
      </c>
      <c r="DM121" s="5">
        <v>0</v>
      </c>
      <c r="DN121" s="5">
        <v>133.21147327261633</v>
      </c>
      <c r="DO121" s="5">
        <v>61826.342804838852</v>
      </c>
      <c r="DP121" s="4">
        <f t="shared" si="15"/>
        <v>0.75286151079998298</v>
      </c>
      <c r="DQ121" s="4">
        <f t="shared" si="15"/>
        <v>0.88414820380261983</v>
      </c>
      <c r="DR121" s="4">
        <f t="shared" si="14"/>
        <v>0.15104817913824778</v>
      </c>
      <c r="DS121" s="4">
        <f t="shared" si="14"/>
        <v>1.1081743175036933</v>
      </c>
      <c r="DT121" s="4">
        <f t="shared" si="14"/>
        <v>0.6666930545084685</v>
      </c>
      <c r="DU121" s="4">
        <f t="shared" si="14"/>
        <v>-0.27385932555942</v>
      </c>
      <c r="DV121" s="4">
        <f t="shared" si="14"/>
        <v>-0.15579627584923184</v>
      </c>
      <c r="DW121" s="4">
        <f t="shared" si="14"/>
        <v>9.8723846492211262E-2</v>
      </c>
      <c r="DX121" s="4">
        <f t="shared" si="14"/>
        <v>0.37559763582409489</v>
      </c>
      <c r="DY121" s="4">
        <f t="shared" si="14"/>
        <v>0.83331067301255524</v>
      </c>
      <c r="DZ121" s="4">
        <f t="shared" si="14"/>
        <v>-4.2965881848210562E-2</v>
      </c>
      <c r="EA121" s="4">
        <f t="shared" si="12"/>
        <v>0.61503594900347602</v>
      </c>
      <c r="EB121" s="4">
        <f t="shared" si="12"/>
        <v>6.8612181820025445E-2</v>
      </c>
      <c r="EC121" s="4">
        <f t="shared" si="12"/>
        <v>-0.22345305055548223</v>
      </c>
      <c r="ED121" s="4" t="e">
        <f t="shared" si="12"/>
        <v>#DIV/0!</v>
      </c>
      <c r="EE121" s="4">
        <f t="shared" si="12"/>
        <v>-0.25485399608664588</v>
      </c>
      <c r="EF121" s="4">
        <f t="shared" si="11"/>
        <v>0.67790173389049468</v>
      </c>
      <c r="EG121" s="6">
        <f t="shared" si="9"/>
        <v>-0.1446698519356788</v>
      </c>
      <c r="EI121">
        <v>119</v>
      </c>
    </row>
    <row r="122" spans="1:139" x14ac:dyDescent="0.3">
      <c r="A122" t="s">
        <v>597</v>
      </c>
      <c r="B122" t="s">
        <v>136</v>
      </c>
      <c r="C122" s="43" t="s">
        <v>859</v>
      </c>
      <c r="D122" s="43">
        <v>5.5</v>
      </c>
      <c r="E122" s="5">
        <v>41.8</v>
      </c>
      <c r="F122" s="5">
        <v>94.4</v>
      </c>
      <c r="G122" s="43">
        <v>7</v>
      </c>
      <c r="H122" s="20">
        <v>0.66666666666666663</v>
      </c>
      <c r="I122" s="43">
        <v>41.9</v>
      </c>
      <c r="J122" s="43">
        <v>5.8695652173913047</v>
      </c>
      <c r="K122" s="43">
        <v>4.0777777777777775</v>
      </c>
      <c r="L122" s="43">
        <v>3.9195652173913045</v>
      </c>
      <c r="M122" s="43">
        <v>48</v>
      </c>
      <c r="N122" s="43">
        <v>47.666666666666664</v>
      </c>
      <c r="O122" s="43">
        <v>52.5</v>
      </c>
      <c r="P122" s="43">
        <v>-2.8</v>
      </c>
      <c r="Q122" s="43">
        <v>-0.8</v>
      </c>
      <c r="R122" s="43">
        <v>0.1</v>
      </c>
      <c r="S122" s="20">
        <v>0.65254237288135597</v>
      </c>
      <c r="T122" s="20">
        <v>0.76470588235294112</v>
      </c>
      <c r="U122" s="5">
        <v>86.1</v>
      </c>
      <c r="V122" s="5">
        <v>77</v>
      </c>
      <c r="W122" s="20">
        <v>0.35185185185185186</v>
      </c>
      <c r="X122" s="43">
        <v>3.1476096803004632</v>
      </c>
      <c r="Y122" s="20">
        <v>0.5161290322580645</v>
      </c>
      <c r="Z122" s="5">
        <v>81</v>
      </c>
      <c r="AA122" s="5">
        <v>98.4</v>
      </c>
      <c r="AB122" s="43" t="s">
        <v>859</v>
      </c>
      <c r="AC122" s="5">
        <v>92.65</v>
      </c>
      <c r="AD122" s="5">
        <v>3.3</v>
      </c>
      <c r="AE122" s="5">
        <v>8.1999999999999993</v>
      </c>
      <c r="AF122" s="5">
        <v>16.100000000000001</v>
      </c>
      <c r="AG122" s="5">
        <v>27.5</v>
      </c>
      <c r="AH122" s="5">
        <v>2233</v>
      </c>
      <c r="AI122" s="4">
        <v>73.099999999999994</v>
      </c>
      <c r="AJ122" s="4">
        <v>0.31293155208646051</v>
      </c>
      <c r="AK122" s="4">
        <v>69.7</v>
      </c>
      <c r="AL122" s="4">
        <v>92.9</v>
      </c>
      <c r="AM122" s="4">
        <v>0.56000000000000005</v>
      </c>
      <c r="AN122" s="4">
        <v>78.599999999999994</v>
      </c>
      <c r="AO122" s="4">
        <v>5.4495912806539506</v>
      </c>
      <c r="AP122" s="4">
        <v>0</v>
      </c>
      <c r="AQ122" s="4">
        <v>7.5629714870221201E-2</v>
      </c>
      <c r="AR122" s="4">
        <v>28.260999999999999</v>
      </c>
      <c r="AS122" s="4">
        <v>35.555999999999997</v>
      </c>
      <c r="AT122" s="4" t="s">
        <v>859</v>
      </c>
      <c r="AU122" s="4" t="s">
        <v>859</v>
      </c>
      <c r="AV122" s="4">
        <v>43.59</v>
      </c>
      <c r="AW122" s="4">
        <v>82.022000000000006</v>
      </c>
      <c r="AX122" s="4">
        <v>63.414999999999999</v>
      </c>
      <c r="AY122" s="4">
        <v>0.95</v>
      </c>
      <c r="AZ122" s="4">
        <v>2.85</v>
      </c>
      <c r="BA122" s="4">
        <v>0</v>
      </c>
      <c r="BB122" s="4">
        <v>100</v>
      </c>
      <c r="BC122" s="4">
        <v>100</v>
      </c>
      <c r="BD122" s="4">
        <v>0.1111111111111111</v>
      </c>
      <c r="BE122" s="4">
        <v>100</v>
      </c>
      <c r="BF122" s="4">
        <v>98.8</v>
      </c>
      <c r="BG122" s="4">
        <v>20.6</v>
      </c>
      <c r="BH122" s="21">
        <v>4.474231247253313E-2</v>
      </c>
      <c r="BI122" s="21">
        <v>2.8585782524941424E-2</v>
      </c>
      <c r="BJ122" s="20">
        <v>0.20512820512820512</v>
      </c>
      <c r="BK122" s="20">
        <v>0.5213675213675214</v>
      </c>
      <c r="BL122" s="5" t="s">
        <v>859</v>
      </c>
      <c r="BM122" s="5">
        <v>7.15</v>
      </c>
      <c r="BN122" s="5">
        <v>14.8</v>
      </c>
      <c r="BO122" s="43">
        <v>0.2</v>
      </c>
      <c r="BP122" s="5">
        <v>41</v>
      </c>
      <c r="BQ122" s="5" t="s">
        <v>859</v>
      </c>
      <c r="BR122" s="5">
        <v>15342</v>
      </c>
      <c r="BS122" s="5" t="s">
        <v>859</v>
      </c>
      <c r="BT122" s="5">
        <v>49.4</v>
      </c>
      <c r="BU122" s="5">
        <v>2.4</v>
      </c>
      <c r="BV122" s="5">
        <v>77.599999999999994</v>
      </c>
      <c r="BW122" s="5">
        <v>71</v>
      </c>
      <c r="BX122" s="5">
        <v>10.199999999999999</v>
      </c>
      <c r="BY122" s="5">
        <v>100</v>
      </c>
      <c r="BZ122" s="5">
        <v>11243</v>
      </c>
      <c r="CA122" s="43">
        <v>0</v>
      </c>
      <c r="CB122" s="43">
        <v>0</v>
      </c>
      <c r="CC122" s="5">
        <v>99</v>
      </c>
      <c r="CD122" s="5">
        <v>38.4</v>
      </c>
      <c r="CE122" s="43">
        <v>7.1</v>
      </c>
      <c r="CF122" s="20">
        <v>0.78095781071835801</v>
      </c>
      <c r="CG122" s="5">
        <v>2014</v>
      </c>
      <c r="CH122" s="5">
        <v>2016</v>
      </c>
      <c r="CI122" s="5" t="s">
        <v>859</v>
      </c>
      <c r="CJ122" s="4">
        <v>0.31534487146850199</v>
      </c>
      <c r="CK122" s="4">
        <v>-4.5006188086136489E-2</v>
      </c>
      <c r="CL122" s="4">
        <v>-0.35752941433836699</v>
      </c>
      <c r="CM122" s="4">
        <v>0.35333544891347968</v>
      </c>
      <c r="CN122" s="4">
        <v>-1.1828240367409492E-2</v>
      </c>
      <c r="CO122" s="4">
        <v>-4.7506957087810199E-2</v>
      </c>
      <c r="CP122" s="4">
        <v>0.55623618741302105</v>
      </c>
      <c r="CQ122" s="4">
        <v>-0.23790851371699184</v>
      </c>
      <c r="CR122" s="4">
        <v>4.8646627706683661E-2</v>
      </c>
      <c r="CS122" s="4">
        <v>-0.42196284596295253</v>
      </c>
      <c r="CT122" s="4">
        <v>-1.6800721176025019E-2</v>
      </c>
      <c r="CU122" s="4">
        <v>1.242348394135831E-2</v>
      </c>
      <c r="CV122" s="4">
        <v>0.74958551603562429</v>
      </c>
      <c r="CW122" s="4">
        <v>9.9754265148905757E-2</v>
      </c>
      <c r="CX122">
        <v>0</v>
      </c>
      <c r="CY122" s="5">
        <v>9634.985086143648</v>
      </c>
      <c r="CZ122" s="5">
        <v>15216.86469588705</v>
      </c>
      <c r="DA122" s="5">
        <v>3875.9034501568253</v>
      </c>
      <c r="DB122" s="5">
        <v>778.39901813718802</v>
      </c>
      <c r="DC122" s="5">
        <v>19904.288383853884</v>
      </c>
      <c r="DD122" s="5">
        <v>3560.5338733942472</v>
      </c>
      <c r="DE122" s="5">
        <v>2711.7049222910164</v>
      </c>
      <c r="DF122" s="5">
        <v>3639.3929711035571</v>
      </c>
      <c r="DG122" s="5">
        <v>5805.2765380794563</v>
      </c>
      <c r="DH122" s="5">
        <v>1053.0478658120824</v>
      </c>
      <c r="DI122" s="5">
        <v>513.43242874676116</v>
      </c>
      <c r="DJ122" s="5">
        <v>510.56866221191865</v>
      </c>
      <c r="DK122" s="5">
        <v>1350.8795854357013</v>
      </c>
      <c r="DL122" s="5">
        <v>969.99863630165009</v>
      </c>
      <c r="DM122" s="5">
        <v>0</v>
      </c>
      <c r="DN122" s="5">
        <v>135.54242651174587</v>
      </c>
      <c r="DO122" s="5">
        <v>68690.819907765093</v>
      </c>
      <c r="DP122" s="4">
        <f t="shared" si="15"/>
        <v>0.12951459826946057</v>
      </c>
      <c r="DQ122" s="4">
        <f t="shared" si="15"/>
        <v>0.29261313649441678</v>
      </c>
      <c r="DR122" s="4">
        <f t="shared" si="14"/>
        <v>-0.42087131803370625</v>
      </c>
      <c r="DS122" s="4">
        <f t="shared" si="14"/>
        <v>0.47034230726259346</v>
      </c>
      <c r="DT122" s="4">
        <f t="shared" si="14"/>
        <v>0.17645295858840301</v>
      </c>
      <c r="DU122" s="4">
        <f t="shared" si="14"/>
        <v>0.44439970543581486</v>
      </c>
      <c r="DV122" s="4">
        <f t="shared" si="14"/>
        <v>-7.7771180708016641E-2</v>
      </c>
      <c r="DW122" s="4">
        <f t="shared" si="14"/>
        <v>-0.94524448994222854</v>
      </c>
      <c r="DX122" s="4">
        <f t="shared" si="14"/>
        <v>0.11315989641151937</v>
      </c>
      <c r="DY122" s="4">
        <f t="shared" si="14"/>
        <v>0.39628787793464915</v>
      </c>
      <c r="DZ122" s="4">
        <f t="shared" si="14"/>
        <v>0.47134186976217812</v>
      </c>
      <c r="EA122" s="4">
        <f t="shared" si="12"/>
        <v>1.0059715340317361</v>
      </c>
      <c r="EB122" s="4">
        <f t="shared" si="12"/>
        <v>-1.3728848569744305</v>
      </c>
      <c r="EC122" s="4">
        <f t="shared" si="12"/>
        <v>-0.41958207447875634</v>
      </c>
      <c r="ED122" s="4" t="e">
        <f t="shared" si="12"/>
        <v>#DIV/0!</v>
      </c>
      <c r="EE122" s="4">
        <f t="shared" si="12"/>
        <v>-0.28724446139925347</v>
      </c>
      <c r="EF122" s="4">
        <f t="shared" si="11"/>
        <v>0.12951705518604698</v>
      </c>
      <c r="EG122" s="6">
        <f t="shared" si="9"/>
        <v>-0.65138695214029774</v>
      </c>
      <c r="EI122">
        <v>120</v>
      </c>
    </row>
    <row r="123" spans="1:139" x14ac:dyDescent="0.3">
      <c r="A123" t="s">
        <v>559</v>
      </c>
      <c r="B123" t="s">
        <v>137</v>
      </c>
      <c r="C123" s="43" t="s">
        <v>859</v>
      </c>
      <c r="D123" s="43">
        <v>5.7</v>
      </c>
      <c r="E123" s="5">
        <v>48.3</v>
      </c>
      <c r="F123" s="5">
        <v>64.3</v>
      </c>
      <c r="G123" s="43">
        <v>6.2</v>
      </c>
      <c r="H123" s="20">
        <v>0</v>
      </c>
      <c r="I123" s="43">
        <v>38.299999999999997</v>
      </c>
      <c r="J123" s="43">
        <v>0.62173913043478257</v>
      </c>
      <c r="K123" s="43">
        <v>4.0500000000000007</v>
      </c>
      <c r="L123" s="43">
        <v>3.4260869565217398</v>
      </c>
      <c r="M123" s="43">
        <v>48.333333333333336</v>
      </c>
      <c r="N123" s="43">
        <v>50</v>
      </c>
      <c r="O123" s="43">
        <v>52</v>
      </c>
      <c r="P123" s="43">
        <v>-1.3</v>
      </c>
      <c r="Q123" s="43">
        <v>-0.2</v>
      </c>
      <c r="R123" s="43">
        <v>-2.8</v>
      </c>
      <c r="S123" s="20">
        <v>0.78947368421052633</v>
      </c>
      <c r="T123" s="20">
        <v>0.86363636363636365</v>
      </c>
      <c r="U123" s="5">
        <v>100</v>
      </c>
      <c r="V123" s="5">
        <v>82</v>
      </c>
      <c r="W123" s="20">
        <v>0.16666666666666666</v>
      </c>
      <c r="X123" s="43">
        <v>1.9322961171483013</v>
      </c>
      <c r="Y123" s="20">
        <v>0.73333333333333339</v>
      </c>
      <c r="Z123" s="5">
        <v>83</v>
      </c>
      <c r="AA123" s="5">
        <v>98.8</v>
      </c>
      <c r="AB123" s="43" t="s">
        <v>859</v>
      </c>
      <c r="AC123" s="5">
        <v>68.150000000000006</v>
      </c>
      <c r="AD123" s="5">
        <v>5.2</v>
      </c>
      <c r="AE123" s="5">
        <v>3.5</v>
      </c>
      <c r="AF123" s="5">
        <v>12.7</v>
      </c>
      <c r="AG123" s="5">
        <v>38.1</v>
      </c>
      <c r="AH123" s="5" t="s">
        <v>859</v>
      </c>
      <c r="AI123" s="4">
        <v>82.2</v>
      </c>
      <c r="AJ123" s="4">
        <v>0.31730769230769229</v>
      </c>
      <c r="AK123" s="4">
        <v>56.900000000000006</v>
      </c>
      <c r="AL123" s="4">
        <v>88.7</v>
      </c>
      <c r="AM123" s="4">
        <v>0.38</v>
      </c>
      <c r="AN123" s="4">
        <v>69.2</v>
      </c>
      <c r="AO123" s="4">
        <v>9.3150684931506866</v>
      </c>
      <c r="AP123" s="4">
        <v>3.4246575342465753</v>
      </c>
      <c r="AQ123" s="4">
        <v>0.21197769459934307</v>
      </c>
      <c r="AR123" s="4">
        <v>56.25</v>
      </c>
      <c r="AS123" s="4">
        <v>93.75</v>
      </c>
      <c r="AT123" s="4">
        <v>58.823999999999998</v>
      </c>
      <c r="AU123" s="4">
        <v>11.811</v>
      </c>
      <c r="AV123" s="4">
        <v>52.173999999999999</v>
      </c>
      <c r="AW123" s="4">
        <v>88.888999999999996</v>
      </c>
      <c r="AX123" s="4">
        <v>48.837000000000003</v>
      </c>
      <c r="AY123" s="4">
        <v>0.71</v>
      </c>
      <c r="AZ123" s="4">
        <v>1.3</v>
      </c>
      <c r="BA123" s="4">
        <v>0.17056698602167425</v>
      </c>
      <c r="BB123" s="4">
        <v>94.6</v>
      </c>
      <c r="BC123" s="4">
        <v>94.6</v>
      </c>
      <c r="BD123" s="4">
        <v>0.5</v>
      </c>
      <c r="BE123" s="4">
        <v>100</v>
      </c>
      <c r="BF123" s="4">
        <v>100</v>
      </c>
      <c r="BG123" s="4">
        <v>13.5</v>
      </c>
      <c r="BH123" s="21">
        <v>2.636190534661724E-2</v>
      </c>
      <c r="BI123" s="21">
        <v>3.109965915169767E-2</v>
      </c>
      <c r="BJ123" s="20">
        <v>0.27777777777777779</v>
      </c>
      <c r="BK123" s="20">
        <v>0.33333333333333331</v>
      </c>
      <c r="BL123" s="5" t="s">
        <v>859</v>
      </c>
      <c r="BM123" s="5">
        <v>64.5</v>
      </c>
      <c r="BN123" s="5">
        <v>45.5</v>
      </c>
      <c r="BO123" s="43">
        <v>0.44999999999999996</v>
      </c>
      <c r="BP123" s="5">
        <v>30</v>
      </c>
      <c r="BQ123" s="5" t="s">
        <v>859</v>
      </c>
      <c r="BR123" s="5">
        <v>12220</v>
      </c>
      <c r="BS123" s="5" t="s">
        <v>859</v>
      </c>
      <c r="BT123" s="5">
        <v>19.599999999999994</v>
      </c>
      <c r="BU123" s="5">
        <v>3.9</v>
      </c>
      <c r="BV123" s="5">
        <v>19.600000000000001</v>
      </c>
      <c r="BW123" s="5">
        <v>75</v>
      </c>
      <c r="BX123" s="5">
        <v>6.4</v>
      </c>
      <c r="BY123" s="5">
        <v>100</v>
      </c>
      <c r="BZ123" s="5">
        <v>15075</v>
      </c>
      <c r="CA123" s="43">
        <v>0</v>
      </c>
      <c r="CB123" s="43">
        <v>0</v>
      </c>
      <c r="CC123" s="5" t="s">
        <v>859</v>
      </c>
      <c r="CD123" s="5">
        <v>54.9</v>
      </c>
      <c r="CE123" s="43">
        <v>8.6</v>
      </c>
      <c r="CF123" s="20">
        <v>0.74</v>
      </c>
      <c r="CG123" s="5">
        <v>2018</v>
      </c>
      <c r="CH123" s="5">
        <v>2014</v>
      </c>
      <c r="CI123" s="5">
        <v>2019</v>
      </c>
      <c r="CJ123" s="4">
        <v>-7.9501298141601853E-2</v>
      </c>
      <c r="CK123" s="4">
        <v>-0.2167999569109034</v>
      </c>
      <c r="CL123" s="4">
        <v>0.55473806880850651</v>
      </c>
      <c r="CM123" s="4">
        <v>0.49431798196812232</v>
      </c>
      <c r="CN123" s="4">
        <v>0.3109896548443889</v>
      </c>
      <c r="CO123" s="4">
        <v>0.24089163350173676</v>
      </c>
      <c r="CP123" s="4">
        <v>0.87411525382157107</v>
      </c>
      <c r="CQ123" s="4">
        <v>1.0620434021211833</v>
      </c>
      <c r="CR123" s="4">
        <v>0.44745242786668582</v>
      </c>
      <c r="CS123" s="4">
        <v>-1.4653244979727735</v>
      </c>
      <c r="CT123" s="4">
        <v>-0.57917323242850727</v>
      </c>
      <c r="CU123" s="4">
        <v>-0.18452197870343998</v>
      </c>
      <c r="CV123" s="4">
        <v>-4.2047561525493209E-2</v>
      </c>
      <c r="CW123" s="4">
        <v>9.9735847618177845E-2</v>
      </c>
      <c r="CX123">
        <v>0</v>
      </c>
      <c r="CY123" s="5">
        <v>9218.7578034232301</v>
      </c>
      <c r="CZ123" s="5">
        <v>14321.212849514513</v>
      </c>
      <c r="DA123" s="5">
        <v>1922.0048899755502</v>
      </c>
      <c r="DB123" s="5">
        <v>894.62102689486551</v>
      </c>
      <c r="DC123" s="5">
        <v>20578.954348292486</v>
      </c>
      <c r="DD123" s="5">
        <v>3122.7670498327375</v>
      </c>
      <c r="DE123" s="5">
        <v>2791.2874853599274</v>
      </c>
      <c r="DF123" s="5">
        <v>1984.2649613747835</v>
      </c>
      <c r="DG123" s="5">
        <v>6884.5065619377128</v>
      </c>
      <c r="DH123" s="5">
        <v>1526.8948655256722</v>
      </c>
      <c r="DI123" s="5">
        <v>961.85819070904631</v>
      </c>
      <c r="DJ123" s="5">
        <v>1486.3080684596578</v>
      </c>
      <c r="DK123" s="5">
        <v>-101.95599022004889</v>
      </c>
      <c r="DL123" s="5">
        <v>133.4963325183374</v>
      </c>
      <c r="DM123" s="5">
        <v>0</v>
      </c>
      <c r="DN123" s="5">
        <v>140.6178148447375</v>
      </c>
      <c r="DO123" s="5">
        <v>65732.099925924893</v>
      </c>
      <c r="DP123" s="4">
        <f t="shared" si="15"/>
        <v>0.40769702968714383</v>
      </c>
      <c r="DQ123" s="4">
        <f t="shared" si="15"/>
        <v>0.65557210734193849</v>
      </c>
      <c r="DR123" s="4">
        <f t="shared" si="14"/>
        <v>0.54012825942338061</v>
      </c>
      <c r="DS123" s="4">
        <f t="shared" si="14"/>
        <v>0.24293037493007558</v>
      </c>
      <c r="DT123" s="4">
        <f t="shared" si="14"/>
        <v>-2.5109685987962937E-2</v>
      </c>
      <c r="DU123" s="4">
        <f t="shared" si="14"/>
        <v>0.89794487043769222</v>
      </c>
      <c r="DV123" s="4">
        <f t="shared" si="14"/>
        <v>-0.16447346604693658</v>
      </c>
      <c r="DW123" s="4">
        <f t="shared" si="14"/>
        <v>0.51278339205849</v>
      </c>
      <c r="DX123" s="4">
        <f t="shared" si="14"/>
        <v>-0.37641138037787331</v>
      </c>
      <c r="DY123" s="4">
        <f t="shared" si="14"/>
        <v>-0.28887135177002587</v>
      </c>
      <c r="DZ123" s="4">
        <f t="shared" si="14"/>
        <v>-6.2735886869035124E-3</v>
      </c>
      <c r="EA123" s="4">
        <f t="shared" si="12"/>
        <v>0.38603846097725458</v>
      </c>
      <c r="EB123" s="4">
        <f t="shared" si="12"/>
        <v>0.46859035533966198</v>
      </c>
      <c r="EC123" s="4">
        <f t="shared" si="12"/>
        <v>-0.27474818196800616</v>
      </c>
      <c r="ED123" s="4" t="e">
        <f t="shared" si="12"/>
        <v>#DIV/0!</v>
      </c>
      <c r="EE123" s="4">
        <f t="shared" si="12"/>
        <v>-0.35777105412025073</v>
      </c>
      <c r="EF123" s="4">
        <f t="shared" si="11"/>
        <v>0.36588126505808649</v>
      </c>
      <c r="EG123" s="6">
        <f t="shared" si="9"/>
        <v>0.53376073043349825</v>
      </c>
      <c r="EI123">
        <v>121</v>
      </c>
    </row>
    <row r="124" spans="1:139" x14ac:dyDescent="0.3">
      <c r="A124" t="s">
        <v>555</v>
      </c>
      <c r="B124" t="s">
        <v>138</v>
      </c>
      <c r="C124" s="43" t="s">
        <v>859</v>
      </c>
      <c r="D124" s="43">
        <v>5.8</v>
      </c>
      <c r="E124" s="5">
        <v>43.5</v>
      </c>
      <c r="F124" s="5">
        <v>91.9</v>
      </c>
      <c r="G124" s="43">
        <v>6.5</v>
      </c>
      <c r="H124" s="20">
        <v>6.6666666666666666E-2</v>
      </c>
      <c r="I124" s="43">
        <v>43.3</v>
      </c>
      <c r="J124" s="43">
        <v>5.2391304347826084</v>
      </c>
      <c r="K124" s="43">
        <v>4.0694444444444446</v>
      </c>
      <c r="L124" s="43">
        <v>3.7391304347826089</v>
      </c>
      <c r="M124" s="43">
        <v>50.666666666666664</v>
      </c>
      <c r="N124" s="43">
        <v>51</v>
      </c>
      <c r="O124" s="43">
        <v>52.5</v>
      </c>
      <c r="P124" s="43">
        <v>-0.6</v>
      </c>
      <c r="Q124" s="43">
        <v>-0.5</v>
      </c>
      <c r="R124" s="43">
        <v>0.4259593679458239</v>
      </c>
      <c r="S124" s="20">
        <v>0.65432098765432101</v>
      </c>
      <c r="T124" s="20">
        <v>0.74647887323943662</v>
      </c>
      <c r="U124" s="5">
        <v>99.3</v>
      </c>
      <c r="V124" s="5">
        <v>83</v>
      </c>
      <c r="W124" s="20">
        <v>0.32903225806451614</v>
      </c>
      <c r="X124" s="43">
        <v>1.5656910458127051</v>
      </c>
      <c r="Y124" s="20">
        <v>0.69230769230769229</v>
      </c>
      <c r="Z124" s="5">
        <v>100</v>
      </c>
      <c r="AA124" s="5">
        <v>100</v>
      </c>
      <c r="AB124" s="43">
        <v>0</v>
      </c>
      <c r="AC124" s="5">
        <v>100</v>
      </c>
      <c r="AD124" s="5">
        <v>2.7</v>
      </c>
      <c r="AE124" s="5">
        <v>3.5</v>
      </c>
      <c r="AF124" s="5">
        <v>11.7</v>
      </c>
      <c r="AG124" s="5">
        <v>16.5</v>
      </c>
      <c r="AH124" s="5">
        <v>696</v>
      </c>
      <c r="AI124" s="4">
        <v>71.2</v>
      </c>
      <c r="AJ124" s="4">
        <v>0.36026003855461219</v>
      </c>
      <c r="AK124" s="4">
        <v>56.100000000000009</v>
      </c>
      <c r="AL124" s="4">
        <v>87.9</v>
      </c>
      <c r="AM124" s="4">
        <v>0.33</v>
      </c>
      <c r="AN124" s="4">
        <v>71.2</v>
      </c>
      <c r="AO124" s="4">
        <v>8.3823529411764692</v>
      </c>
      <c r="AP124" s="4">
        <v>5.4227941176470598</v>
      </c>
      <c r="AQ124" s="4">
        <v>0.23948466481893216</v>
      </c>
      <c r="AR124" s="4">
        <v>48.484999999999999</v>
      </c>
      <c r="AS124" s="4">
        <v>51.515000000000001</v>
      </c>
      <c r="AT124" s="4">
        <v>42.552999999999997</v>
      </c>
      <c r="AU124" s="4">
        <v>27.823</v>
      </c>
      <c r="AV124" s="4">
        <v>26.667000000000002</v>
      </c>
      <c r="AW124" s="4">
        <v>75</v>
      </c>
      <c r="AX124" s="4">
        <v>66.286000000000001</v>
      </c>
      <c r="AY124" s="4">
        <v>0.54</v>
      </c>
      <c r="AZ124" s="4">
        <v>2.66</v>
      </c>
      <c r="BA124" s="4">
        <v>5.6540110040429218E-3</v>
      </c>
      <c r="BB124" s="4">
        <v>95.1</v>
      </c>
      <c r="BC124" s="4">
        <v>95.1</v>
      </c>
      <c r="BD124" s="4">
        <v>0.13333333333333333</v>
      </c>
      <c r="BE124" s="4">
        <v>94.1</v>
      </c>
      <c r="BF124" s="4">
        <v>78.900000000000006</v>
      </c>
      <c r="BG124" s="4">
        <v>71.3</v>
      </c>
      <c r="BH124" s="21">
        <v>6.0334699454111754E-2</v>
      </c>
      <c r="BI124" s="21">
        <v>4.192966010464784E-2</v>
      </c>
      <c r="BJ124" s="20">
        <v>0.39545454545454545</v>
      </c>
      <c r="BK124" s="20">
        <v>0.33636363636363636</v>
      </c>
      <c r="BL124" s="5">
        <v>47</v>
      </c>
      <c r="BM124" s="5">
        <v>2.8</v>
      </c>
      <c r="BN124" s="5">
        <v>44.75</v>
      </c>
      <c r="BO124" s="43">
        <v>0.2</v>
      </c>
      <c r="BP124" s="5">
        <v>150</v>
      </c>
      <c r="BQ124" s="5" t="s">
        <v>859</v>
      </c>
      <c r="BR124" s="5">
        <v>18200</v>
      </c>
      <c r="BS124" s="5">
        <v>34.782608695652172</v>
      </c>
      <c r="BT124" s="5">
        <v>85.7</v>
      </c>
      <c r="BU124" s="5">
        <v>2.5</v>
      </c>
      <c r="BV124" s="5">
        <v>49.1</v>
      </c>
      <c r="BW124" s="5">
        <v>58</v>
      </c>
      <c r="BX124" s="5">
        <v>8.9</v>
      </c>
      <c r="BY124" s="5">
        <v>43.3</v>
      </c>
      <c r="BZ124" s="5">
        <v>10877</v>
      </c>
      <c r="CA124" s="43">
        <v>0.8</v>
      </c>
      <c r="CB124" s="43">
        <v>0.32</v>
      </c>
      <c r="CC124" s="5">
        <v>84.8</v>
      </c>
      <c r="CD124" s="5">
        <v>61</v>
      </c>
      <c r="CE124" s="43">
        <v>6.7</v>
      </c>
      <c r="CF124" s="20">
        <v>0.74818461538461534</v>
      </c>
      <c r="CG124" s="5">
        <v>2021</v>
      </c>
      <c r="CH124" s="5">
        <v>2013</v>
      </c>
      <c r="CI124" s="5">
        <v>2021</v>
      </c>
      <c r="CJ124" s="4">
        <v>-5.4930357937732883E-2</v>
      </c>
      <c r="CK124" s="4">
        <v>0.27651842675228627</v>
      </c>
      <c r="CL124" s="4">
        <v>0.67422149085853433</v>
      </c>
      <c r="CM124" s="4">
        <v>-0.27808218514271194</v>
      </c>
      <c r="CN124" s="4">
        <v>1.7927728972152234E-2</v>
      </c>
      <c r="CO124" s="4">
        <v>-0.2315208817945949</v>
      </c>
      <c r="CP124" s="4">
        <v>-0.10334753323704692</v>
      </c>
      <c r="CQ124" s="4">
        <v>0.40945155422223273</v>
      </c>
      <c r="CR124" s="4">
        <v>-0.7740707113682016</v>
      </c>
      <c r="CS124" s="4">
        <v>0.19287108325300006</v>
      </c>
      <c r="CT124" s="4">
        <v>-0.37073546737691665</v>
      </c>
      <c r="CU124" s="4">
        <v>8.3213777616495621E-2</v>
      </c>
      <c r="CV124" s="4">
        <v>0.73300924209531004</v>
      </c>
      <c r="CW124" s="4">
        <v>9.8886226834085461E-2</v>
      </c>
      <c r="CX124">
        <v>0</v>
      </c>
      <c r="CY124" s="5">
        <v>8474.9723627083094</v>
      </c>
      <c r="CZ124" s="5">
        <v>14509.755653423837</v>
      </c>
      <c r="DA124" s="5">
        <v>1711.6640489377533</v>
      </c>
      <c r="DB124" s="5">
        <v>670.16615689840467</v>
      </c>
      <c r="DC124" s="5">
        <v>23774.930179175873</v>
      </c>
      <c r="DD124" s="5">
        <v>3948.6926171107038</v>
      </c>
      <c r="DE124" s="5">
        <v>2734.5526266598536</v>
      </c>
      <c r="DF124" s="5">
        <v>1990.5037535646736</v>
      </c>
      <c r="DG124" s="5">
        <v>6416.271482590083</v>
      </c>
      <c r="DH124" s="5">
        <v>1443.7463834008431</v>
      </c>
      <c r="DI124" s="5">
        <v>1150.946515665041</v>
      </c>
      <c r="DJ124" s="5">
        <v>931.13995205422827</v>
      </c>
      <c r="DK124" s="5">
        <v>164.75159130362903</v>
      </c>
      <c r="DL124" s="5">
        <v>-878.97825907249739</v>
      </c>
      <c r="DM124" s="5">
        <v>0</v>
      </c>
      <c r="DN124" s="5">
        <v>78.551512660050008</v>
      </c>
      <c r="DO124" s="5">
        <v>68000.644836153297</v>
      </c>
      <c r="DP124" s="4">
        <f t="shared" si="15"/>
        <v>0.90480053765236057</v>
      </c>
      <c r="DQ124" s="4">
        <f t="shared" si="15"/>
        <v>0.57916596544115995</v>
      </c>
      <c r="DR124" s="4">
        <f t="shared" si="14"/>
        <v>0.6435816645687007</v>
      </c>
      <c r="DS124" s="4">
        <f t="shared" si="14"/>
        <v>0.68212185211203713</v>
      </c>
      <c r="DT124" s="4">
        <f t="shared" si="14"/>
        <v>-0.97993677736353335</v>
      </c>
      <c r="DU124" s="4">
        <f t="shared" si="14"/>
        <v>4.2250634308076157E-2</v>
      </c>
      <c r="DV124" s="4">
        <f t="shared" si="14"/>
        <v>-0.1026629171278514</v>
      </c>
      <c r="DW124" s="4">
        <f t="shared" si="14"/>
        <v>0.50728754345378979</v>
      </c>
      <c r="DX124" s="4">
        <f t="shared" si="14"/>
        <v>-0.16400583145301423</v>
      </c>
      <c r="DY124" s="4">
        <f t="shared" si="14"/>
        <v>-0.16864277588330392</v>
      </c>
      <c r="DZ124" s="4">
        <f t="shared" si="14"/>
        <v>-0.20767037422399759</v>
      </c>
      <c r="EA124" s="4">
        <f t="shared" si="12"/>
        <v>0.73876284031599626</v>
      </c>
      <c r="EB124" s="4">
        <f t="shared" si="12"/>
        <v>0.1305373722342513</v>
      </c>
      <c r="EC124" s="4">
        <f t="shared" si="12"/>
        <v>-9.9446051292322479E-2</v>
      </c>
      <c r="ED124" s="4" t="e">
        <f t="shared" si="12"/>
        <v>#DIV/0!</v>
      </c>
      <c r="EE124" s="4">
        <f t="shared" si="12"/>
        <v>0.50469000869612657</v>
      </c>
      <c r="EF124" s="4">
        <f t="shared" si="11"/>
        <v>0.18465329196281655</v>
      </c>
      <c r="EG124" s="6">
        <f t="shared" si="9"/>
        <v>0.59075451715616212</v>
      </c>
      <c r="EI124">
        <v>122</v>
      </c>
    </row>
    <row r="125" spans="1:139" x14ac:dyDescent="0.3">
      <c r="A125" t="s">
        <v>467</v>
      </c>
      <c r="B125" t="s">
        <v>139</v>
      </c>
      <c r="C125" s="43">
        <v>4.4827586206896548</v>
      </c>
      <c r="D125" s="43">
        <v>5.6</v>
      </c>
      <c r="E125" s="5">
        <v>43.8</v>
      </c>
      <c r="F125" s="5">
        <v>100</v>
      </c>
      <c r="G125" s="43">
        <v>6.9</v>
      </c>
      <c r="H125" s="20">
        <v>7.6923076923076927E-2</v>
      </c>
      <c r="I125" s="43">
        <v>44.8</v>
      </c>
      <c r="J125" s="43">
        <v>4.1260869565217391</v>
      </c>
      <c r="K125" s="43">
        <v>4.0250000000000004</v>
      </c>
      <c r="L125" s="43">
        <v>3.7239130434782597</v>
      </c>
      <c r="M125" s="43">
        <v>49.666666666666664</v>
      </c>
      <c r="N125" s="43">
        <v>48.666666666666664</v>
      </c>
      <c r="O125" s="43">
        <v>52</v>
      </c>
      <c r="P125" s="43">
        <v>-0.4</v>
      </c>
      <c r="Q125" s="43">
        <v>-0.4</v>
      </c>
      <c r="R125" s="43">
        <v>1.1000000000000001</v>
      </c>
      <c r="S125" s="20">
        <v>0.71212121212121215</v>
      </c>
      <c r="T125" s="20">
        <v>0.97619047619047616</v>
      </c>
      <c r="U125" s="5">
        <v>100</v>
      </c>
      <c r="V125" s="5">
        <v>79</v>
      </c>
      <c r="W125" s="20">
        <v>0.19565217391304349</v>
      </c>
      <c r="X125" s="43">
        <v>1.993888046125726</v>
      </c>
      <c r="Y125" s="20">
        <v>0.61111111111111116</v>
      </c>
      <c r="Z125" s="5">
        <v>97</v>
      </c>
      <c r="AA125" s="5">
        <v>97.6</v>
      </c>
      <c r="AB125" s="43" t="s">
        <v>859</v>
      </c>
      <c r="AC125" s="5">
        <v>89.1</v>
      </c>
      <c r="AD125" s="5">
        <v>2.2999999999999998</v>
      </c>
      <c r="AE125" s="5">
        <v>2.9</v>
      </c>
      <c r="AF125" s="5">
        <v>12.8</v>
      </c>
      <c r="AG125" s="5">
        <v>0</v>
      </c>
      <c r="AH125" s="5">
        <v>2430</v>
      </c>
      <c r="AI125" s="4">
        <v>81.900000000000006</v>
      </c>
      <c r="AJ125" s="4">
        <v>0.38833953249266684</v>
      </c>
      <c r="AK125" s="4">
        <v>67.599999999999994</v>
      </c>
      <c r="AL125" s="4">
        <v>92</v>
      </c>
      <c r="AM125" s="4">
        <v>0.45</v>
      </c>
      <c r="AN125" s="4">
        <v>44.9</v>
      </c>
      <c r="AO125" s="4">
        <v>5.9880239520958085</v>
      </c>
      <c r="AP125" s="4">
        <v>6.7465069860279439</v>
      </c>
      <c r="AQ125" s="4">
        <v>0.11851647847241348</v>
      </c>
      <c r="AR125" s="4">
        <v>7.6920000000000002</v>
      </c>
      <c r="AS125" s="4">
        <v>60</v>
      </c>
      <c r="AT125" s="4">
        <v>31.033999999999999</v>
      </c>
      <c r="AU125" s="4">
        <v>15.853999999999999</v>
      </c>
      <c r="AV125" s="4">
        <v>57.692</v>
      </c>
      <c r="AW125" s="4">
        <v>79.528000000000006</v>
      </c>
      <c r="AX125" s="4">
        <v>59.859000000000002</v>
      </c>
      <c r="AY125" s="4">
        <v>2.27</v>
      </c>
      <c r="AZ125" s="4">
        <v>3.7</v>
      </c>
      <c r="BA125" s="4">
        <v>0</v>
      </c>
      <c r="BB125" s="4">
        <v>95.9</v>
      </c>
      <c r="BC125" s="4">
        <v>95.9</v>
      </c>
      <c r="BD125" s="4">
        <v>0.18181818181818182</v>
      </c>
      <c r="BE125" s="4">
        <v>100</v>
      </c>
      <c r="BF125" s="4">
        <v>84.8</v>
      </c>
      <c r="BG125" s="4">
        <v>96.9</v>
      </c>
      <c r="BH125" s="21">
        <v>7.3869503516499554E-2</v>
      </c>
      <c r="BI125" s="21">
        <v>3.6274975038055955E-2</v>
      </c>
      <c r="BJ125" s="20">
        <v>0.20952380952380953</v>
      </c>
      <c r="BK125" s="20">
        <v>0.36666666666666664</v>
      </c>
      <c r="BL125" s="5" t="s">
        <v>859</v>
      </c>
      <c r="BM125" s="5">
        <v>51.75</v>
      </c>
      <c r="BN125" s="5">
        <v>10.6</v>
      </c>
      <c r="BO125" s="43">
        <v>0.7</v>
      </c>
      <c r="BP125" s="5">
        <v>117</v>
      </c>
      <c r="BQ125" s="5">
        <v>146</v>
      </c>
      <c r="BR125" s="5">
        <v>18000</v>
      </c>
      <c r="BS125" s="5">
        <v>0.3401360544217687</v>
      </c>
      <c r="BT125" s="5">
        <v>72.400000000000006</v>
      </c>
      <c r="BU125" s="5">
        <v>33.299999999999997</v>
      </c>
      <c r="BV125" s="5">
        <v>71.3</v>
      </c>
      <c r="BW125" s="5">
        <v>92</v>
      </c>
      <c r="BX125" s="5">
        <v>12</v>
      </c>
      <c r="BY125" s="5">
        <v>100</v>
      </c>
      <c r="BZ125" s="5">
        <v>12638</v>
      </c>
      <c r="CA125" s="43">
        <v>0.34</v>
      </c>
      <c r="CB125" s="43">
        <v>0.18</v>
      </c>
      <c r="CC125" s="5" t="s">
        <v>859</v>
      </c>
      <c r="CD125" s="5">
        <v>44.4</v>
      </c>
      <c r="CE125" s="43">
        <v>9.1</v>
      </c>
      <c r="CF125" s="20">
        <v>0.72721311475409844</v>
      </c>
      <c r="CG125" s="5">
        <v>2018</v>
      </c>
      <c r="CH125" s="5">
        <v>2018</v>
      </c>
      <c r="CI125" s="5">
        <v>2017</v>
      </c>
      <c r="CJ125" s="4">
        <v>0.15450201382439493</v>
      </c>
      <c r="CK125" s="4">
        <v>0.26764667142662346</v>
      </c>
      <c r="CL125" s="4">
        <v>0.25139141786010827</v>
      </c>
      <c r="CM125" s="4">
        <v>-0.5367467332865441</v>
      </c>
      <c r="CN125" s="4">
        <v>0.24234523940871142</v>
      </c>
      <c r="CO125" s="4">
        <v>0.10506338530984378</v>
      </c>
      <c r="CP125" s="4">
        <v>-9.5230108568969421E-2</v>
      </c>
      <c r="CQ125" s="4">
        <v>-0.1251153832700786</v>
      </c>
      <c r="CR125" s="4">
        <v>-1.00564428234142</v>
      </c>
      <c r="CS125" s="4">
        <v>0.45381112813688412</v>
      </c>
      <c r="CT125" s="4">
        <v>0.50699177196670231</v>
      </c>
      <c r="CU125" s="4">
        <v>-6.4881739705538358E-2</v>
      </c>
      <c r="CV125" s="4">
        <v>-0.36240619073852848</v>
      </c>
      <c r="CW125" s="4">
        <v>9.8198288477666942E-2</v>
      </c>
      <c r="CX125">
        <v>0</v>
      </c>
      <c r="CY125" s="5">
        <v>9727.6500838068332</v>
      </c>
      <c r="CZ125" s="5">
        <v>14392.526067907271</v>
      </c>
      <c r="DA125" s="5">
        <v>2249.3128823477259</v>
      </c>
      <c r="DB125" s="5">
        <v>638.53178473268906</v>
      </c>
      <c r="DC125" s="5">
        <v>16129.810860537575</v>
      </c>
      <c r="DD125" s="5">
        <v>3319.5115623438692</v>
      </c>
      <c r="DE125" s="5">
        <v>2476.3487486425174</v>
      </c>
      <c r="DF125" s="5">
        <v>1982.0831509348445</v>
      </c>
      <c r="DG125" s="5">
        <v>5388.2691067325713</v>
      </c>
      <c r="DH125" s="5">
        <v>663.6226615834737</v>
      </c>
      <c r="DI125" s="5">
        <v>1186.4526997074211</v>
      </c>
      <c r="DJ125" s="5">
        <v>1493.5721251884033</v>
      </c>
      <c r="DK125" s="5">
        <v>77.134497739161276</v>
      </c>
      <c r="DL125" s="5">
        <v>230.5168897951946</v>
      </c>
      <c r="DM125" s="5">
        <v>0</v>
      </c>
      <c r="DN125" s="5">
        <v>109.00565621679489</v>
      </c>
      <c r="DO125" s="5">
        <v>59833.831888421155</v>
      </c>
      <c r="DP125" s="4">
        <f t="shared" si="15"/>
        <v>6.7582631223047931E-2</v>
      </c>
      <c r="DQ125" s="4">
        <f t="shared" si="15"/>
        <v>0.62667273928894873</v>
      </c>
      <c r="DR125" s="4">
        <f t="shared" si="14"/>
        <v>0.37914608318450449</v>
      </c>
      <c r="DS125" s="4">
        <f t="shared" si="14"/>
        <v>0.74402091735131504</v>
      </c>
      <c r="DT125" s="4">
        <f t="shared" si="14"/>
        <v>1.3041127363078162</v>
      </c>
      <c r="DU125" s="4">
        <f t="shared" si="14"/>
        <v>0.6941091350932177</v>
      </c>
      <c r="DV125" s="4">
        <f t="shared" si="14"/>
        <v>0.17864074342514991</v>
      </c>
      <c r="DW125" s="4">
        <f t="shared" si="14"/>
        <v>0.5147053826453043</v>
      </c>
      <c r="DX125" s="4">
        <f t="shared" si="14"/>
        <v>0.30232703972847796</v>
      </c>
      <c r="DY125" s="4">
        <f t="shared" si="14"/>
        <v>0.95937738386828131</v>
      </c>
      <c r="DZ125" s="4">
        <f t="shared" si="14"/>
        <v>-0.24548778751214198</v>
      </c>
      <c r="EA125" s="4">
        <f t="shared" si="12"/>
        <v>0.38142326456122505</v>
      </c>
      <c r="EB125" s="4">
        <f t="shared" si="12"/>
        <v>0.24159240742028576</v>
      </c>
      <c r="EC125" s="4">
        <f t="shared" si="12"/>
        <v>-0.29154653972555922</v>
      </c>
      <c r="ED125" s="4" t="e">
        <f t="shared" si="12"/>
        <v>#DIV/0!</v>
      </c>
      <c r="EE125" s="4">
        <f t="shared" si="12"/>
        <v>8.1505251515719884E-2</v>
      </c>
      <c r="EF125" s="4">
        <f t="shared" si="11"/>
        <v>0.83707809100137143</v>
      </c>
      <c r="EG125" s="6">
        <f t="shared" ref="EG125:EG160" si="16">(CL125+DW125)/2</f>
        <v>0.38304840025270626</v>
      </c>
      <c r="EI125">
        <v>123</v>
      </c>
    </row>
    <row r="126" spans="1:139" x14ac:dyDescent="0.3">
      <c r="A126" t="s">
        <v>418</v>
      </c>
      <c r="B126" t="s">
        <v>140</v>
      </c>
      <c r="C126" s="43" t="s">
        <v>859</v>
      </c>
      <c r="D126" s="43">
        <v>5.4</v>
      </c>
      <c r="E126" s="5">
        <v>45.7</v>
      </c>
      <c r="F126" s="5">
        <v>81</v>
      </c>
      <c r="G126" s="43">
        <v>6.5</v>
      </c>
      <c r="H126" s="20">
        <v>0.25</v>
      </c>
      <c r="I126" s="43">
        <v>43.1</v>
      </c>
      <c r="J126" s="43">
        <v>0.18695652173913047</v>
      </c>
      <c r="K126" s="43">
        <v>4.0999999999999996</v>
      </c>
      <c r="L126" s="43">
        <v>3.8956521739130432</v>
      </c>
      <c r="M126" s="43">
        <v>49</v>
      </c>
      <c r="N126" s="43">
        <v>48</v>
      </c>
      <c r="O126" s="43">
        <v>54</v>
      </c>
      <c r="P126" s="43">
        <v>-0.9</v>
      </c>
      <c r="Q126" s="43">
        <v>0.2</v>
      </c>
      <c r="R126" s="43">
        <v>-2.6</v>
      </c>
      <c r="S126" s="20">
        <v>0.73584905660377353</v>
      </c>
      <c r="T126" s="20">
        <v>0.83333333333333337</v>
      </c>
      <c r="U126" s="5">
        <v>98.2</v>
      </c>
      <c r="V126" s="5">
        <v>85</v>
      </c>
      <c r="W126" s="20">
        <v>0.14705882352941177</v>
      </c>
      <c r="X126" s="43">
        <v>3.228609398140446</v>
      </c>
      <c r="Y126" s="20">
        <v>0.55555555555555547</v>
      </c>
      <c r="Z126" s="5">
        <v>100</v>
      </c>
      <c r="AA126" s="5">
        <v>100</v>
      </c>
      <c r="AB126" s="43" t="s">
        <v>859</v>
      </c>
      <c r="AC126" s="5">
        <v>100</v>
      </c>
      <c r="AD126" s="5">
        <v>2.4</v>
      </c>
      <c r="AE126" s="5">
        <v>2.1</v>
      </c>
      <c r="AF126" s="5">
        <v>15.1</v>
      </c>
      <c r="AG126" s="5">
        <v>8.8000000000000007</v>
      </c>
      <c r="AH126" s="5">
        <v>1136</v>
      </c>
      <c r="AI126" s="4">
        <v>78.2</v>
      </c>
      <c r="AJ126" s="4">
        <v>0.26758095238095236</v>
      </c>
      <c r="AK126" s="4">
        <v>57.3</v>
      </c>
      <c r="AL126" s="4">
        <v>88.8</v>
      </c>
      <c r="AM126" s="4">
        <v>0.19</v>
      </c>
      <c r="AN126" s="4">
        <v>100</v>
      </c>
      <c r="AO126" s="4">
        <v>4.1379310344827589</v>
      </c>
      <c r="AP126" s="4">
        <v>0</v>
      </c>
      <c r="AQ126" s="4">
        <v>0.25866616428033157</v>
      </c>
      <c r="AR126" s="4">
        <v>21.212</v>
      </c>
      <c r="AS126" s="4">
        <v>100</v>
      </c>
      <c r="AT126" s="4">
        <v>45.832999999999998</v>
      </c>
      <c r="AU126" s="4">
        <v>23.077000000000002</v>
      </c>
      <c r="AV126" s="4">
        <v>50</v>
      </c>
      <c r="AW126" s="4">
        <v>87.5</v>
      </c>
      <c r="AX126" s="4">
        <v>72.527000000000001</v>
      </c>
      <c r="AY126" s="4">
        <v>1.24</v>
      </c>
      <c r="AZ126" s="4">
        <v>4.7300000000000004</v>
      </c>
      <c r="BA126" s="4">
        <v>4.1418248756765669E-2</v>
      </c>
      <c r="BB126" s="4">
        <v>100</v>
      </c>
      <c r="BC126" s="4">
        <v>100</v>
      </c>
      <c r="BD126" s="4">
        <v>0.25</v>
      </c>
      <c r="BE126" s="4">
        <v>100</v>
      </c>
      <c r="BF126" s="4">
        <v>86.6</v>
      </c>
      <c r="BG126" s="4">
        <v>77.3</v>
      </c>
      <c r="BH126" s="21">
        <v>4.8263590763043734E-2</v>
      </c>
      <c r="BI126" s="21">
        <v>3.6417924991298638E-2</v>
      </c>
      <c r="BJ126" s="20">
        <v>0.36206896551724138</v>
      </c>
      <c r="BK126" s="20">
        <v>8.6206896551724144E-2</v>
      </c>
      <c r="BL126" s="5" t="s">
        <v>859</v>
      </c>
      <c r="BM126" s="5">
        <v>31.5</v>
      </c>
      <c r="BN126" s="5">
        <v>13.15</v>
      </c>
      <c r="BO126" s="43">
        <v>0.3</v>
      </c>
      <c r="BP126" s="5">
        <v>54</v>
      </c>
      <c r="BQ126" s="5">
        <v>111</v>
      </c>
      <c r="BR126" s="5">
        <v>20300</v>
      </c>
      <c r="BS126" s="5" t="s">
        <v>859</v>
      </c>
      <c r="BT126" s="5">
        <v>93.3</v>
      </c>
      <c r="BU126" s="5">
        <v>4.4000000000000004</v>
      </c>
      <c r="BV126" s="5">
        <v>20</v>
      </c>
      <c r="BW126" s="5">
        <v>88</v>
      </c>
      <c r="BX126" s="5">
        <v>6.6</v>
      </c>
      <c r="BY126" s="5">
        <v>87.7</v>
      </c>
      <c r="BZ126" s="5">
        <v>17145</v>
      </c>
      <c r="CA126" s="43">
        <v>0.3</v>
      </c>
      <c r="CB126" s="43">
        <v>0</v>
      </c>
      <c r="CC126" s="5">
        <v>82</v>
      </c>
      <c r="CD126" s="5">
        <v>17.5</v>
      </c>
      <c r="CE126" s="43">
        <v>9.3000000000000007</v>
      </c>
      <c r="CF126" s="20">
        <v>0.68220551378446115</v>
      </c>
      <c r="CG126" s="5">
        <v>2015</v>
      </c>
      <c r="CH126" s="5">
        <v>2018</v>
      </c>
      <c r="CI126" s="5">
        <v>2020</v>
      </c>
      <c r="CJ126" s="4">
        <v>0.13117335563707186</v>
      </c>
      <c r="CK126" s="4">
        <v>0.45599269939096049</v>
      </c>
      <c r="CL126" s="4">
        <v>-5.8701408816231399E-2</v>
      </c>
      <c r="CM126" s="4">
        <v>-0.45205748599371992</v>
      </c>
      <c r="CN126" s="4">
        <v>0.2979284828369515</v>
      </c>
      <c r="CO126" s="4">
        <v>0.13390290943798724</v>
      </c>
      <c r="CP126" s="4">
        <v>0.43099437021246778</v>
      </c>
      <c r="CQ126" s="4">
        <v>-2.725433822479767E-2</v>
      </c>
      <c r="CR126" s="4">
        <v>-0.23184365403066409</v>
      </c>
      <c r="CS126" s="4">
        <v>0.1873118269231433</v>
      </c>
      <c r="CT126" s="4">
        <v>-0.40104873886853903</v>
      </c>
      <c r="CU126" s="4">
        <v>-0.75558343618869461</v>
      </c>
      <c r="CV126" s="4">
        <v>-0.71855894825770195</v>
      </c>
      <c r="CW126" s="4">
        <v>9.700061378419117E-2</v>
      </c>
      <c r="CX126">
        <v>0</v>
      </c>
      <c r="CY126" s="5">
        <v>8358.0281162693154</v>
      </c>
      <c r="CZ126" s="5">
        <v>14057.702131153581</v>
      </c>
      <c r="DA126" s="5">
        <v>2164.9484536082473</v>
      </c>
      <c r="DB126" s="5">
        <v>1100.8018327605957</v>
      </c>
      <c r="DC126" s="5">
        <v>19027.444654683703</v>
      </c>
      <c r="DD126" s="5">
        <v>3568.7488311996885</v>
      </c>
      <c r="DE126" s="5">
        <v>1903.1555630944738</v>
      </c>
      <c r="DF126" s="5">
        <v>2208.7024965005594</v>
      </c>
      <c r="DG126" s="5">
        <v>6542.965563352579</v>
      </c>
      <c r="DH126" s="5">
        <v>969.07216494845363</v>
      </c>
      <c r="DI126" s="5">
        <v>-566.43757159221082</v>
      </c>
      <c r="DJ126" s="5">
        <v>1277.205040091638</v>
      </c>
      <c r="DK126" s="5">
        <v>286.94158075601376</v>
      </c>
      <c r="DL126" s="5">
        <v>535.50973654066433</v>
      </c>
      <c r="DM126" s="5">
        <v>0</v>
      </c>
      <c r="DN126" s="5">
        <v>113.04056230486754</v>
      </c>
      <c r="DO126" s="5">
        <v>61012.319419131505</v>
      </c>
      <c r="DP126" s="4">
        <f t="shared" si="15"/>
        <v>0.98295936136541329</v>
      </c>
      <c r="DQ126" s="4">
        <f t="shared" si="15"/>
        <v>0.76235866679686448</v>
      </c>
      <c r="DR126" s="4">
        <f t="shared" si="14"/>
        <v>0.42063962948381994</v>
      </c>
      <c r="DS126" s="4">
        <f t="shared" si="14"/>
        <v>-0.16050418942651482</v>
      </c>
      <c r="DT126" s="4">
        <f t="shared" si="14"/>
        <v>0.43841806465212935</v>
      </c>
      <c r="DU126" s="4">
        <f t="shared" si="14"/>
        <v>0.43588865756096634</v>
      </c>
      <c r="DV126" s="4">
        <f t="shared" si="14"/>
        <v>0.80311370849763586</v>
      </c>
      <c r="DW126" s="4">
        <f t="shared" si="14"/>
        <v>0.31507289350042311</v>
      </c>
      <c r="DX126" s="4">
        <f t="shared" si="14"/>
        <v>-0.22147808621739792</v>
      </c>
      <c r="DY126" s="4">
        <f t="shared" si="14"/>
        <v>0.51771257103687696</v>
      </c>
      <c r="DZ126" s="4">
        <f t="shared" si="14"/>
        <v>1.621504614695388</v>
      </c>
      <c r="EA126" s="4">
        <f t="shared" si="12"/>
        <v>0.51889143599410248</v>
      </c>
      <c r="EB126" s="4">
        <f t="shared" si="12"/>
        <v>-2.4338954130435037E-2</v>
      </c>
      <c r="EC126" s="4">
        <f t="shared" si="12"/>
        <v>-0.34435368799316723</v>
      </c>
      <c r="ED126" s="4" t="e">
        <f t="shared" si="12"/>
        <v>#DIV/0!</v>
      </c>
      <c r="EE126" s="4">
        <f t="shared" si="12"/>
        <v>2.5436994336030021E-2</v>
      </c>
      <c r="EF126" s="4">
        <f t="shared" si="11"/>
        <v>0.74293188056237103</v>
      </c>
      <c r="EG126" s="6">
        <f t="shared" si="16"/>
        <v>0.12818574234209584</v>
      </c>
      <c r="EI126">
        <v>124</v>
      </c>
    </row>
    <row r="127" spans="1:139" x14ac:dyDescent="0.3">
      <c r="A127" t="s">
        <v>430</v>
      </c>
      <c r="B127" t="s">
        <v>141</v>
      </c>
      <c r="C127" s="43" t="s">
        <v>859</v>
      </c>
      <c r="D127" s="43">
        <v>5.6</v>
      </c>
      <c r="E127" s="5">
        <v>44.2</v>
      </c>
      <c r="F127" s="5">
        <v>91.9</v>
      </c>
      <c r="G127" s="43">
        <v>6.3</v>
      </c>
      <c r="H127" s="20">
        <v>0</v>
      </c>
      <c r="I127" s="43">
        <v>44.2</v>
      </c>
      <c r="J127" s="43">
        <v>7.7521739130434781</v>
      </c>
      <c r="K127" s="43">
        <v>3.875</v>
      </c>
      <c r="L127" s="43">
        <v>3.765217391304347</v>
      </c>
      <c r="M127" s="43">
        <v>51.666666666666664</v>
      </c>
      <c r="N127" s="43">
        <v>50.666666666666664</v>
      </c>
      <c r="O127" s="43">
        <v>54.5</v>
      </c>
      <c r="P127" s="43">
        <v>1.6</v>
      </c>
      <c r="Q127" s="43">
        <v>-0.9</v>
      </c>
      <c r="R127" s="43">
        <v>0.5</v>
      </c>
      <c r="S127" s="20">
        <v>0.73015873015873012</v>
      </c>
      <c r="T127" s="20">
        <v>1</v>
      </c>
      <c r="U127" s="5">
        <v>99.7</v>
      </c>
      <c r="V127" s="5">
        <v>83</v>
      </c>
      <c r="W127" s="20">
        <v>0.24576271186440679</v>
      </c>
      <c r="X127" s="43">
        <v>1.9158565929866178</v>
      </c>
      <c r="Y127" s="20">
        <v>0.5</v>
      </c>
      <c r="Z127" s="5">
        <v>92</v>
      </c>
      <c r="AA127" s="5">
        <v>100</v>
      </c>
      <c r="AB127" s="43" t="s">
        <v>859</v>
      </c>
      <c r="AC127" s="5">
        <v>97.15</v>
      </c>
      <c r="AD127" s="5">
        <v>3.5</v>
      </c>
      <c r="AE127" s="5">
        <v>4.0999999999999996</v>
      </c>
      <c r="AF127" s="5">
        <v>16.100000000000001</v>
      </c>
      <c r="AG127" s="5">
        <v>17.399999999999999</v>
      </c>
      <c r="AH127" s="5">
        <v>332</v>
      </c>
      <c r="AI127" s="4">
        <v>80.7</v>
      </c>
      <c r="AJ127" s="4">
        <v>0.3591021403051855</v>
      </c>
      <c r="AK127" s="4">
        <v>62</v>
      </c>
      <c r="AL127" s="4">
        <v>89</v>
      </c>
      <c r="AM127" s="4">
        <v>0.2</v>
      </c>
      <c r="AN127" s="4">
        <v>56.3</v>
      </c>
      <c r="AO127" s="4">
        <v>8.3142389525368259</v>
      </c>
      <c r="AP127" s="4">
        <v>8.2160392798690669</v>
      </c>
      <c r="AQ127" s="4">
        <v>0.21709449146662965</v>
      </c>
      <c r="AR127" s="4">
        <v>21.428999999999998</v>
      </c>
      <c r="AS127" s="4">
        <v>43.924999999999997</v>
      </c>
      <c r="AT127" s="4">
        <v>24.873000000000001</v>
      </c>
      <c r="AU127" s="4">
        <v>14.933</v>
      </c>
      <c r="AV127" s="4">
        <v>43.511000000000003</v>
      </c>
      <c r="AW127" s="4">
        <v>70.411000000000001</v>
      </c>
      <c r="AX127" s="4">
        <v>55.381</v>
      </c>
      <c r="AY127" s="4">
        <v>1.3</v>
      </c>
      <c r="AZ127" s="4">
        <v>3.59</v>
      </c>
      <c r="BA127" s="4">
        <v>2.0695699069704733E-2</v>
      </c>
      <c r="BB127" s="4">
        <v>44.6</v>
      </c>
      <c r="BC127" s="4">
        <v>44.6</v>
      </c>
      <c r="BD127" s="4">
        <v>0</v>
      </c>
      <c r="BE127" s="4">
        <v>100</v>
      </c>
      <c r="BF127" s="4">
        <v>87.7</v>
      </c>
      <c r="BG127" s="4">
        <v>54.3</v>
      </c>
      <c r="BH127" s="21">
        <v>6.5101454721624055E-2</v>
      </c>
      <c r="BI127" s="21">
        <v>4.8210990278039302E-2</v>
      </c>
      <c r="BJ127" s="20">
        <v>0.40812182741116754</v>
      </c>
      <c r="BK127" s="20">
        <v>0.34314720812182742</v>
      </c>
      <c r="BL127" s="5">
        <v>66</v>
      </c>
      <c r="BM127" s="5">
        <v>25.700000000000003</v>
      </c>
      <c r="BN127" s="5">
        <v>23.8</v>
      </c>
      <c r="BO127" s="43">
        <v>0.6</v>
      </c>
      <c r="BP127" s="5">
        <v>66</v>
      </c>
      <c r="BQ127" s="5" t="s">
        <v>859</v>
      </c>
      <c r="BR127" s="5">
        <v>21630</v>
      </c>
      <c r="BS127" s="5">
        <v>5.9322033898305087</v>
      </c>
      <c r="BT127" s="5">
        <v>86</v>
      </c>
      <c r="BU127" s="5">
        <v>32.200000000000003</v>
      </c>
      <c r="BV127" s="5">
        <v>87.7</v>
      </c>
      <c r="BW127" s="5">
        <v>74</v>
      </c>
      <c r="BX127" s="5">
        <v>20.399999999999999</v>
      </c>
      <c r="BY127" s="5">
        <v>100</v>
      </c>
      <c r="BZ127" s="5">
        <v>11644</v>
      </c>
      <c r="CA127" s="43">
        <v>1.18</v>
      </c>
      <c r="CB127" s="43">
        <v>0.66</v>
      </c>
      <c r="CC127" s="5" t="s">
        <v>859</v>
      </c>
      <c r="CD127" s="5">
        <v>54.9</v>
      </c>
      <c r="CE127" s="43">
        <v>7.8</v>
      </c>
      <c r="CF127" s="20">
        <v>0.72123989218328843</v>
      </c>
      <c r="CG127" s="5">
        <v>2018</v>
      </c>
      <c r="CH127" s="5">
        <v>2018</v>
      </c>
      <c r="CI127" s="5">
        <v>2021</v>
      </c>
      <c r="CJ127" s="4">
        <v>-4.5383426222646066E-2</v>
      </c>
      <c r="CK127" s="4">
        <v>0.3716359135068848</v>
      </c>
      <c r="CL127" s="4">
        <v>3.5505108881043718E-2</v>
      </c>
      <c r="CM127" s="4">
        <v>-7.9152588677298963E-2</v>
      </c>
      <c r="CN127" s="4">
        <v>-6.0883155995262651E-2</v>
      </c>
      <c r="CO127" s="4">
        <v>-0.48174511611109039</v>
      </c>
      <c r="CP127" s="4">
        <v>-0.13766581974165004</v>
      </c>
      <c r="CQ127" s="4">
        <v>-8.642134738785448E-2</v>
      </c>
      <c r="CR127" s="4">
        <v>-0.59623493933185567</v>
      </c>
      <c r="CS127" s="4">
        <v>0.85530707627381097</v>
      </c>
      <c r="CT127" s="4">
        <v>1.6471688017155688</v>
      </c>
      <c r="CU127" s="4">
        <v>0.45897702823132042</v>
      </c>
      <c r="CV127" s="4">
        <v>0.1929189942702639</v>
      </c>
      <c r="CW127" s="4">
        <v>9.3246314396553537E-2</v>
      </c>
      <c r="CX127">
        <v>0</v>
      </c>
      <c r="CY127" s="5">
        <v>8430.6458600201895</v>
      </c>
      <c r="CZ127" s="5">
        <v>14505.875400858262</v>
      </c>
      <c r="DA127" s="5">
        <v>3661.2081627550861</v>
      </c>
      <c r="DB127" s="5">
        <v>504.9220288134004</v>
      </c>
      <c r="DC127" s="5">
        <v>19401.452594673043</v>
      </c>
      <c r="DD127" s="5">
        <v>3253.741658699103</v>
      </c>
      <c r="DE127" s="5">
        <v>3160.7343675392967</v>
      </c>
      <c r="DF127" s="5">
        <v>1716.208783811604</v>
      </c>
      <c r="DG127" s="5">
        <v>3999.1606846160266</v>
      </c>
      <c r="DH127" s="5">
        <v>712.77227413356673</v>
      </c>
      <c r="DI127" s="5">
        <v>858.71433482296322</v>
      </c>
      <c r="DJ127" s="5">
        <v>1004.2813837932435</v>
      </c>
      <c r="DK127" s="5">
        <v>60.314384824525717</v>
      </c>
      <c r="DL127" s="5">
        <v>320.63501984437016</v>
      </c>
      <c r="DM127" s="5">
        <v>0</v>
      </c>
      <c r="DN127" s="5">
        <v>128.56916760724238</v>
      </c>
      <c r="DO127" s="5">
        <v>61398.601086967559</v>
      </c>
      <c r="DP127" s="4">
        <f t="shared" si="15"/>
        <v>0.93442582846326205</v>
      </c>
      <c r="DQ127" s="4">
        <f t="shared" si="15"/>
        <v>0.58073842072446424</v>
      </c>
      <c r="DR127" s="4">
        <f t="shared" si="14"/>
        <v>-0.31527623511601499</v>
      </c>
      <c r="DS127" s="4">
        <f t="shared" si="14"/>
        <v>1.0054555035959307</v>
      </c>
      <c r="DT127" s="4">
        <f t="shared" si="14"/>
        <v>0.32667976236569357</v>
      </c>
      <c r="DU127" s="4">
        <f t="shared" si="14"/>
        <v>0.76224957012673678</v>
      </c>
      <c r="DV127" s="4">
        <f t="shared" si="14"/>
        <v>-0.56697230198607851</v>
      </c>
      <c r="DW127" s="4">
        <f t="shared" si="14"/>
        <v>0.74891822787321183</v>
      </c>
      <c r="DX127" s="4">
        <f t="shared" si="14"/>
        <v>0.93246850056668551</v>
      </c>
      <c r="DY127" s="4">
        <f t="shared" si="14"/>
        <v>0.88830948495690376</v>
      </c>
      <c r="DZ127" s="4">
        <f t="shared" si="14"/>
        <v>0.10358428343816153</v>
      </c>
      <c r="EA127" s="4">
        <f t="shared" si="12"/>
        <v>0.69229265344515878</v>
      </c>
      <c r="EB127" s="4">
        <f t="shared" si="12"/>
        <v>0.26291197139547628</v>
      </c>
      <c r="EC127" s="4">
        <f t="shared" si="12"/>
        <v>-0.30714979569004386</v>
      </c>
      <c r="ED127" s="4" t="e">
        <f t="shared" si="12"/>
        <v>#DIV/0!</v>
      </c>
      <c r="EE127" s="4">
        <f t="shared" si="12"/>
        <v>-0.1903454344816225</v>
      </c>
      <c r="EF127" s="4">
        <f t="shared" si="11"/>
        <v>0.7120728733678694</v>
      </c>
      <c r="EG127" s="6">
        <f t="shared" si="16"/>
        <v>0.39221166837712779</v>
      </c>
      <c r="EI127">
        <v>125</v>
      </c>
    </row>
    <row r="128" spans="1:139" x14ac:dyDescent="0.3">
      <c r="A128" t="s">
        <v>393</v>
      </c>
      <c r="B128" t="s">
        <v>142</v>
      </c>
      <c r="C128" s="43">
        <v>4.5</v>
      </c>
      <c r="D128" s="43">
        <v>5.7</v>
      </c>
      <c r="E128" s="5">
        <v>41.2</v>
      </c>
      <c r="F128" s="5">
        <v>76.8</v>
      </c>
      <c r="G128" s="43">
        <v>4.9000000000000004</v>
      </c>
      <c r="H128" s="20">
        <v>0</v>
      </c>
      <c r="I128" s="43">
        <v>40.9</v>
      </c>
      <c r="J128" s="43">
        <v>3.286956521739131</v>
      </c>
      <c r="K128" s="43">
        <v>3.8194444444444446</v>
      </c>
      <c r="L128" s="43">
        <v>3.669565217391304</v>
      </c>
      <c r="M128" s="43">
        <v>49.333333333333336</v>
      </c>
      <c r="N128" s="43">
        <v>50</v>
      </c>
      <c r="O128" s="43">
        <v>53.5</v>
      </c>
      <c r="P128" s="43">
        <v>0</v>
      </c>
      <c r="Q128" s="43">
        <v>0.4</v>
      </c>
      <c r="R128" s="43">
        <v>-0.5</v>
      </c>
      <c r="S128" s="20">
        <v>0.72140762463343111</v>
      </c>
      <c r="T128" s="20">
        <v>0.85245901639344257</v>
      </c>
      <c r="U128" s="5">
        <v>97</v>
      </c>
      <c r="V128" s="5">
        <v>81</v>
      </c>
      <c r="W128" s="20">
        <v>0.28078817733990147</v>
      </c>
      <c r="X128" s="43">
        <v>2.2627721373643377</v>
      </c>
      <c r="Y128" s="20">
        <v>0.73913043478260876</v>
      </c>
      <c r="Z128" s="5">
        <v>90</v>
      </c>
      <c r="AA128" s="5">
        <v>99.7</v>
      </c>
      <c r="AB128" s="43">
        <v>36.904761899999997</v>
      </c>
      <c r="AC128" s="5">
        <v>85.199999999999989</v>
      </c>
      <c r="AD128" s="5">
        <v>3.1</v>
      </c>
      <c r="AE128" s="5">
        <v>4.4000000000000004</v>
      </c>
      <c r="AF128" s="5" t="s">
        <v>859</v>
      </c>
      <c r="AG128" s="5">
        <v>14.299999999999999</v>
      </c>
      <c r="AH128" s="5">
        <v>1187</v>
      </c>
      <c r="AI128" s="4">
        <v>82.4</v>
      </c>
      <c r="AJ128" s="4">
        <v>0.43030173234342284</v>
      </c>
      <c r="AK128" s="4">
        <v>65.3</v>
      </c>
      <c r="AL128" s="4">
        <v>89.5</v>
      </c>
      <c r="AM128" s="4">
        <v>0.34</v>
      </c>
      <c r="AN128" s="4" t="s">
        <v>859</v>
      </c>
      <c r="AO128" s="4">
        <v>2.1690590111642742</v>
      </c>
      <c r="AP128" s="4">
        <v>7.9106858054226477</v>
      </c>
      <c r="AQ128" s="4">
        <v>0.22497866826786336</v>
      </c>
      <c r="AR128" s="4" t="s">
        <v>859</v>
      </c>
      <c r="AS128" s="4" t="s">
        <v>859</v>
      </c>
      <c r="AT128" s="4">
        <v>41.070999999999998</v>
      </c>
      <c r="AU128" s="4">
        <v>10.5</v>
      </c>
      <c r="AV128" s="4">
        <v>29.231000000000002</v>
      </c>
      <c r="AW128" s="4">
        <v>78.787999999999997</v>
      </c>
      <c r="AX128" s="4">
        <v>64.466999999999999</v>
      </c>
      <c r="AY128" s="4">
        <v>0.99</v>
      </c>
      <c r="AZ128" s="4">
        <v>2.64</v>
      </c>
      <c r="BA128" s="4">
        <v>9.0900882755363552E-2</v>
      </c>
      <c r="BB128" s="4">
        <v>84.7</v>
      </c>
      <c r="BC128" s="4">
        <v>84.7</v>
      </c>
      <c r="BD128" s="4">
        <v>0</v>
      </c>
      <c r="BE128" s="4">
        <v>100</v>
      </c>
      <c r="BF128" s="4">
        <v>100</v>
      </c>
      <c r="BG128" s="4">
        <v>86.6</v>
      </c>
      <c r="BH128" s="21">
        <v>4.5338465170248352E-2</v>
      </c>
      <c r="BI128" s="21">
        <v>2.4727563941797547E-2</v>
      </c>
      <c r="BJ128" s="20">
        <v>0.24015748031496062</v>
      </c>
      <c r="BK128" s="20">
        <v>0.46062992125984253</v>
      </c>
      <c r="BL128" s="5">
        <v>63</v>
      </c>
      <c r="BM128" s="5">
        <v>30.299999999999997</v>
      </c>
      <c r="BN128" s="5">
        <v>21.7</v>
      </c>
      <c r="BO128" s="43">
        <v>0.5</v>
      </c>
      <c r="BP128" s="5">
        <v>57</v>
      </c>
      <c r="BQ128" s="5">
        <v>150</v>
      </c>
      <c r="BR128" s="5">
        <v>15700</v>
      </c>
      <c r="BS128" s="5">
        <v>6.25</v>
      </c>
      <c r="BT128" s="5">
        <v>84.2</v>
      </c>
      <c r="BU128" s="5">
        <v>38.6</v>
      </c>
      <c r="BV128" s="5">
        <v>81.2</v>
      </c>
      <c r="BW128" s="5">
        <v>51</v>
      </c>
      <c r="BX128" s="5">
        <v>8.5</v>
      </c>
      <c r="BY128" s="5">
        <v>100</v>
      </c>
      <c r="BZ128" s="5">
        <v>9049</v>
      </c>
      <c r="CA128" s="43">
        <v>0.78</v>
      </c>
      <c r="CB128" s="43">
        <v>0.62</v>
      </c>
      <c r="CC128" s="5">
        <v>46.1</v>
      </c>
      <c r="CD128" s="5">
        <v>43.9</v>
      </c>
      <c r="CE128" s="43">
        <v>7.7</v>
      </c>
      <c r="CF128" s="20">
        <v>0.72956878850102669</v>
      </c>
      <c r="CG128" s="5">
        <v>2014</v>
      </c>
      <c r="CH128" s="5">
        <v>2014</v>
      </c>
      <c r="CI128" s="5">
        <v>2019</v>
      </c>
      <c r="CJ128" s="4">
        <v>-0.19159405648310834</v>
      </c>
      <c r="CK128" s="4">
        <v>-3.4843172552334135E-2</v>
      </c>
      <c r="CL128" s="4">
        <v>0.31208109048545557</v>
      </c>
      <c r="CM128" s="4">
        <v>-7.7742092520259071E-2</v>
      </c>
      <c r="CN128" s="4">
        <v>0.25883749150979896</v>
      </c>
      <c r="CO128" s="4">
        <v>4.3546352535521839E-2</v>
      </c>
      <c r="CP128" s="4">
        <v>0.63586075732739422</v>
      </c>
      <c r="CQ128" s="4">
        <v>3.2762083068230696E-3</v>
      </c>
      <c r="CR128" s="4">
        <v>-0.24403560166696298</v>
      </c>
      <c r="CS128" s="4">
        <v>0.85463783330624765</v>
      </c>
      <c r="CT128" s="4">
        <v>-0.51336746461099125</v>
      </c>
      <c r="CU128" s="4">
        <v>0.21771732852768319</v>
      </c>
      <c r="CV128" s="4">
        <v>6.5330542642498329E-3</v>
      </c>
      <c r="CW128" s="4">
        <v>9.3058612807520411E-2</v>
      </c>
      <c r="CX128">
        <v>0</v>
      </c>
      <c r="CY128" s="5">
        <v>8025.208210333748</v>
      </c>
      <c r="CZ128" s="5">
        <v>12844.1165964724</v>
      </c>
      <c r="DA128" s="5">
        <v>1881.1684769131575</v>
      </c>
      <c r="DB128" s="5">
        <v>539.55264593562458</v>
      </c>
      <c r="DC128" s="5">
        <v>17315.980359256377</v>
      </c>
      <c r="DD128" s="5">
        <v>2861.0545226572503</v>
      </c>
      <c r="DE128" s="5">
        <v>2668.4040782241918</v>
      </c>
      <c r="DF128" s="5">
        <v>1457.3991743580129</v>
      </c>
      <c r="DG128" s="5">
        <v>3672.9127524201749</v>
      </c>
      <c r="DH128" s="5">
        <v>711.20368992709416</v>
      </c>
      <c r="DI128" s="5">
        <v>561.4739870059019</v>
      </c>
      <c r="DJ128" s="5">
        <v>1059.7629321033576</v>
      </c>
      <c r="DK128" s="5">
        <v>2.6781728909388498</v>
      </c>
      <c r="DL128" s="5">
        <v>-87.189406338342494</v>
      </c>
      <c r="DM128" s="5">
        <v>0</v>
      </c>
      <c r="DN128" s="5">
        <v>94.527180690395198</v>
      </c>
      <c r="DO128" s="5">
        <v>53695.442779188634</v>
      </c>
      <c r="DP128" s="4">
        <f t="shared" si="15"/>
        <v>1.2053970883020937</v>
      </c>
      <c r="DQ128" s="4">
        <f t="shared" si="15"/>
        <v>1.2541588662686878</v>
      </c>
      <c r="DR128" s="4">
        <f t="shared" si="14"/>
        <v>0.56021311771519566</v>
      </c>
      <c r="DS128" s="4">
        <f t="shared" si="14"/>
        <v>0.93769367739954479</v>
      </c>
      <c r="DT128" s="4">
        <f t="shared" si="14"/>
        <v>0.9497337196094835</v>
      </c>
      <c r="DU128" s="4">
        <f t="shared" si="14"/>
        <v>1.1690902495122821</v>
      </c>
      <c r="DV128" s="4">
        <f t="shared" si="14"/>
        <v>-3.05964983036934E-2</v>
      </c>
      <c r="DW128" s="4">
        <f t="shared" si="14"/>
        <v>0.97690761872092591</v>
      </c>
      <c r="DX128" s="4">
        <f t="shared" si="14"/>
        <v>1.0804643987386213</v>
      </c>
      <c r="DY128" s="4">
        <f t="shared" si="14"/>
        <v>0.89057757982145558</v>
      </c>
      <c r="DZ128" s="4">
        <f t="shared" si="14"/>
        <v>0.42017310824379417</v>
      </c>
      <c r="EA128" s="4">
        <f t="shared" si="12"/>
        <v>0.65704261996134472</v>
      </c>
      <c r="EB128" s="4">
        <f t="shared" si="12"/>
        <v>0.33596611281783006</v>
      </c>
      <c r="EC128" s="4">
        <f t="shared" si="12"/>
        <v>-0.23653815620278901</v>
      </c>
      <c r="ED128" s="4" t="e">
        <f t="shared" si="12"/>
        <v>#DIV/0!</v>
      </c>
      <c r="EE128" s="4">
        <f t="shared" si="12"/>
        <v>0.28269528460811039</v>
      </c>
      <c r="EF128" s="4">
        <f t="shared" si="11"/>
        <v>1.3274575458318623</v>
      </c>
      <c r="EG128" s="6">
        <f t="shared" si="16"/>
        <v>0.64449435460319071</v>
      </c>
      <c r="EI128">
        <v>126</v>
      </c>
    </row>
    <row r="129" spans="1:139" x14ac:dyDescent="0.3">
      <c r="A129" t="s">
        <v>556</v>
      </c>
      <c r="B129" t="s">
        <v>143</v>
      </c>
      <c r="C129" s="43" t="s">
        <v>859</v>
      </c>
      <c r="D129" s="43">
        <v>4.7</v>
      </c>
      <c r="E129" s="5">
        <v>45.8</v>
      </c>
      <c r="F129" s="5">
        <v>83.3</v>
      </c>
      <c r="G129" s="43">
        <v>8.6999999999999993</v>
      </c>
      <c r="H129" s="20">
        <v>0</v>
      </c>
      <c r="I129" s="43" t="s">
        <v>859</v>
      </c>
      <c r="J129" s="43" t="s">
        <v>859</v>
      </c>
      <c r="K129" s="43" t="s">
        <v>859</v>
      </c>
      <c r="L129" s="43" t="s">
        <v>859</v>
      </c>
      <c r="M129" s="43">
        <v>46.666666666666664</v>
      </c>
      <c r="N129" s="43" t="s">
        <v>859</v>
      </c>
      <c r="O129" s="43" t="s">
        <v>859</v>
      </c>
      <c r="P129" s="43">
        <v>-2.8</v>
      </c>
      <c r="Q129" s="43">
        <v>-0.1</v>
      </c>
      <c r="R129" s="43" t="s">
        <v>859</v>
      </c>
      <c r="S129" s="20">
        <v>0.84375</v>
      </c>
      <c r="T129" s="20" t="s">
        <v>859</v>
      </c>
      <c r="U129" s="5">
        <v>91.1</v>
      </c>
      <c r="V129" s="5">
        <v>79</v>
      </c>
      <c r="W129" s="20">
        <v>0.7</v>
      </c>
      <c r="X129" s="43" t="s">
        <v>859</v>
      </c>
      <c r="Y129" s="20" t="s">
        <v>859</v>
      </c>
      <c r="Z129" s="5">
        <v>100</v>
      </c>
      <c r="AA129" s="5">
        <v>100</v>
      </c>
      <c r="AB129" s="43">
        <v>0</v>
      </c>
      <c r="AC129" s="5">
        <v>100</v>
      </c>
      <c r="AD129" s="5">
        <v>8</v>
      </c>
      <c r="AE129" s="5">
        <v>4.8</v>
      </c>
      <c r="AF129" s="5" t="s">
        <v>859</v>
      </c>
      <c r="AG129" s="5">
        <v>6.4</v>
      </c>
      <c r="AH129" s="5" t="s">
        <v>859</v>
      </c>
      <c r="AI129" s="4">
        <v>83.7</v>
      </c>
      <c r="AJ129" s="4">
        <v>0.39279177812192029</v>
      </c>
      <c r="AK129" s="4">
        <v>55.8</v>
      </c>
      <c r="AL129" s="4">
        <v>85.3</v>
      </c>
      <c r="AM129" s="4">
        <v>0.36</v>
      </c>
      <c r="AN129" s="4">
        <v>100</v>
      </c>
      <c r="AO129" s="4">
        <v>0</v>
      </c>
      <c r="AP129" s="4">
        <v>4.2105263157894735</v>
      </c>
      <c r="AQ129" s="4">
        <v>0.12207943925233646</v>
      </c>
      <c r="AR129" s="4">
        <v>78.570999999999998</v>
      </c>
      <c r="AS129" s="4">
        <v>100</v>
      </c>
      <c r="AT129" s="4" t="s">
        <v>859</v>
      </c>
      <c r="AU129" s="4">
        <v>52</v>
      </c>
      <c r="AV129" s="4" t="s">
        <v>859</v>
      </c>
      <c r="AW129" s="4">
        <v>94.444000000000003</v>
      </c>
      <c r="AX129" s="4">
        <v>64.864999999999995</v>
      </c>
      <c r="AY129" s="4">
        <v>1.6</v>
      </c>
      <c r="AZ129" s="4">
        <v>3.79</v>
      </c>
      <c r="BA129" s="4">
        <v>1.6287868623715351E-2</v>
      </c>
      <c r="BB129" s="4">
        <v>78.900000000000006</v>
      </c>
      <c r="BC129" s="4">
        <v>78.900000000000006</v>
      </c>
      <c r="BD129" s="4">
        <v>0</v>
      </c>
      <c r="BE129" s="4">
        <v>100</v>
      </c>
      <c r="BF129" s="4">
        <v>95.8</v>
      </c>
      <c r="BG129" s="4">
        <v>89.5</v>
      </c>
      <c r="BH129" s="21" t="s">
        <v>859</v>
      </c>
      <c r="BI129" s="21">
        <v>3.2961739212815012E-2</v>
      </c>
      <c r="BJ129" s="20">
        <v>0.20833333333333334</v>
      </c>
      <c r="BK129" s="20">
        <v>0.45833333333333331</v>
      </c>
      <c r="BL129" s="5" t="s">
        <v>859</v>
      </c>
      <c r="BM129" s="5">
        <v>100</v>
      </c>
      <c r="BN129" s="5">
        <v>15.299999999999999</v>
      </c>
      <c r="BO129" s="43">
        <v>1.2</v>
      </c>
      <c r="BP129" s="5">
        <v>35</v>
      </c>
      <c r="BQ129" s="5" t="s">
        <v>859</v>
      </c>
      <c r="BR129" s="5">
        <v>15980</v>
      </c>
      <c r="BS129" s="5" t="s">
        <v>859</v>
      </c>
      <c r="BT129" s="5">
        <v>77.8</v>
      </c>
      <c r="BU129" s="5">
        <v>2.8</v>
      </c>
      <c r="BV129" s="5">
        <v>25</v>
      </c>
      <c r="BW129" s="5">
        <v>75</v>
      </c>
      <c r="BX129" s="5">
        <v>9.4</v>
      </c>
      <c r="BY129" s="5">
        <v>100</v>
      </c>
      <c r="BZ129" s="5">
        <v>17033</v>
      </c>
      <c r="CA129" s="43">
        <v>0</v>
      </c>
      <c r="CB129" s="43">
        <v>0</v>
      </c>
      <c r="CC129" s="5">
        <v>100</v>
      </c>
      <c r="CD129" s="5">
        <v>23.1</v>
      </c>
      <c r="CE129" s="43">
        <v>8.6</v>
      </c>
      <c r="CF129" s="20">
        <v>0.67379032258064508</v>
      </c>
      <c r="CG129" s="5">
        <v>2013</v>
      </c>
      <c r="CH129" s="5">
        <v>1999</v>
      </c>
      <c r="CI129" s="5">
        <v>2019</v>
      </c>
      <c r="CJ129" s="4">
        <v>0.11555920624513542</v>
      </c>
      <c r="CK129" s="4" t="s">
        <v>17</v>
      </c>
      <c r="CL129" s="4" t="s">
        <v>17</v>
      </c>
      <c r="CM129" s="4">
        <v>0.79072621279473043</v>
      </c>
      <c r="CN129" s="4">
        <v>0.50634095013784819</v>
      </c>
      <c r="CO129" s="4">
        <v>-3.4490283782928101E-2</v>
      </c>
      <c r="CP129" s="4" t="s">
        <v>17</v>
      </c>
      <c r="CQ129" s="4">
        <v>0.24641498403147866</v>
      </c>
      <c r="CR129" s="4">
        <v>0.12876528809223581</v>
      </c>
      <c r="CS129" s="4">
        <v>-0.144967791695403</v>
      </c>
      <c r="CT129" s="4">
        <v>-9.9690725225988625E-2</v>
      </c>
      <c r="CU129" s="4">
        <v>-0.55818510820367417</v>
      </c>
      <c r="CV129" s="4">
        <v>-1.0394699331211334</v>
      </c>
      <c r="CW129" s="4">
        <v>8.8373101220036956E-2</v>
      </c>
      <c r="CX129">
        <v>3</v>
      </c>
      <c r="CY129" s="5">
        <v>8686.0459134851335</v>
      </c>
      <c r="CZ129" s="5">
        <v>17627.904789682692</v>
      </c>
      <c r="DA129" s="5">
        <v>1001.7605633802817</v>
      </c>
      <c r="DB129" s="5">
        <v>993.54460093896716</v>
      </c>
      <c r="DC129" s="5">
        <v>18613.932881073135</v>
      </c>
      <c r="DD129" s="5">
        <v>4017.6269291360386</v>
      </c>
      <c r="DE129" s="5">
        <v>2175.2241253674069</v>
      </c>
      <c r="DF129" s="5">
        <v>1553.8137328956968</v>
      </c>
      <c r="DG129" s="5">
        <v>4568.7274731977686</v>
      </c>
      <c r="DH129" s="5">
        <v>1335.0938967136151</v>
      </c>
      <c r="DI129" s="5">
        <v>1678.4037558685445</v>
      </c>
      <c r="DJ129" s="5">
        <v>2187.2065727699528</v>
      </c>
      <c r="DK129" s="5">
        <v>307.51173708920192</v>
      </c>
      <c r="DL129" s="5">
        <v>-45.774647887323937</v>
      </c>
      <c r="DM129" s="5">
        <v>0</v>
      </c>
      <c r="DN129" s="5">
        <v>88.980887929052741</v>
      </c>
      <c r="DO129" s="5">
        <v>64835.777859527479</v>
      </c>
      <c r="DP129" s="4">
        <f t="shared" si="15"/>
        <v>0.76373108833781089</v>
      </c>
      <c r="DQ129" s="4">
        <f t="shared" si="15"/>
        <v>-0.68445025555958239</v>
      </c>
      <c r="DR129" s="4">
        <f t="shared" si="14"/>
        <v>0.99273845477215417</v>
      </c>
      <c r="DS129" s="4">
        <f t="shared" si="14"/>
        <v>4.9366338590684886E-2</v>
      </c>
      <c r="DT129" s="4">
        <f t="shared" si="14"/>
        <v>0.56195849954240118</v>
      </c>
      <c r="DU129" s="4">
        <f t="shared" si="14"/>
        <v>-2.9168263239851885E-2</v>
      </c>
      <c r="DV129" s="4">
        <f t="shared" si="14"/>
        <v>0.5067049826626594</v>
      </c>
      <c r="DW129" s="4">
        <f t="shared" si="14"/>
        <v>0.89197454179126312</v>
      </c>
      <c r="DX129" s="4">
        <f t="shared" si="14"/>
        <v>0.67409583325899747</v>
      </c>
      <c r="DY129" s="4">
        <f t="shared" si="14"/>
        <v>-1.1536675962621954E-2</v>
      </c>
      <c r="DZ129" s="4">
        <f t="shared" si="14"/>
        <v>-0.76946176303647074</v>
      </c>
      <c r="EA129" s="4">
        <f t="shared" si="12"/>
        <v>-5.9275278423006304E-2</v>
      </c>
      <c r="EB129" s="4">
        <f t="shared" si="12"/>
        <v>-5.041171393595846E-2</v>
      </c>
      <c r="EC129" s="4">
        <f t="shared" si="12"/>
        <v>-0.24370880073864351</v>
      </c>
      <c r="ED129" s="4" t="e">
        <f t="shared" si="12"/>
        <v>#DIV/0!</v>
      </c>
      <c r="EE129" s="4">
        <f t="shared" si="12"/>
        <v>0.35976547215374982</v>
      </c>
      <c r="EF129" s="4">
        <f t="shared" si="11"/>
        <v>0.4374860327668344</v>
      </c>
      <c r="EI129">
        <v>127</v>
      </c>
    </row>
    <row r="130" spans="1:139" x14ac:dyDescent="0.3">
      <c r="A130" t="s">
        <v>693</v>
      </c>
      <c r="B130" t="s">
        <v>144</v>
      </c>
      <c r="C130" s="43">
        <v>4.3793103448275863</v>
      </c>
      <c r="D130" s="43">
        <v>4.2</v>
      </c>
      <c r="E130" s="5">
        <v>32.6</v>
      </c>
      <c r="F130" s="5">
        <v>92.3</v>
      </c>
      <c r="G130" s="43">
        <v>8.8000000000000007</v>
      </c>
      <c r="H130" s="20">
        <v>0.25</v>
      </c>
      <c r="I130" s="43">
        <v>42.4</v>
      </c>
      <c r="J130" s="43">
        <v>7.2521739130434781</v>
      </c>
      <c r="K130" s="43">
        <v>3.9305555555555549</v>
      </c>
      <c r="L130" s="43">
        <v>3.786956521739131</v>
      </c>
      <c r="M130" s="43">
        <v>44.333333333333336</v>
      </c>
      <c r="N130" s="43">
        <v>48</v>
      </c>
      <c r="O130" s="43">
        <v>56</v>
      </c>
      <c r="P130" s="43">
        <v>-3.3</v>
      </c>
      <c r="Q130" s="43">
        <v>1.1000000000000001</v>
      </c>
      <c r="R130" s="43">
        <v>-1.7</v>
      </c>
      <c r="S130" s="20">
        <v>0.71014492753623193</v>
      </c>
      <c r="T130" s="20">
        <v>0.93103448275862066</v>
      </c>
      <c r="U130" s="5">
        <v>99.1</v>
      </c>
      <c r="V130" s="5">
        <v>88</v>
      </c>
      <c r="W130" s="20">
        <v>0.20588235294117646</v>
      </c>
      <c r="X130" s="43">
        <v>2.4037740187456151</v>
      </c>
      <c r="Y130" s="20">
        <v>0.78947368421052633</v>
      </c>
      <c r="Z130" s="5">
        <v>97</v>
      </c>
      <c r="AA130" s="5">
        <v>100</v>
      </c>
      <c r="AB130" s="43">
        <v>0</v>
      </c>
      <c r="AC130" s="5">
        <v>100</v>
      </c>
      <c r="AD130" s="5">
        <v>3</v>
      </c>
      <c r="AE130" s="5">
        <v>1.4</v>
      </c>
      <c r="AF130" s="5">
        <v>29.1</v>
      </c>
      <c r="AG130" s="5">
        <v>32</v>
      </c>
      <c r="AH130" s="5" t="s">
        <v>859</v>
      </c>
      <c r="AI130" s="4">
        <v>81</v>
      </c>
      <c r="AJ130" s="4">
        <v>0.29493469698016722</v>
      </c>
      <c r="AK130" s="4">
        <v>44.499999999999993</v>
      </c>
      <c r="AL130" s="4">
        <v>87.1</v>
      </c>
      <c r="AM130" s="4">
        <v>1.0900000000000001</v>
      </c>
      <c r="AN130" s="4">
        <v>69.2</v>
      </c>
      <c r="AO130" s="4">
        <v>24.401913875598083</v>
      </c>
      <c r="AP130" s="4">
        <v>0</v>
      </c>
      <c r="AQ130" s="4">
        <v>0.17416440831074978</v>
      </c>
      <c r="AR130" s="4">
        <v>34.783000000000001</v>
      </c>
      <c r="AS130" s="4">
        <v>69.564999999999998</v>
      </c>
      <c r="AT130" s="4" t="s">
        <v>859</v>
      </c>
      <c r="AU130" s="4">
        <v>49.673000000000002</v>
      </c>
      <c r="AV130" s="4" t="s">
        <v>859</v>
      </c>
      <c r="AW130" s="4">
        <v>74.468000000000004</v>
      </c>
      <c r="AX130" s="4">
        <v>75.41</v>
      </c>
      <c r="AY130" s="4">
        <v>2.2599999999999998</v>
      </c>
      <c r="AZ130" s="4">
        <v>4.2300000000000004</v>
      </c>
      <c r="BA130" s="4">
        <v>5.1287141817219243E-3</v>
      </c>
      <c r="BB130" s="4">
        <v>94.1</v>
      </c>
      <c r="BC130" s="4">
        <v>94.1</v>
      </c>
      <c r="BD130" s="4">
        <v>0</v>
      </c>
      <c r="BE130" s="4">
        <v>86.1</v>
      </c>
      <c r="BF130" s="4">
        <v>93.8</v>
      </c>
      <c r="BG130" s="4">
        <v>55.9</v>
      </c>
      <c r="BH130" s="21" t="s">
        <v>859</v>
      </c>
      <c r="BI130" s="21">
        <v>2.8944072893107291E-2</v>
      </c>
      <c r="BJ130" s="20">
        <v>0.29411764705882354</v>
      </c>
      <c r="BK130" s="20">
        <v>0.31372549019607843</v>
      </c>
      <c r="BL130" s="5" t="s">
        <v>859</v>
      </c>
      <c r="BM130" s="5">
        <v>30.9</v>
      </c>
      <c r="BN130" s="5">
        <v>15.350000000000001</v>
      </c>
      <c r="BO130" s="43">
        <v>1.1000000000000001</v>
      </c>
      <c r="BP130" s="5">
        <v>60</v>
      </c>
      <c r="BQ130" s="5">
        <v>173</v>
      </c>
      <c r="BR130" s="5">
        <v>0</v>
      </c>
      <c r="BS130" s="5">
        <v>8.5545722713864301</v>
      </c>
      <c r="BT130" s="5">
        <v>53.5</v>
      </c>
      <c r="BU130" s="5">
        <v>2.2999999999999998</v>
      </c>
      <c r="BV130" s="5">
        <v>29.1</v>
      </c>
      <c r="BW130" s="5">
        <v>61</v>
      </c>
      <c r="BX130" s="5">
        <v>5.9</v>
      </c>
      <c r="BY130" s="5">
        <v>100</v>
      </c>
      <c r="BZ130" s="5">
        <v>7798</v>
      </c>
      <c r="CA130" s="43">
        <v>0.74</v>
      </c>
      <c r="CB130" s="43">
        <v>0.27</v>
      </c>
      <c r="CC130" s="5">
        <v>55.9</v>
      </c>
      <c r="CD130" s="5">
        <v>28.7</v>
      </c>
      <c r="CE130" s="43">
        <v>6.5</v>
      </c>
      <c r="CF130" s="20">
        <v>0.7354136429608128</v>
      </c>
      <c r="CG130" s="5">
        <v>2017</v>
      </c>
      <c r="CH130" s="5">
        <v>2011</v>
      </c>
      <c r="CI130" s="5">
        <v>2020</v>
      </c>
      <c r="CJ130" s="4">
        <v>-0.35220228236957529</v>
      </c>
      <c r="CK130" s="4">
        <v>8.5198350825787514E-2</v>
      </c>
      <c r="CL130" s="4">
        <v>0.72015488561187257</v>
      </c>
      <c r="CM130" s="4">
        <v>0.20266644469479261</v>
      </c>
      <c r="CN130" s="4">
        <v>0.33923093173071267</v>
      </c>
      <c r="CO130" s="4">
        <v>-0.36721954282683372</v>
      </c>
      <c r="CP130" s="4" t="s">
        <v>17</v>
      </c>
      <c r="CQ130" s="4">
        <v>-0.60281436121516663</v>
      </c>
      <c r="CR130" s="4">
        <v>0.15170230922966504</v>
      </c>
      <c r="CS130" s="4">
        <v>-0.66518809570443738</v>
      </c>
      <c r="CT130" s="4">
        <v>-0.81648897617640437</v>
      </c>
      <c r="CU130" s="4">
        <v>7.3468587019180992E-2</v>
      </c>
      <c r="CV130" s="4">
        <v>0.47196889168222139</v>
      </c>
      <c r="CW130" s="4">
        <v>8.7148138399342601E-2</v>
      </c>
      <c r="CX130">
        <v>1</v>
      </c>
      <c r="CY130" s="5">
        <v>12700.157033005835</v>
      </c>
      <c r="CZ130" s="5">
        <v>18634.165683313611</v>
      </c>
      <c r="DA130" s="5">
        <v>6203.9946737683094</v>
      </c>
      <c r="DB130" s="5">
        <v>1451.1318242343543</v>
      </c>
      <c r="DC130" s="5">
        <v>28958.113398071539</v>
      </c>
      <c r="DD130" s="5">
        <v>6214.2560296077208</v>
      </c>
      <c r="DE130" s="5">
        <v>2752.6457933605234</v>
      </c>
      <c r="DF130" s="5">
        <v>2033.3276618024793</v>
      </c>
      <c r="DG130" s="5">
        <v>6713.3586317662403</v>
      </c>
      <c r="DH130" s="5">
        <v>1588.0159786950733</v>
      </c>
      <c r="DI130" s="5">
        <v>647.93608521970714</v>
      </c>
      <c r="DJ130" s="5">
        <v>3422.9027962716382</v>
      </c>
      <c r="DK130" s="5">
        <v>-586.6844207723035</v>
      </c>
      <c r="DL130" s="5">
        <v>-24592.809587217045</v>
      </c>
      <c r="DM130" s="5">
        <v>0</v>
      </c>
      <c r="DN130" s="5">
        <v>221.67181236680599</v>
      </c>
      <c r="DO130" s="5">
        <v>90954.99298071154</v>
      </c>
      <c r="DP130" s="4">
        <f t="shared" si="15"/>
        <v>-1.919070442380421</v>
      </c>
      <c r="DQ130" s="4">
        <f t="shared" si="15"/>
        <v>-1.0922330562489382</v>
      </c>
      <c r="DR130" s="4">
        <f t="shared" si="14"/>
        <v>-1.5659126870004867</v>
      </c>
      <c r="DS130" s="4">
        <f t="shared" si="14"/>
        <v>-0.84599587182543134</v>
      </c>
      <c r="DT130" s="4">
        <f t="shared" si="14"/>
        <v>-2.5284603015845746</v>
      </c>
      <c r="DU130" s="4">
        <f t="shared" si="14"/>
        <v>-2.3049700239033593</v>
      </c>
      <c r="DV130" s="4">
        <f t="shared" si="14"/>
        <v>-0.12237475903733801</v>
      </c>
      <c r="DW130" s="4">
        <f t="shared" si="14"/>
        <v>0.46956329985453332</v>
      </c>
      <c r="DX130" s="4">
        <f t="shared" si="14"/>
        <v>-0.29877351927170903</v>
      </c>
      <c r="DY130" s="4">
        <f t="shared" si="14"/>
        <v>-0.37724944605605382</v>
      </c>
      <c r="DZ130" s="4">
        <f t="shared" si="14"/>
        <v>0.3280828712865132</v>
      </c>
      <c r="EA130" s="4">
        <f t="shared" si="12"/>
        <v>-0.84437112706060691</v>
      </c>
      <c r="EB130" s="4">
        <f t="shared" si="12"/>
        <v>1.0829856830167119</v>
      </c>
      <c r="EC130" s="4">
        <f t="shared" si="12"/>
        <v>4.0064201036062039</v>
      </c>
      <c r="ED130" s="4" t="e">
        <f t="shared" si="12"/>
        <v>#DIV/0!</v>
      </c>
      <c r="EE130" s="4">
        <f t="shared" si="12"/>
        <v>-1.4840813769164081</v>
      </c>
      <c r="EF130" s="4">
        <f t="shared" si="11"/>
        <v>-1.6491080628179549</v>
      </c>
      <c r="EG130" s="6">
        <f t="shared" ref="EG130:EG193" si="17">(CL130+DW130)/2</f>
        <v>0.59485909273320292</v>
      </c>
      <c r="EI130">
        <v>128</v>
      </c>
    </row>
    <row r="131" spans="1:139" x14ac:dyDescent="0.3">
      <c r="A131" t="s">
        <v>579</v>
      </c>
      <c r="B131" t="s">
        <v>145</v>
      </c>
      <c r="C131" s="43">
        <v>4.5310344827586206</v>
      </c>
      <c r="D131" s="43">
        <v>5.8</v>
      </c>
      <c r="E131" s="5">
        <v>53</v>
      </c>
      <c r="F131" s="5">
        <v>90.4</v>
      </c>
      <c r="G131" s="43">
        <v>6.3</v>
      </c>
      <c r="H131" s="20">
        <v>0.3</v>
      </c>
      <c r="I131" s="43">
        <v>42.1</v>
      </c>
      <c r="J131" s="43">
        <v>8.0304347826086957</v>
      </c>
      <c r="K131" s="43">
        <v>4.2333333333333325</v>
      </c>
      <c r="L131" s="43">
        <v>3.8173913043478267</v>
      </c>
      <c r="M131" s="43">
        <v>49.666666666666664</v>
      </c>
      <c r="N131" s="43">
        <v>49</v>
      </c>
      <c r="O131" s="43">
        <v>52.5</v>
      </c>
      <c r="P131" s="43">
        <v>-1.9</v>
      </c>
      <c r="Q131" s="43">
        <v>0.8</v>
      </c>
      <c r="R131" s="43">
        <v>-0.2</v>
      </c>
      <c r="S131" s="20">
        <v>0.8</v>
      </c>
      <c r="T131" s="20">
        <v>0.79487179487179482</v>
      </c>
      <c r="U131" s="5">
        <v>99.8</v>
      </c>
      <c r="V131" s="5">
        <v>76</v>
      </c>
      <c r="W131" s="20">
        <v>0.25274725274725274</v>
      </c>
      <c r="X131" s="43">
        <v>2.6322573023661615</v>
      </c>
      <c r="Y131" s="20">
        <v>0.55555555555555547</v>
      </c>
      <c r="Z131" s="5">
        <v>100</v>
      </c>
      <c r="AA131" s="5">
        <v>100</v>
      </c>
      <c r="AB131" s="43" t="s">
        <v>859</v>
      </c>
      <c r="AC131" s="5">
        <v>95.55</v>
      </c>
      <c r="AD131" s="5">
        <v>3</v>
      </c>
      <c r="AE131" s="5">
        <v>3.3</v>
      </c>
      <c r="AF131" s="5">
        <v>12.6</v>
      </c>
      <c r="AG131" s="5">
        <v>18.100000000000001</v>
      </c>
      <c r="AH131" s="5">
        <v>4065</v>
      </c>
      <c r="AI131" s="4">
        <v>76.8</v>
      </c>
      <c r="AJ131" s="4">
        <v>0.29493580599144087</v>
      </c>
      <c r="AK131" s="4">
        <v>64.7</v>
      </c>
      <c r="AL131" s="4">
        <v>94.7</v>
      </c>
      <c r="AM131" s="4">
        <v>7.0000000000000007E-2</v>
      </c>
      <c r="AN131" s="4">
        <v>15.2</v>
      </c>
      <c r="AO131" s="4">
        <v>4.3922204213938416</v>
      </c>
      <c r="AP131" s="4">
        <v>0.12965964343598058</v>
      </c>
      <c r="AQ131" s="4">
        <v>0.3629081266228385</v>
      </c>
      <c r="AR131" s="4" t="s">
        <v>859</v>
      </c>
      <c r="AS131" s="4">
        <v>38.71</v>
      </c>
      <c r="AT131" s="4">
        <v>28.571000000000002</v>
      </c>
      <c r="AU131" s="4">
        <v>2.0270000000000001</v>
      </c>
      <c r="AV131" s="4">
        <v>30</v>
      </c>
      <c r="AW131" s="4">
        <v>83.81</v>
      </c>
      <c r="AX131" s="4">
        <v>73.171000000000006</v>
      </c>
      <c r="AY131" s="4">
        <v>0.67</v>
      </c>
      <c r="AZ131" s="4">
        <v>3.23</v>
      </c>
      <c r="BA131" s="4">
        <v>1.9788537786855701E-2</v>
      </c>
      <c r="BB131" s="4">
        <v>104.1</v>
      </c>
      <c r="BC131" s="4">
        <v>100</v>
      </c>
      <c r="BD131" s="4">
        <v>0</v>
      </c>
      <c r="BE131" s="4">
        <v>74.099999999999994</v>
      </c>
      <c r="BF131" s="4">
        <v>100</v>
      </c>
      <c r="BG131" s="4">
        <v>100</v>
      </c>
      <c r="BH131" s="21">
        <v>9.5002433389554719E-2</v>
      </c>
      <c r="BI131" s="21">
        <v>6.5839649269660516E-2</v>
      </c>
      <c r="BJ131" s="20">
        <v>0.37708830548926014</v>
      </c>
      <c r="BK131" s="20">
        <v>0.43914081145584727</v>
      </c>
      <c r="BL131" s="5" t="s">
        <v>859</v>
      </c>
      <c r="BM131" s="5">
        <v>78.75</v>
      </c>
      <c r="BN131" s="5">
        <v>31.1</v>
      </c>
      <c r="BO131" s="43">
        <v>0.85000000000000009</v>
      </c>
      <c r="BP131" s="5">
        <v>116</v>
      </c>
      <c r="BQ131" s="5">
        <v>220</v>
      </c>
      <c r="BR131" s="5">
        <v>28345</v>
      </c>
      <c r="BS131" s="5" t="s">
        <v>859</v>
      </c>
      <c r="BT131" s="5">
        <v>69.2</v>
      </c>
      <c r="BU131" s="5">
        <v>6.6</v>
      </c>
      <c r="BV131" s="5">
        <v>47.3</v>
      </c>
      <c r="BW131" s="5">
        <v>68</v>
      </c>
      <c r="BX131" s="5">
        <v>22</v>
      </c>
      <c r="BY131" s="5">
        <v>100</v>
      </c>
      <c r="BZ131" s="5">
        <v>7607</v>
      </c>
      <c r="CA131" s="43">
        <v>0.41</v>
      </c>
      <c r="CB131" s="43">
        <v>0.34</v>
      </c>
      <c r="CC131" s="5">
        <v>26</v>
      </c>
      <c r="CD131" s="5">
        <v>34.700000000000003</v>
      </c>
      <c r="CE131" s="43">
        <v>7.5</v>
      </c>
      <c r="CF131" s="20">
        <v>0.73712428919577577</v>
      </c>
      <c r="CG131" s="5">
        <v>2019</v>
      </c>
      <c r="CH131" s="5">
        <v>2019</v>
      </c>
      <c r="CI131" s="5">
        <v>2021</v>
      </c>
      <c r="CJ131" s="4">
        <v>0.67752264111710225</v>
      </c>
      <c r="CK131" s="4">
        <v>0.34256688882984337</v>
      </c>
      <c r="CL131" s="4">
        <v>7.978999230152474E-2</v>
      </c>
      <c r="CM131" s="4">
        <v>-0.14550999557937833</v>
      </c>
      <c r="CN131" s="4">
        <v>-0.10582882917247585</v>
      </c>
      <c r="CO131" s="4">
        <v>-0.30427988682779405</v>
      </c>
      <c r="CP131" s="4">
        <v>-1.5928984870248071</v>
      </c>
      <c r="CQ131" s="4">
        <v>0.60437452507866563</v>
      </c>
      <c r="CR131" s="4">
        <v>-1.8792292860186093</v>
      </c>
      <c r="CS131" s="4">
        <v>-0.13350444515871215</v>
      </c>
      <c r="CT131" s="4">
        <v>1.8354348087508505</v>
      </c>
      <c r="CU131" s="4">
        <v>-2.2002255737234272E-2</v>
      </c>
      <c r="CV131" s="4">
        <v>0.46499454536037138</v>
      </c>
      <c r="CW131" s="4">
        <v>8.7127001377949723E-2</v>
      </c>
      <c r="CX131">
        <v>0</v>
      </c>
      <c r="CY131" s="5">
        <v>8802.9791809582221</v>
      </c>
      <c r="CZ131" s="5">
        <v>15409.654153503367</v>
      </c>
      <c r="DA131" s="5">
        <v>2064.341609506328</v>
      </c>
      <c r="DB131" s="5">
        <v>785.33475026567487</v>
      </c>
      <c r="DC131" s="5">
        <v>19329.397495264358</v>
      </c>
      <c r="DD131" s="5">
        <v>3815.7164634442247</v>
      </c>
      <c r="DE131" s="5">
        <v>3734.0806288297135</v>
      </c>
      <c r="DF131" s="5">
        <v>2065.1969882667563</v>
      </c>
      <c r="DG131" s="5">
        <v>6109.4800522421137</v>
      </c>
      <c r="DH131" s="5">
        <v>1429.427108491933</v>
      </c>
      <c r="DI131" s="5">
        <v>773.93488551830762</v>
      </c>
      <c r="DJ131" s="5">
        <v>1389.2377548062991</v>
      </c>
      <c r="DK131" s="5">
        <v>601.48777895855471</v>
      </c>
      <c r="DL131" s="5">
        <v>-1737.4166747174186</v>
      </c>
      <c r="DM131" s="5">
        <v>0</v>
      </c>
      <c r="DN131" s="5">
        <v>199.73839838933665</v>
      </c>
      <c r="DO131" s="5">
        <v>66510.007248445196</v>
      </c>
      <c r="DP131" s="4">
        <f t="shared" si="15"/>
        <v>0.68557960233556381</v>
      </c>
      <c r="DQ131" s="4">
        <f t="shared" si="15"/>
        <v>0.21448605685954178</v>
      </c>
      <c r="DR131" s="4">
        <f t="shared" si="14"/>
        <v>0.47012179638928381</v>
      </c>
      <c r="DS131" s="4">
        <f t="shared" si="14"/>
        <v>0.45677114064501656</v>
      </c>
      <c r="DT131" s="4">
        <f t="shared" si="14"/>
        <v>0.34820688416753615</v>
      </c>
      <c r="DU131" s="4">
        <f t="shared" si="14"/>
        <v>0.18001962069519592</v>
      </c>
      <c r="DV131" s="4">
        <f t="shared" si="14"/>
        <v>-1.191612037468839</v>
      </c>
      <c r="DW131" s="4">
        <f t="shared" si="14"/>
        <v>0.44148911689564918</v>
      </c>
      <c r="DX131" s="4">
        <f t="shared" si="14"/>
        <v>-2.4835989118062899E-2</v>
      </c>
      <c r="DY131" s="4">
        <f t="shared" si="14"/>
        <v>-0.14793781547952714</v>
      </c>
      <c r="DZ131" s="4">
        <f t="shared" si="14"/>
        <v>0.1938823416262398</v>
      </c>
      <c r="EA131" s="4">
        <f t="shared" si="12"/>
        <v>0.44771179041354686</v>
      </c>
      <c r="EB131" s="4">
        <f t="shared" si="12"/>
        <v>-0.42302758539978885</v>
      </c>
      <c r="EC131" s="4">
        <f t="shared" si="12"/>
        <v>4.9185909021826173E-2</v>
      </c>
      <c r="ED131" s="4" t="e">
        <f t="shared" si="12"/>
        <v>#DIV/0!</v>
      </c>
      <c r="EE131" s="4">
        <f t="shared" si="12"/>
        <v>-1.1792989931695834</v>
      </c>
      <c r="EF131" s="4">
        <f t="shared" si="11"/>
        <v>0.30373633388186005</v>
      </c>
      <c r="EG131" s="6">
        <f t="shared" si="17"/>
        <v>0.26063955459858695</v>
      </c>
      <c r="EI131">
        <v>129</v>
      </c>
    </row>
    <row r="132" spans="1:139" x14ac:dyDescent="0.3">
      <c r="A132" t="s">
        <v>429</v>
      </c>
      <c r="B132" t="s">
        <v>146</v>
      </c>
      <c r="C132" s="43">
        <v>4.3241379310344827</v>
      </c>
      <c r="D132" s="43">
        <v>5.7</v>
      </c>
      <c r="E132" s="5">
        <v>45.8</v>
      </c>
      <c r="F132" s="5">
        <v>82.7</v>
      </c>
      <c r="G132" s="43">
        <v>5.6</v>
      </c>
      <c r="H132" s="20">
        <v>0.21568627450980393</v>
      </c>
      <c r="I132" s="43">
        <v>44.3</v>
      </c>
      <c r="J132" s="43">
        <v>6.0391304347826082</v>
      </c>
      <c r="K132" s="43">
        <v>3.9111111111111114</v>
      </c>
      <c r="L132" s="43">
        <v>3.850000000000001</v>
      </c>
      <c r="M132" s="43">
        <v>49.333333333333336</v>
      </c>
      <c r="N132" s="43">
        <v>48.333333333333336</v>
      </c>
      <c r="O132" s="43">
        <v>52.5</v>
      </c>
      <c r="P132" s="43">
        <v>-1</v>
      </c>
      <c r="Q132" s="43">
        <v>-1.1000000000000001</v>
      </c>
      <c r="R132" s="43">
        <v>0.39908779931584948</v>
      </c>
      <c r="S132" s="20">
        <v>0.76271186440677963</v>
      </c>
      <c r="T132" s="20">
        <v>0.94318181818181823</v>
      </c>
      <c r="U132" s="5">
        <v>99.1</v>
      </c>
      <c r="V132" s="5">
        <v>81</v>
      </c>
      <c r="W132" s="20">
        <v>0.22294022617124395</v>
      </c>
      <c r="X132" s="43">
        <v>1.6836738615093763</v>
      </c>
      <c r="Y132" s="20">
        <v>0.4705882352941177</v>
      </c>
      <c r="Z132" s="5">
        <v>100</v>
      </c>
      <c r="AA132" s="5">
        <v>100</v>
      </c>
      <c r="AB132" s="43">
        <v>0</v>
      </c>
      <c r="AC132" s="5">
        <v>96.65</v>
      </c>
      <c r="AD132" s="5">
        <v>4</v>
      </c>
      <c r="AE132" s="5">
        <v>4.0999999999999996</v>
      </c>
      <c r="AF132" s="5">
        <v>11.1</v>
      </c>
      <c r="AG132" s="5">
        <v>13.2</v>
      </c>
      <c r="AH132" s="5">
        <v>129</v>
      </c>
      <c r="AI132" s="4">
        <v>77.099999999999994</v>
      </c>
      <c r="AJ132" s="4">
        <v>0.34115746637258865</v>
      </c>
      <c r="AK132" s="4">
        <v>64.199999999999989</v>
      </c>
      <c r="AL132" s="4">
        <v>89.6</v>
      </c>
      <c r="AM132" s="4">
        <v>0.37</v>
      </c>
      <c r="AN132" s="4">
        <v>70.599999999999994</v>
      </c>
      <c r="AO132" s="4">
        <v>12.816642120765833</v>
      </c>
      <c r="AP132" s="4">
        <v>1.2592047128129602</v>
      </c>
      <c r="AQ132" s="4">
        <v>0.16652784140602225</v>
      </c>
      <c r="AR132" s="4">
        <v>12.962999999999999</v>
      </c>
      <c r="AS132" s="4">
        <v>28.024999999999999</v>
      </c>
      <c r="AT132" s="4">
        <v>9.9550000000000001</v>
      </c>
      <c r="AU132" s="4">
        <v>10.539</v>
      </c>
      <c r="AV132" s="4">
        <v>53.304000000000002</v>
      </c>
      <c r="AW132" s="4">
        <v>75.451999999999998</v>
      </c>
      <c r="AX132" s="4">
        <v>61.613999999999997</v>
      </c>
      <c r="AY132" s="4">
        <v>1.58</v>
      </c>
      <c r="AZ132" s="4">
        <v>4.1900000000000004</v>
      </c>
      <c r="BA132" s="4">
        <v>2.4786495553345909E-2</v>
      </c>
      <c r="BB132" s="4">
        <v>99.3</v>
      </c>
      <c r="BC132" s="4">
        <v>99.3</v>
      </c>
      <c r="BD132" s="4">
        <v>0.11538461538461539</v>
      </c>
      <c r="BE132" s="4">
        <v>100</v>
      </c>
      <c r="BF132" s="4">
        <v>81.400000000000006</v>
      </c>
      <c r="BG132" s="4">
        <v>54.2</v>
      </c>
      <c r="BH132" s="21">
        <v>6.118982182952773E-2</v>
      </c>
      <c r="BI132" s="21">
        <v>3.7827340802277044E-2</v>
      </c>
      <c r="BJ132" s="20">
        <v>0.47560975609756095</v>
      </c>
      <c r="BK132" s="20">
        <v>0.45731707317073172</v>
      </c>
      <c r="BL132" s="5">
        <v>62</v>
      </c>
      <c r="BM132" s="5">
        <v>17.05</v>
      </c>
      <c r="BN132" s="5">
        <v>22.1</v>
      </c>
      <c r="BO132" s="43">
        <v>0.75</v>
      </c>
      <c r="BP132" s="5">
        <v>86</v>
      </c>
      <c r="BQ132" s="5">
        <v>200</v>
      </c>
      <c r="BR132" s="5">
        <v>41385</v>
      </c>
      <c r="BS132" s="5">
        <v>1.4224751066856329</v>
      </c>
      <c r="BT132" s="5">
        <v>92.1</v>
      </c>
      <c r="BU132" s="5">
        <v>39.1</v>
      </c>
      <c r="BV132" s="5">
        <v>100</v>
      </c>
      <c r="BW132" s="5">
        <v>44</v>
      </c>
      <c r="BX132" s="5">
        <v>18.399999999999999</v>
      </c>
      <c r="BY132" s="5">
        <v>99.7</v>
      </c>
      <c r="BZ132" s="5">
        <v>8955</v>
      </c>
      <c r="CA132" s="43">
        <v>0.63</v>
      </c>
      <c r="CB132" s="43">
        <v>0.68</v>
      </c>
      <c r="CC132" s="5">
        <v>96.3</v>
      </c>
      <c r="CD132" s="5">
        <v>66.900000000000006</v>
      </c>
      <c r="CE132" s="43">
        <v>7.9</v>
      </c>
      <c r="CF132" s="20">
        <v>0.73358382537126499</v>
      </c>
      <c r="CG132" s="5">
        <v>2021</v>
      </c>
      <c r="CH132" s="5">
        <v>2019</v>
      </c>
      <c r="CI132" s="5">
        <v>2020</v>
      </c>
      <c r="CJ132" s="4">
        <v>-0.12760798790183733</v>
      </c>
      <c r="CK132" s="4">
        <v>0.20632653569675719</v>
      </c>
      <c r="CL132" s="4">
        <v>0.10053004194254224</v>
      </c>
      <c r="CM132" s="4">
        <v>-0.15851955319793035</v>
      </c>
      <c r="CN132" s="4">
        <v>1.5062293124656775E-2</v>
      </c>
      <c r="CO132" s="4">
        <v>-0.14484956854406963</v>
      </c>
      <c r="CP132" s="4">
        <v>1.6709685764266596E-2</v>
      </c>
      <c r="CQ132" s="4">
        <v>-0.35875521289565931</v>
      </c>
      <c r="CR132" s="4">
        <v>-1.5603708236623055</v>
      </c>
      <c r="CS132" s="4">
        <v>1.1665683690044255</v>
      </c>
      <c r="CT132" s="4">
        <v>0.99022381288358119</v>
      </c>
      <c r="CU132" s="4">
        <v>0.75246063972751465</v>
      </c>
      <c r="CV132" s="4">
        <v>0.30558387969650541</v>
      </c>
      <c r="CW132" s="4">
        <v>8.6119050051932863E-2</v>
      </c>
      <c r="CX132">
        <v>0</v>
      </c>
      <c r="CY132" s="5">
        <v>8154.0952995289899</v>
      </c>
      <c r="CZ132" s="5">
        <v>13402.279651282424</v>
      </c>
      <c r="DA132" s="5">
        <v>2067.5329618991591</v>
      </c>
      <c r="DB132" s="5">
        <v>524.74305291206713</v>
      </c>
      <c r="DC132" s="5">
        <v>19872.578077778046</v>
      </c>
      <c r="DD132" s="5">
        <v>2641.6278592774374</v>
      </c>
      <c r="DE132" s="5">
        <v>2975.458808626282</v>
      </c>
      <c r="DF132" s="5">
        <v>1547.8863592057787</v>
      </c>
      <c r="DG132" s="5">
        <v>4247.5104845221394</v>
      </c>
      <c r="DH132" s="5">
        <v>674.0492092604768</v>
      </c>
      <c r="DI132" s="5">
        <v>614.04298024016327</v>
      </c>
      <c r="DJ132" s="5">
        <v>590.40730871716789</v>
      </c>
      <c r="DK132" s="5">
        <v>-278.36799667785579</v>
      </c>
      <c r="DL132" s="5">
        <v>238.60608367650624</v>
      </c>
      <c r="DM132" s="5">
        <v>0</v>
      </c>
      <c r="DN132" s="5">
        <v>122.22277403079799</v>
      </c>
      <c r="DO132" s="5">
        <v>57156.066830603078</v>
      </c>
      <c r="DP132" s="4">
        <f t="shared" si="15"/>
        <v>1.119256353806408</v>
      </c>
      <c r="DQ132" s="4">
        <f t="shared" si="15"/>
        <v>1.0279657436178919</v>
      </c>
      <c r="DR132" s="4">
        <f t="shared" si="14"/>
        <v>0.46855217124930582</v>
      </c>
      <c r="DS132" s="4">
        <f t="shared" si="14"/>
        <v>0.9666716498382022</v>
      </c>
      <c r="DT132" s="4">
        <f t="shared" si="14"/>
        <v>0.18592670335969957</v>
      </c>
      <c r="DU132" s="4">
        <f t="shared" si="14"/>
        <v>1.3964256639202342</v>
      </c>
      <c r="DV132" s="4">
        <f t="shared" si="14"/>
        <v>-0.36512137188604732</v>
      </c>
      <c r="DW132" s="4">
        <f t="shared" si="14"/>
        <v>0.89719605701917249</v>
      </c>
      <c r="DX132" s="4">
        <f t="shared" si="14"/>
        <v>0.81980954377102611</v>
      </c>
      <c r="DY132" s="4">
        <f t="shared" si="14"/>
        <v>0.9443011137237568</v>
      </c>
      <c r="DZ132" s="4">
        <f t="shared" si="14"/>
        <v>0.36418220421116615</v>
      </c>
      <c r="EA132" s="4">
        <f t="shared" si="12"/>
        <v>0.95524629206693334</v>
      </c>
      <c r="EB132" s="4">
        <f t="shared" si="12"/>
        <v>0.69219331667272088</v>
      </c>
      <c r="EC132" s="4">
        <f t="shared" si="12"/>
        <v>-0.29294712096939518</v>
      </c>
      <c r="ED132" s="4" t="e">
        <f t="shared" si="12"/>
        <v>#DIV/0!</v>
      </c>
      <c r="EE132" s="4">
        <f t="shared" si="12"/>
        <v>-0.1021572042129013</v>
      </c>
      <c r="EF132" s="4">
        <f t="shared" si="11"/>
        <v>1.0509975649626995</v>
      </c>
      <c r="EG132" s="6">
        <f t="shared" si="17"/>
        <v>0.49886304948085736</v>
      </c>
      <c r="EI132">
        <v>130</v>
      </c>
    </row>
    <row r="133" spans="1:139" x14ac:dyDescent="0.3">
      <c r="A133" t="s">
        <v>551</v>
      </c>
      <c r="B133" t="s">
        <v>147</v>
      </c>
      <c r="C133" s="43">
        <v>4.524137931034482</v>
      </c>
      <c r="D133" s="43">
        <v>5.8</v>
      </c>
      <c r="E133" s="5">
        <v>35.700000000000003</v>
      </c>
      <c r="F133" s="5">
        <v>87</v>
      </c>
      <c r="G133" s="43">
        <v>7.5</v>
      </c>
      <c r="H133" s="20">
        <v>6.6666666666666666E-2</v>
      </c>
      <c r="I133" s="43">
        <v>41.4</v>
      </c>
      <c r="J133" s="43">
        <v>4.4869565217391303</v>
      </c>
      <c r="K133" s="43">
        <v>3.880555555555556</v>
      </c>
      <c r="L133" s="43">
        <v>3.7065217391304359</v>
      </c>
      <c r="M133" s="43">
        <v>51.333333333333336</v>
      </c>
      <c r="N133" s="43">
        <v>50.666666666666664</v>
      </c>
      <c r="O133" s="43">
        <v>51.5</v>
      </c>
      <c r="P133" s="43">
        <v>0.8</v>
      </c>
      <c r="Q133" s="43">
        <v>0.4</v>
      </c>
      <c r="R133" s="43">
        <v>-1.1000000000000001</v>
      </c>
      <c r="S133" s="20">
        <v>0.73762376237623761</v>
      </c>
      <c r="T133" s="20">
        <v>0.71232876712328763</v>
      </c>
      <c r="U133" s="5">
        <v>96.3</v>
      </c>
      <c r="V133" s="5">
        <v>81</v>
      </c>
      <c r="W133" s="20">
        <v>0.20979020979020979</v>
      </c>
      <c r="X133" s="43">
        <v>2.8999706357043844</v>
      </c>
      <c r="Y133" s="20">
        <v>0.48</v>
      </c>
      <c r="Z133" s="5">
        <v>97</v>
      </c>
      <c r="AA133" s="5">
        <v>100</v>
      </c>
      <c r="AB133" s="43" t="s">
        <v>859</v>
      </c>
      <c r="AC133" s="5">
        <v>93.4</v>
      </c>
      <c r="AD133" s="5">
        <v>1.7</v>
      </c>
      <c r="AE133" s="5">
        <v>3.5</v>
      </c>
      <c r="AF133" s="5">
        <v>12.1</v>
      </c>
      <c r="AG133" s="5">
        <v>24.9</v>
      </c>
      <c r="AH133" s="5">
        <v>1177</v>
      </c>
      <c r="AI133" s="4">
        <v>83.6</v>
      </c>
      <c r="AJ133" s="4">
        <v>0.34459039775472167</v>
      </c>
      <c r="AK133" s="4">
        <v>60.8</v>
      </c>
      <c r="AL133" s="4">
        <v>94.3</v>
      </c>
      <c r="AM133" s="4">
        <v>0.23</v>
      </c>
      <c r="AN133" s="4">
        <v>61.9</v>
      </c>
      <c r="AO133" s="4">
        <v>4.247391952309985</v>
      </c>
      <c r="AP133" s="4">
        <v>4.4560357675111772</v>
      </c>
      <c r="AQ133" s="4">
        <v>0.32330563619981978</v>
      </c>
      <c r="AR133" s="4">
        <v>20.513000000000002</v>
      </c>
      <c r="AS133" s="4">
        <v>36.110999999999997</v>
      </c>
      <c r="AT133" s="4">
        <v>26.957000000000001</v>
      </c>
      <c r="AU133" s="4">
        <v>41.718000000000004</v>
      </c>
      <c r="AV133" s="4">
        <v>27.173999999999999</v>
      </c>
      <c r="AW133" s="4">
        <v>88.484999999999999</v>
      </c>
      <c r="AX133" s="4">
        <v>62.136000000000003</v>
      </c>
      <c r="AY133" s="4">
        <v>0.56999999999999995</v>
      </c>
      <c r="AZ133" s="4">
        <v>5.03</v>
      </c>
      <c r="BA133" s="4">
        <v>5.7974779531539629E-2</v>
      </c>
      <c r="BB133" s="4">
        <v>100</v>
      </c>
      <c r="BC133" s="4">
        <v>100</v>
      </c>
      <c r="BD133" s="4">
        <v>0.4</v>
      </c>
      <c r="BE133" s="4">
        <v>77.400000000000006</v>
      </c>
      <c r="BF133" s="4">
        <v>93.2</v>
      </c>
      <c r="BG133" s="4">
        <v>87.6</v>
      </c>
      <c r="BH133" s="21">
        <v>5.7638234111796256E-2</v>
      </c>
      <c r="BI133" s="21">
        <v>4.5789159090200683E-2</v>
      </c>
      <c r="BJ133" s="20">
        <v>0.36901408450704226</v>
      </c>
      <c r="BK133" s="20">
        <v>0.29014084507042254</v>
      </c>
      <c r="BL133" s="5" t="s">
        <v>859</v>
      </c>
      <c r="BM133" s="5">
        <v>30.650000000000002</v>
      </c>
      <c r="BN133" s="5">
        <v>35.700000000000003</v>
      </c>
      <c r="BO133" s="43">
        <v>0.6</v>
      </c>
      <c r="BP133" s="5">
        <v>70</v>
      </c>
      <c r="BQ133" s="5">
        <v>136</v>
      </c>
      <c r="BR133" s="5">
        <v>17425</v>
      </c>
      <c r="BS133" s="5" t="s">
        <v>859</v>
      </c>
      <c r="BT133" s="5">
        <v>71.599999999999994</v>
      </c>
      <c r="BU133" s="5">
        <v>20</v>
      </c>
      <c r="BV133" s="5">
        <v>61.9</v>
      </c>
      <c r="BW133" s="5">
        <v>53</v>
      </c>
      <c r="BX133" s="5">
        <v>10.6</v>
      </c>
      <c r="BY133" s="5">
        <v>100</v>
      </c>
      <c r="BZ133" s="5">
        <v>9135</v>
      </c>
      <c r="CA133" s="43">
        <v>0.37</v>
      </c>
      <c r="CB133" s="43">
        <v>0.82</v>
      </c>
      <c r="CC133" s="5">
        <v>99.3</v>
      </c>
      <c r="CD133" s="5">
        <v>40.4</v>
      </c>
      <c r="CE133" s="43">
        <v>6</v>
      </c>
      <c r="CF133" s="20">
        <v>0.71289198606271775</v>
      </c>
      <c r="CG133" s="5">
        <v>2019</v>
      </c>
      <c r="CH133" s="5">
        <v>2019</v>
      </c>
      <c r="CI133" s="5">
        <v>2019</v>
      </c>
      <c r="CJ133" s="4">
        <v>-0.241017479783805</v>
      </c>
      <c r="CK133" s="4">
        <v>3.1294186292141493E-2</v>
      </c>
      <c r="CL133" s="4">
        <v>-0.21193898096997266</v>
      </c>
      <c r="CM133" s="4">
        <v>-0.25797695862146908</v>
      </c>
      <c r="CN133" s="4">
        <v>0.26918227210668094</v>
      </c>
      <c r="CO133" s="4">
        <v>-3.8444775675974298E-2</v>
      </c>
      <c r="CP133" s="4">
        <v>-0.18315211876920315</v>
      </c>
      <c r="CQ133" s="4">
        <v>0.26046607281008455</v>
      </c>
      <c r="CR133" s="4">
        <v>-0.4482175394954106</v>
      </c>
      <c r="CS133" s="4">
        <v>0.1965177676077467</v>
      </c>
      <c r="CT133" s="4">
        <v>-0.15524371063387435</v>
      </c>
      <c r="CU133" s="4">
        <v>0.36542365076807515</v>
      </c>
      <c r="CV133" s="4">
        <v>0.50817538747153668</v>
      </c>
      <c r="CW133" s="4">
        <v>8.5751340551910776E-2</v>
      </c>
      <c r="CX133">
        <v>0</v>
      </c>
      <c r="CY133" s="5">
        <v>9603.0927454137272</v>
      </c>
      <c r="CZ133" s="5">
        <v>15486.871275409998</v>
      </c>
      <c r="DA133" s="5">
        <v>3342.5975773889636</v>
      </c>
      <c r="DB133" s="5">
        <v>541.58815612382227</v>
      </c>
      <c r="DC133" s="5">
        <v>16635.088012389435</v>
      </c>
      <c r="DD133" s="5">
        <v>2953.7126920106434</v>
      </c>
      <c r="DE133" s="5">
        <v>3253.6998642254166</v>
      </c>
      <c r="DF133" s="5">
        <v>2745.0193110240825</v>
      </c>
      <c r="DG133" s="5">
        <v>5102.0233183581822</v>
      </c>
      <c r="DH133" s="5">
        <v>1374.5625841184387</v>
      </c>
      <c r="DI133" s="5">
        <v>1014.2664872139973</v>
      </c>
      <c r="DJ133" s="5">
        <v>1697.2409152086138</v>
      </c>
      <c r="DK133" s="5">
        <v>932.90713324360706</v>
      </c>
      <c r="DL133" s="5">
        <v>28.465679676985189</v>
      </c>
      <c r="DM133" s="5">
        <v>0</v>
      </c>
      <c r="DN133" s="5">
        <v>108.7531290628182</v>
      </c>
      <c r="DO133" s="5">
        <v>64791.423201191734</v>
      </c>
      <c r="DP133" s="4">
        <f t="shared" si="15"/>
        <v>0.15082960873649395</v>
      </c>
      <c r="DQ133" s="4">
        <f t="shared" si="15"/>
        <v>0.18319415787831519</v>
      </c>
      <c r="DR133" s="4">
        <f t="shared" si="14"/>
        <v>-0.15857176531908138</v>
      </c>
      <c r="DS133" s="4">
        <f t="shared" si="14"/>
        <v>0.93371078887327852</v>
      </c>
      <c r="DT133" s="4">
        <f t="shared" si="14"/>
        <v>1.1531565530415957</v>
      </c>
      <c r="DU133" s="4">
        <f t="shared" si="14"/>
        <v>1.0730924204254195</v>
      </c>
      <c r="DV133" s="4">
        <f t="shared" si="14"/>
        <v>-0.66825480294517559</v>
      </c>
      <c r="DW133" s="4">
        <f t="shared" si="14"/>
        <v>-0.15737688957662452</v>
      </c>
      <c r="DX133" s="4">
        <f t="shared" si="14"/>
        <v>0.43217675942867906</v>
      </c>
      <c r="DY133" s="4">
        <f t="shared" si="14"/>
        <v>-6.860643788174127E-2</v>
      </c>
      <c r="DZ133" s="4">
        <f t="shared" si="14"/>
        <v>-6.2093335643932233E-2</v>
      </c>
      <c r="EA133" s="4">
        <f t="shared" si="12"/>
        <v>0.25202291640058155</v>
      </c>
      <c r="EB133" s="4">
        <f t="shared" si="12"/>
        <v>-0.84310301308306379</v>
      </c>
      <c r="EC133" s="4">
        <f t="shared" si="12"/>
        <v>-0.25656293822730408</v>
      </c>
      <c r="ED133" s="4" t="e">
        <f t="shared" si="12"/>
        <v>#DIV/0!</v>
      </c>
      <c r="EE133" s="4">
        <f t="shared" si="12"/>
        <v>8.5014318915299245E-2</v>
      </c>
      <c r="EF133" s="4">
        <f t="shared" si="11"/>
        <v>0.44102940754917935</v>
      </c>
      <c r="EG133" s="6">
        <f t="shared" si="17"/>
        <v>-0.1846579352732986</v>
      </c>
      <c r="EI133">
        <v>131</v>
      </c>
    </row>
    <row r="134" spans="1:139" x14ac:dyDescent="0.3">
      <c r="A134" t="s">
        <v>663</v>
      </c>
      <c r="B134" t="s">
        <v>148</v>
      </c>
      <c r="C134" s="43" t="s">
        <v>859</v>
      </c>
      <c r="D134" s="43">
        <v>3.6</v>
      </c>
      <c r="E134" s="5">
        <v>42.9</v>
      </c>
      <c r="F134" s="5">
        <v>66.7</v>
      </c>
      <c r="G134" s="43">
        <v>9.9</v>
      </c>
      <c r="H134" s="20">
        <v>1</v>
      </c>
      <c r="I134" s="43">
        <v>48.7</v>
      </c>
      <c r="J134" s="43">
        <v>9.6304347826086953</v>
      </c>
      <c r="K134" s="43">
        <v>3.7722222222222226</v>
      </c>
      <c r="L134" s="43">
        <v>3.8391304347826094</v>
      </c>
      <c r="M134" s="43">
        <v>51</v>
      </c>
      <c r="N134" s="43">
        <v>54.333333333333336</v>
      </c>
      <c r="O134" s="43">
        <v>54.5</v>
      </c>
      <c r="P134" s="43">
        <v>0.6</v>
      </c>
      <c r="Q134" s="43">
        <v>3.3</v>
      </c>
      <c r="R134" s="43">
        <v>-4.5</v>
      </c>
      <c r="S134" s="20">
        <v>0.5714285714285714</v>
      </c>
      <c r="T134" s="20">
        <v>1</v>
      </c>
      <c r="U134" s="5">
        <v>90.5</v>
      </c>
      <c r="V134" s="5">
        <v>69</v>
      </c>
      <c r="W134" s="20">
        <v>0.31578947368421051</v>
      </c>
      <c r="X134" s="43">
        <v>3.6332940169297263</v>
      </c>
      <c r="Y134" s="20" t="s">
        <v>859</v>
      </c>
      <c r="Z134" s="5">
        <v>100</v>
      </c>
      <c r="AA134" s="5">
        <v>100</v>
      </c>
      <c r="AB134" s="43">
        <v>0</v>
      </c>
      <c r="AC134" s="5">
        <v>100</v>
      </c>
      <c r="AD134" s="5">
        <v>3</v>
      </c>
      <c r="AE134" s="5">
        <v>1.2</v>
      </c>
      <c r="AF134" s="5">
        <v>17.100000000000001</v>
      </c>
      <c r="AG134" s="5">
        <v>31.599999999999998</v>
      </c>
      <c r="AH134" s="5">
        <v>11143</v>
      </c>
      <c r="AI134" s="4">
        <v>85.3</v>
      </c>
      <c r="AJ134" s="4">
        <v>0.43995716689612974</v>
      </c>
      <c r="AK134" s="4">
        <v>42.1</v>
      </c>
      <c r="AL134" s="4">
        <v>85.5</v>
      </c>
      <c r="AM134" s="4">
        <v>0.6</v>
      </c>
      <c r="AN134" s="4">
        <v>66.7</v>
      </c>
      <c r="AO134" s="4">
        <v>26.315789473684209</v>
      </c>
      <c r="AP134" s="4">
        <v>0</v>
      </c>
      <c r="AQ134" s="4">
        <v>0.13573819263666789</v>
      </c>
      <c r="AR134" s="4" t="s">
        <v>859</v>
      </c>
      <c r="AS134" s="4" t="s">
        <v>859</v>
      </c>
      <c r="AT134" s="4">
        <v>0</v>
      </c>
      <c r="AU134" s="4">
        <v>0</v>
      </c>
      <c r="AV134" s="4">
        <v>85.713999999999999</v>
      </c>
      <c r="AW134" s="4">
        <v>87.5</v>
      </c>
      <c r="AX134" s="4">
        <v>54.838999999999999</v>
      </c>
      <c r="AY134" s="4">
        <v>1.1200000000000001</v>
      </c>
      <c r="AZ134" s="4">
        <v>1.75</v>
      </c>
      <c r="BA134" s="4">
        <v>0</v>
      </c>
      <c r="BB134" s="4">
        <v>112.5</v>
      </c>
      <c r="BC134" s="4">
        <v>100</v>
      </c>
      <c r="BD134" s="4">
        <v>0.5</v>
      </c>
      <c r="BE134" s="4">
        <v>100</v>
      </c>
      <c r="BF134" s="4" t="s">
        <v>859</v>
      </c>
      <c r="BG134" s="4" t="s">
        <v>859</v>
      </c>
      <c r="BH134" s="21">
        <v>0.12417530878842856</v>
      </c>
      <c r="BI134" s="21">
        <v>4.2117940992566411E-2</v>
      </c>
      <c r="BJ134" s="20">
        <v>0.17241379310344829</v>
      </c>
      <c r="BK134" s="20">
        <v>0.31034482758620691</v>
      </c>
      <c r="BL134" s="5" t="s">
        <v>859</v>
      </c>
      <c r="BM134" s="5">
        <v>29.9</v>
      </c>
      <c r="BN134" s="5">
        <v>4.2</v>
      </c>
      <c r="BO134" s="43">
        <v>1.4</v>
      </c>
      <c r="BP134" s="5">
        <v>28</v>
      </c>
      <c r="BQ134" s="5">
        <v>126</v>
      </c>
      <c r="BR134" s="5">
        <v>10700</v>
      </c>
      <c r="BS134" s="5">
        <v>1.0256410256410255</v>
      </c>
      <c r="BT134" s="5">
        <v>76.900000000000006</v>
      </c>
      <c r="BU134" s="5">
        <v>65.400000000000006</v>
      </c>
      <c r="BV134" s="5">
        <v>26.9</v>
      </c>
      <c r="BW134" s="5" t="s">
        <v>859</v>
      </c>
      <c r="BX134" s="5">
        <v>9.9</v>
      </c>
      <c r="BY134" s="5">
        <v>78.599999999999994</v>
      </c>
      <c r="BZ134" s="5">
        <v>8973</v>
      </c>
      <c r="CA134" s="43">
        <v>0</v>
      </c>
      <c r="CB134" s="43" t="s">
        <v>859</v>
      </c>
      <c r="CC134" s="5">
        <v>6.6</v>
      </c>
      <c r="CD134" s="5">
        <v>56.3</v>
      </c>
      <c r="CE134" s="43">
        <v>6.9</v>
      </c>
      <c r="CF134" s="20">
        <v>0.66391752577319585</v>
      </c>
      <c r="CG134" s="5">
        <v>2020</v>
      </c>
      <c r="CH134" s="5">
        <v>2021</v>
      </c>
      <c r="CI134" s="5">
        <v>2019</v>
      </c>
      <c r="CJ134" s="4">
        <v>0.6069138141389111</v>
      </c>
      <c r="CK134" s="4">
        <v>9.8571414670460267E-2</v>
      </c>
      <c r="CL134" s="4">
        <v>6.4294614436829059E-2</v>
      </c>
      <c r="CM134" s="4">
        <v>0.12914582923696807</v>
      </c>
      <c r="CN134" s="4">
        <v>8.5951534101666185E-2</v>
      </c>
      <c r="CO134" s="4">
        <v>0.4931746027238425</v>
      </c>
      <c r="CP134" s="4">
        <v>-1.0951650008467155</v>
      </c>
      <c r="CQ134" s="4">
        <v>-1.1112452125006631</v>
      </c>
      <c r="CR134" s="4">
        <v>0.16649997302298838</v>
      </c>
      <c r="CS134" s="4">
        <v>0.67100761458152058</v>
      </c>
      <c r="CT134" s="4">
        <v>-0.25283233614795486</v>
      </c>
      <c r="CU134" s="4">
        <v>-9.3544569942461214E-2</v>
      </c>
      <c r="CV134" s="4">
        <v>-0.14237713997498005</v>
      </c>
      <c r="CW134" s="4">
        <v>8.5746541791553804E-2</v>
      </c>
      <c r="CX134">
        <v>0</v>
      </c>
      <c r="CY134" s="5">
        <v>13567.031605751059</v>
      </c>
      <c r="CZ134" s="5">
        <v>18133.395610863292</v>
      </c>
      <c r="DA134" s="5">
        <v>3855.7284299858557</v>
      </c>
      <c r="DB134" s="5">
        <v>1770.8628005657711</v>
      </c>
      <c r="DC134" s="5">
        <v>23495.823537507986</v>
      </c>
      <c r="DD134" s="5">
        <v>3239.689392245652</v>
      </c>
      <c r="DE134" s="5">
        <v>2931.1656773083732</v>
      </c>
      <c r="DF134" s="5">
        <v>2085.711922024117</v>
      </c>
      <c r="DG134" s="5">
        <v>4256.1852569725261</v>
      </c>
      <c r="DH134" s="5">
        <v>1487.9773691654877</v>
      </c>
      <c r="DI134" s="5">
        <v>-86.987270155586998</v>
      </c>
      <c r="DJ134" s="5">
        <v>1799.1513437057993</v>
      </c>
      <c r="DK134" s="5">
        <v>276.52050919377655</v>
      </c>
      <c r="DL134" s="5">
        <v>-6575.6718528995752</v>
      </c>
      <c r="DM134" s="5">
        <v>0</v>
      </c>
      <c r="DN134" s="5">
        <v>147.27193291818386</v>
      </c>
      <c r="DO134" s="5">
        <v>76959.528118052302</v>
      </c>
      <c r="DP134" s="4">
        <f t="shared" si="15"/>
        <v>-2.4984396629762107</v>
      </c>
      <c r="DQ134" s="4">
        <f t="shared" si="15"/>
        <v>-0.88929818723265075</v>
      </c>
      <c r="DR134" s="4">
        <f t="shared" si="14"/>
        <v>-0.41094849693408309</v>
      </c>
      <c r="DS134" s="4">
        <f t="shared" si="14"/>
        <v>-1.4716143749928605</v>
      </c>
      <c r="DT134" s="4">
        <f t="shared" si="14"/>
        <v>-0.89655110833809182</v>
      </c>
      <c r="DU134" s="4">
        <f t="shared" si="14"/>
        <v>0.77680831958936081</v>
      </c>
      <c r="DV134" s="4">
        <f t="shared" si="14"/>
        <v>-0.31686562889427883</v>
      </c>
      <c r="DW134" s="4">
        <f t="shared" si="14"/>
        <v>0.42341719421667084</v>
      </c>
      <c r="DX134" s="4">
        <f t="shared" si="14"/>
        <v>0.81587440544971579</v>
      </c>
      <c r="DY134" s="4">
        <f t="shared" si="14"/>
        <v>-0.23259858472856401</v>
      </c>
      <c r="DZ134" s="4">
        <f t="shared" si="14"/>
        <v>1.1108451143978495</v>
      </c>
      <c r="EA134" s="4">
        <f t="shared" si="12"/>
        <v>0.18727443467479746</v>
      </c>
      <c r="EB134" s="4">
        <f t="shared" si="12"/>
        <v>-1.1130202025814051E-2</v>
      </c>
      <c r="EC134" s="4">
        <f t="shared" si="12"/>
        <v>0.88689230534268504</v>
      </c>
      <c r="ED134" s="4" t="e">
        <f t="shared" si="12"/>
        <v>#DIV/0!</v>
      </c>
      <c r="EE134" s="4">
        <f t="shared" si="12"/>
        <v>-0.45023536315308499</v>
      </c>
      <c r="EF134" s="4">
        <f t="shared" si="11"/>
        <v>-0.53104788329502206</v>
      </c>
      <c r="EG134" s="6">
        <f t="shared" si="17"/>
        <v>0.24385590432674994</v>
      </c>
      <c r="EI134">
        <v>132</v>
      </c>
    </row>
    <row r="135" spans="1:139" x14ac:dyDescent="0.3">
      <c r="A135" t="s">
        <v>454</v>
      </c>
      <c r="B135" t="s">
        <v>149</v>
      </c>
      <c r="C135" s="43">
        <v>4.4206896551724135</v>
      </c>
      <c r="D135" s="43">
        <v>5.8</v>
      </c>
      <c r="E135" s="5">
        <v>46.2</v>
      </c>
      <c r="F135" s="5">
        <v>87.4</v>
      </c>
      <c r="G135" s="43">
        <v>5.0999999999999996</v>
      </c>
      <c r="H135" s="20">
        <v>0.20689655172413793</v>
      </c>
      <c r="I135" s="43">
        <v>43.8</v>
      </c>
      <c r="J135" s="43">
        <v>0.90434782608695652</v>
      </c>
      <c r="K135" s="43">
        <v>3.8805555555555551</v>
      </c>
      <c r="L135" s="43">
        <v>3.7108695652173918</v>
      </c>
      <c r="M135" s="43">
        <v>50.333333333333336</v>
      </c>
      <c r="N135" s="43">
        <v>50.333333333333336</v>
      </c>
      <c r="O135" s="43">
        <v>53</v>
      </c>
      <c r="P135" s="43">
        <v>-0.7</v>
      </c>
      <c r="Q135" s="43">
        <v>-0.2</v>
      </c>
      <c r="R135" s="43">
        <v>0.70902833360012807</v>
      </c>
      <c r="S135" s="20">
        <v>0.75411861614497533</v>
      </c>
      <c r="T135" s="20">
        <v>0.87</v>
      </c>
      <c r="U135" s="5">
        <v>98.4</v>
      </c>
      <c r="V135" s="5">
        <v>79</v>
      </c>
      <c r="W135" s="20">
        <v>0.24710144927536232</v>
      </c>
      <c r="X135" s="43">
        <v>1.9046419004747737</v>
      </c>
      <c r="Y135" s="20">
        <v>0.55555555555555558</v>
      </c>
      <c r="Z135" s="5">
        <v>85</v>
      </c>
      <c r="AA135" s="5">
        <v>99.2</v>
      </c>
      <c r="AB135" s="43">
        <v>8.35</v>
      </c>
      <c r="AC135" s="5">
        <v>84.35</v>
      </c>
      <c r="AD135" s="5">
        <v>2.4</v>
      </c>
      <c r="AE135" s="5">
        <v>3.8</v>
      </c>
      <c r="AF135" s="5">
        <v>16.8</v>
      </c>
      <c r="AG135" s="5">
        <v>22.5</v>
      </c>
      <c r="AH135" s="5">
        <v>220</v>
      </c>
      <c r="AI135" s="4">
        <v>81.599999999999994</v>
      </c>
      <c r="AJ135" s="4">
        <v>0.38535182814182112</v>
      </c>
      <c r="AK135" s="4">
        <v>59.8</v>
      </c>
      <c r="AL135" s="4">
        <v>86.1</v>
      </c>
      <c r="AM135" s="4">
        <v>0.25</v>
      </c>
      <c r="AN135" s="4">
        <v>85</v>
      </c>
      <c r="AO135" s="4">
        <v>4.7975460122699385</v>
      </c>
      <c r="AP135" s="4">
        <v>16.219495569188823</v>
      </c>
      <c r="AQ135" s="4">
        <v>0.1593763453973322</v>
      </c>
      <c r="AR135" s="4">
        <v>39.920999999999999</v>
      </c>
      <c r="AS135" s="4">
        <v>40.655999999999999</v>
      </c>
      <c r="AT135" s="4">
        <v>43.353000000000002</v>
      </c>
      <c r="AU135" s="4">
        <v>12.234999999999999</v>
      </c>
      <c r="AV135" s="4">
        <v>47.085000000000001</v>
      </c>
      <c r="AW135" s="4">
        <v>73.488</v>
      </c>
      <c r="AX135" s="4">
        <v>57.292000000000002</v>
      </c>
      <c r="AY135" s="4">
        <v>0.71</v>
      </c>
      <c r="AZ135" s="4">
        <v>4.37</v>
      </c>
      <c r="BA135" s="4">
        <v>1.2429027398088962E-2</v>
      </c>
      <c r="BB135" s="4">
        <v>43.7</v>
      </c>
      <c r="BC135" s="4">
        <v>43.7</v>
      </c>
      <c r="BD135" s="4">
        <v>0</v>
      </c>
      <c r="BE135" s="4">
        <v>98.7</v>
      </c>
      <c r="BF135" s="4">
        <v>92</v>
      </c>
      <c r="BG135" s="4">
        <v>35.1</v>
      </c>
      <c r="BH135" s="21">
        <v>4.4937394320840408E-2</v>
      </c>
      <c r="BI135" s="21">
        <v>3.6143097263908221E-2</v>
      </c>
      <c r="BJ135" s="20">
        <v>0.30392959476054032</v>
      </c>
      <c r="BK135" s="20">
        <v>0.37290216946377402</v>
      </c>
      <c r="BL135" s="5">
        <v>47</v>
      </c>
      <c r="BM135" s="5">
        <v>32.450000000000003</v>
      </c>
      <c r="BN135" s="5">
        <v>26.1</v>
      </c>
      <c r="BO135" s="43">
        <v>0.6</v>
      </c>
      <c r="BP135" s="5">
        <v>52</v>
      </c>
      <c r="BQ135" s="5" t="s">
        <v>859</v>
      </c>
      <c r="BR135" s="5">
        <v>35330</v>
      </c>
      <c r="BS135" s="5">
        <v>2.5784753363228701</v>
      </c>
      <c r="BT135" s="5">
        <v>87.2</v>
      </c>
      <c r="BU135" s="5">
        <v>32.200000000000003</v>
      </c>
      <c r="BV135" s="5">
        <v>93</v>
      </c>
      <c r="BW135" s="5">
        <v>41</v>
      </c>
      <c r="BX135" s="5">
        <v>17.100000000000001</v>
      </c>
      <c r="BY135" s="5">
        <v>100</v>
      </c>
      <c r="BZ135" s="5">
        <v>7503</v>
      </c>
      <c r="CA135" s="43">
        <v>1.07</v>
      </c>
      <c r="CB135" s="43">
        <v>1.06</v>
      </c>
      <c r="CC135" s="5">
        <v>35.799999999999997</v>
      </c>
      <c r="CD135" s="5">
        <v>30.5</v>
      </c>
      <c r="CE135" s="43">
        <v>8.4</v>
      </c>
      <c r="CF135" s="20">
        <v>0.77166666666666672</v>
      </c>
      <c r="CG135" s="5">
        <v>2010</v>
      </c>
      <c r="CH135" s="5">
        <v>2014</v>
      </c>
      <c r="CI135" s="5">
        <v>2018</v>
      </c>
      <c r="CJ135" s="4">
        <v>7.5919884439024324E-2</v>
      </c>
      <c r="CK135" s="4">
        <v>0.1836372734984654</v>
      </c>
      <c r="CL135" s="4">
        <v>7.7110845498151351E-2</v>
      </c>
      <c r="CM135" s="4">
        <v>-0.14514439149179395</v>
      </c>
      <c r="CN135" s="4">
        <v>0.10271215141449112</v>
      </c>
      <c r="CO135" s="4">
        <v>-0.53067904553077905</v>
      </c>
      <c r="CP135" s="4">
        <v>0.24499808231101072</v>
      </c>
      <c r="CQ135" s="4">
        <v>5.8412147886889358E-2</v>
      </c>
      <c r="CR135" s="4">
        <v>-1.0407593298849469</v>
      </c>
      <c r="CS135" s="4">
        <v>0.91848959863717017</v>
      </c>
      <c r="CT135" s="4">
        <v>0.74871906135945943</v>
      </c>
      <c r="CU135" s="4">
        <v>0.20261373320423626</v>
      </c>
      <c r="CV135" s="4">
        <v>5.739784946561706E-2</v>
      </c>
      <c r="CW135" s="4">
        <v>8.5603949999720458E-2</v>
      </c>
      <c r="CX135">
        <v>0</v>
      </c>
      <c r="CY135" s="5">
        <v>8627.0323833698167</v>
      </c>
      <c r="CZ135" s="5">
        <v>13286.733646418306</v>
      </c>
      <c r="DA135" s="5">
        <v>2562.1627014290057</v>
      </c>
      <c r="DB135" s="5">
        <v>572.751976284585</v>
      </c>
      <c r="DC135" s="5">
        <v>18338.01753329187</v>
      </c>
      <c r="DD135" s="5">
        <v>4430.2477918537816</v>
      </c>
      <c r="DE135" s="5">
        <v>3380.5752054177838</v>
      </c>
      <c r="DF135" s="5">
        <v>2031.3550217419174</v>
      </c>
      <c r="DG135" s="5">
        <v>3766.4476797356097</v>
      </c>
      <c r="DH135" s="5">
        <v>767.58703253268459</v>
      </c>
      <c r="DI135" s="5">
        <v>753.54401033748866</v>
      </c>
      <c r="DJ135" s="5">
        <v>742.78846153846143</v>
      </c>
      <c r="DK135" s="5">
        <v>548.65175585284283</v>
      </c>
      <c r="DL135" s="5">
        <v>-121.18995135299483</v>
      </c>
      <c r="DM135" s="5">
        <v>0</v>
      </c>
      <c r="DN135" s="5">
        <v>164.63362675953607</v>
      </c>
      <c r="DO135" s="5">
        <v>59972.528826563692</v>
      </c>
      <c r="DP135" s="4">
        <f t="shared" si="15"/>
        <v>0.80317234549597405</v>
      </c>
      <c r="DQ135" s="4">
        <f t="shared" si="15"/>
        <v>1.0747902538122014</v>
      </c>
      <c r="DR135" s="4">
        <f t="shared" si="14"/>
        <v>0.2252749713102305</v>
      </c>
      <c r="DS135" s="4">
        <f t="shared" si="14"/>
        <v>0.87273245406925226</v>
      </c>
      <c r="DT135" s="4">
        <f t="shared" si="14"/>
        <v>0.64439074025025556</v>
      </c>
      <c r="DU135" s="4">
        <f t="shared" si="14"/>
        <v>-0.45666113659653007</v>
      </c>
      <c r="DV135" s="4">
        <f t="shared" si="14"/>
        <v>-0.80648083651748148</v>
      </c>
      <c r="DW135" s="4">
        <f t="shared" si="14"/>
        <v>0.47130102901659499</v>
      </c>
      <c r="DX135" s="4">
        <f t="shared" si="14"/>
        <v>1.0380341357011702</v>
      </c>
      <c r="DY135" s="4">
        <f t="shared" si="14"/>
        <v>0.80905006648662081</v>
      </c>
      <c r="DZ135" s="4">
        <f t="shared" si="14"/>
        <v>0.21560053452186551</v>
      </c>
      <c r="EA135" s="4">
        <f t="shared" si="12"/>
        <v>0.85843138868267432</v>
      </c>
      <c r="EB135" s="4">
        <f t="shared" si="12"/>
        <v>-0.35605770353789434</v>
      </c>
      <c r="EC135" s="4">
        <f t="shared" si="12"/>
        <v>-0.23065122527661347</v>
      </c>
      <c r="ED135" s="4" t="e">
        <f t="shared" si="12"/>
        <v>#DIV/0!</v>
      </c>
      <c r="EE135" s="4">
        <f t="shared" si="12"/>
        <v>-0.69149002785259384</v>
      </c>
      <c r="EF135" s="4">
        <f t="shared" si="11"/>
        <v>0.82599796432600348</v>
      </c>
      <c r="EG135" s="6">
        <f t="shared" si="17"/>
        <v>0.27420593725737319</v>
      </c>
      <c r="EI135">
        <v>133</v>
      </c>
    </row>
    <row r="136" spans="1:139" x14ac:dyDescent="0.3">
      <c r="A136" t="s">
        <v>416</v>
      </c>
      <c r="B136" t="s">
        <v>150</v>
      </c>
      <c r="C136" s="43">
        <v>4.5068965517241386</v>
      </c>
      <c r="D136" s="43">
        <v>5.9</v>
      </c>
      <c r="E136" s="5">
        <v>41.1</v>
      </c>
      <c r="F136" s="5">
        <v>89.9</v>
      </c>
      <c r="G136" s="43">
        <v>6.1</v>
      </c>
      <c r="H136" s="20">
        <v>9.0909090909090912E-2</v>
      </c>
      <c r="I136" s="43">
        <v>44.3</v>
      </c>
      <c r="J136" s="43">
        <v>10.934782608695652</v>
      </c>
      <c r="K136" s="43">
        <v>3.8055555555555554</v>
      </c>
      <c r="L136" s="43">
        <v>3.7195652173913034</v>
      </c>
      <c r="M136" s="43">
        <v>50.333333333333336</v>
      </c>
      <c r="N136" s="43">
        <v>51</v>
      </c>
      <c r="O136" s="43">
        <v>55.5</v>
      </c>
      <c r="P136" s="43">
        <v>0.9</v>
      </c>
      <c r="Q136" s="43">
        <v>0.7</v>
      </c>
      <c r="R136" s="43">
        <v>-1.9</v>
      </c>
      <c r="S136" s="20">
        <v>0.76444444444444448</v>
      </c>
      <c r="T136" s="20">
        <v>0.68674698795180722</v>
      </c>
      <c r="U136" s="5">
        <v>99.4</v>
      </c>
      <c r="V136" s="5">
        <v>78</v>
      </c>
      <c r="W136" s="20">
        <v>0.27480916030534353</v>
      </c>
      <c r="X136" s="43">
        <v>2.1394148337535617</v>
      </c>
      <c r="Y136" s="20">
        <v>0.61904761904761907</v>
      </c>
      <c r="Z136" s="5">
        <v>94</v>
      </c>
      <c r="AA136" s="5">
        <v>99.6</v>
      </c>
      <c r="AB136" s="43">
        <v>0</v>
      </c>
      <c r="AC136" s="5">
        <v>97.6</v>
      </c>
      <c r="AD136" s="5">
        <v>3.1</v>
      </c>
      <c r="AE136" s="5">
        <v>1.7</v>
      </c>
      <c r="AF136" s="5">
        <v>9.5</v>
      </c>
      <c r="AG136" s="5">
        <v>17</v>
      </c>
      <c r="AH136" s="5">
        <v>1890</v>
      </c>
      <c r="AI136" s="4">
        <v>80.599999999999994</v>
      </c>
      <c r="AJ136" s="4">
        <v>0.4303855569155447</v>
      </c>
      <c r="AK136" s="4">
        <v>64.5</v>
      </c>
      <c r="AL136" s="4">
        <v>93.3</v>
      </c>
      <c r="AM136" s="4">
        <v>0.36</v>
      </c>
      <c r="AN136" s="4">
        <v>40</v>
      </c>
      <c r="AO136" s="4">
        <v>13.377926421404682</v>
      </c>
      <c r="AP136" s="4">
        <v>6.6889632107023411</v>
      </c>
      <c r="AQ136" s="4">
        <v>0.44436016081316848</v>
      </c>
      <c r="AR136" s="4" t="s">
        <v>859</v>
      </c>
      <c r="AS136" s="4">
        <v>0</v>
      </c>
      <c r="AT136" s="4">
        <v>29.786999999999999</v>
      </c>
      <c r="AU136" s="4">
        <v>15.441000000000001</v>
      </c>
      <c r="AV136" s="4">
        <v>39.024000000000001</v>
      </c>
      <c r="AW136" s="4">
        <v>71.97</v>
      </c>
      <c r="AX136" s="4">
        <v>50.472000000000001</v>
      </c>
      <c r="AY136" s="4">
        <v>0.57999999999999996</v>
      </c>
      <c r="AZ136" s="4">
        <v>2.4700000000000002</v>
      </c>
      <c r="BA136" s="4">
        <v>2.4619444533839668E-2</v>
      </c>
      <c r="BB136" s="4">
        <v>79.400000000000006</v>
      </c>
      <c r="BC136" s="4">
        <v>79.400000000000006</v>
      </c>
      <c r="BD136" s="4">
        <v>0</v>
      </c>
      <c r="BE136" s="4">
        <v>100</v>
      </c>
      <c r="BF136" s="4">
        <v>88</v>
      </c>
      <c r="BG136" s="4">
        <v>81.599999999999994</v>
      </c>
      <c r="BH136" s="21">
        <v>5.0344490584186705E-2</v>
      </c>
      <c r="BI136" s="21">
        <v>4.5268638620899228E-2</v>
      </c>
      <c r="BJ136" s="20">
        <v>0.36298932384341637</v>
      </c>
      <c r="BK136" s="20">
        <v>0.36654804270462632</v>
      </c>
      <c r="BL136" s="5">
        <v>73</v>
      </c>
      <c r="BM136" s="5">
        <v>32.4</v>
      </c>
      <c r="BN136" s="5">
        <v>21.45</v>
      </c>
      <c r="BO136" s="43">
        <v>0.35</v>
      </c>
      <c r="BP136" s="5">
        <v>30</v>
      </c>
      <c r="BQ136" s="5">
        <v>170</v>
      </c>
      <c r="BR136" s="5">
        <v>17200</v>
      </c>
      <c r="BS136" s="5">
        <v>1.1764705882352942</v>
      </c>
      <c r="BT136" s="5">
        <v>87.8</v>
      </c>
      <c r="BU136" s="5">
        <v>16.3</v>
      </c>
      <c r="BV136" s="5">
        <v>83.7</v>
      </c>
      <c r="BW136" s="5">
        <v>66</v>
      </c>
      <c r="BX136" s="5">
        <v>11.2</v>
      </c>
      <c r="BY136" s="5">
        <v>100</v>
      </c>
      <c r="BZ136" s="5">
        <v>8928</v>
      </c>
      <c r="CA136" s="43">
        <v>0.03</v>
      </c>
      <c r="CB136" s="43">
        <v>0.12</v>
      </c>
      <c r="CC136" s="5">
        <v>4.3</v>
      </c>
      <c r="CD136" s="5">
        <v>43.8</v>
      </c>
      <c r="CE136" s="43">
        <v>6.9</v>
      </c>
      <c r="CF136" s="20">
        <v>0.78113848768054372</v>
      </c>
      <c r="CG136" s="5">
        <v>2020</v>
      </c>
      <c r="CH136" s="5">
        <v>2016</v>
      </c>
      <c r="CI136" s="5">
        <v>2017</v>
      </c>
      <c r="CJ136" s="4">
        <v>-3.0394933457182846E-2</v>
      </c>
      <c r="CK136" s="4">
        <v>2.273402771517755E-2</v>
      </c>
      <c r="CL136" s="4">
        <v>0.31770925033220615</v>
      </c>
      <c r="CM136" s="4">
        <v>-0.35020986859229791</v>
      </c>
      <c r="CN136" s="4">
        <v>8.37732472745501E-2</v>
      </c>
      <c r="CO136" s="4">
        <v>-0.1654954671180652</v>
      </c>
      <c r="CP136" s="4">
        <v>0.18576924083929491</v>
      </c>
      <c r="CQ136" s="4">
        <v>0.14170975238840425</v>
      </c>
      <c r="CR136" s="4">
        <v>-0.19902038096990946</v>
      </c>
      <c r="CS136" s="4">
        <v>0.658918315154432</v>
      </c>
      <c r="CT136" s="4">
        <v>8.6811783886429753E-2</v>
      </c>
      <c r="CU136" s="4">
        <v>-0.18460180679891711</v>
      </c>
      <c r="CV136" s="4">
        <v>0.75661121498165529</v>
      </c>
      <c r="CW136" s="4">
        <v>8.5473513687683272E-2</v>
      </c>
      <c r="CX136">
        <v>0</v>
      </c>
      <c r="CY136" s="5">
        <v>8785.0046200117085</v>
      </c>
      <c r="CZ136" s="5">
        <v>11941.583783270824</v>
      </c>
      <c r="DA136" s="5">
        <v>2219.9324045832991</v>
      </c>
      <c r="DB136" s="5">
        <v>753.52402934630288</v>
      </c>
      <c r="DC136" s="5">
        <v>18981.60772342547</v>
      </c>
      <c r="DD136" s="5">
        <v>3120.4903893902506</v>
      </c>
      <c r="DE136" s="5">
        <v>3196.7576656104156</v>
      </c>
      <c r="DF136" s="5">
        <v>2349.7779026745588</v>
      </c>
      <c r="DG136" s="5">
        <v>3735.4243590489423</v>
      </c>
      <c r="DH136" s="5">
        <v>658.06611161487103</v>
      </c>
      <c r="DI136" s="5">
        <v>691.20435248536808</v>
      </c>
      <c r="DJ136" s="5">
        <v>1020.6083587503092</v>
      </c>
      <c r="DK136" s="5">
        <v>125.21638776687826</v>
      </c>
      <c r="DL136" s="5">
        <v>-1091.4186794163711</v>
      </c>
      <c r="DM136" s="5">
        <v>0</v>
      </c>
      <c r="DN136" s="5">
        <v>89.982969378484114</v>
      </c>
      <c r="DO136" s="5">
        <v>57669.18105735768</v>
      </c>
      <c r="DP136" s="4">
        <f t="shared" si="15"/>
        <v>0.69759276743873921</v>
      </c>
      <c r="DQ136" s="4">
        <f t="shared" si="15"/>
        <v>1.6199063186549003</v>
      </c>
      <c r="DR136" s="4">
        <f t="shared" si="14"/>
        <v>0.39359648879536796</v>
      </c>
      <c r="DS136" s="4">
        <f t="shared" si="14"/>
        <v>0.51901526798795372</v>
      </c>
      <c r="DT136" s="4">
        <f t="shared" si="14"/>
        <v>0.45211226825903927</v>
      </c>
      <c r="DU136" s="4">
        <f t="shared" si="14"/>
        <v>0.9003035880939102</v>
      </c>
      <c r="DV136" s="4">
        <f t="shared" si="14"/>
        <v>-0.60621836478888913</v>
      </c>
      <c r="DW136" s="4">
        <f t="shared" si="14"/>
        <v>0.19079738462303161</v>
      </c>
      <c r="DX136" s="4">
        <f t="shared" si="14"/>
        <v>1.0521072492942491</v>
      </c>
      <c r="DY136" s="4">
        <f t="shared" si="14"/>
        <v>0.96741187917711413</v>
      </c>
      <c r="DZ136" s="4">
        <f t="shared" si="14"/>
        <v>0.28199811198108304</v>
      </c>
      <c r="EA136" s="4">
        <f t="shared" si="12"/>
        <v>0.6819193594139783</v>
      </c>
      <c r="EB136" s="4">
        <f t="shared" si="12"/>
        <v>0.18064840926186448</v>
      </c>
      <c r="EC136" s="4">
        <f t="shared" si="12"/>
        <v>-6.2663638541199343E-2</v>
      </c>
      <c r="ED136" s="4" t="e">
        <f t="shared" si="12"/>
        <v>#DIV/0!</v>
      </c>
      <c r="EE136" s="4">
        <f t="shared" si="12"/>
        <v>0.34584074647356616</v>
      </c>
      <c r="EF136" s="4">
        <f t="shared" si="11"/>
        <v>1.0100062445520666</v>
      </c>
      <c r="EG136" s="6">
        <f t="shared" si="17"/>
        <v>0.25425331747761887</v>
      </c>
      <c r="EI136">
        <v>134</v>
      </c>
    </row>
    <row r="137" spans="1:139" x14ac:dyDescent="0.3">
      <c r="A137" t="s">
        <v>489</v>
      </c>
      <c r="B137" t="s">
        <v>151</v>
      </c>
      <c r="C137" s="43">
        <v>4.4448275862068956</v>
      </c>
      <c r="D137" s="43">
        <v>5.8</v>
      </c>
      <c r="E137" s="5">
        <v>48.8</v>
      </c>
      <c r="F137" s="5">
        <v>88.5</v>
      </c>
      <c r="G137" s="43">
        <v>6.1</v>
      </c>
      <c r="H137" s="20">
        <v>0.625</v>
      </c>
      <c r="I137" s="43">
        <v>42.7</v>
      </c>
      <c r="J137" s="43">
        <v>5.3260869565217392</v>
      </c>
      <c r="K137" s="43">
        <v>3.9638888888888886</v>
      </c>
      <c r="L137" s="43">
        <v>3.7413043478260857</v>
      </c>
      <c r="M137" s="43">
        <v>48</v>
      </c>
      <c r="N137" s="43">
        <v>48.666666666666664</v>
      </c>
      <c r="O137" s="43">
        <v>54.5</v>
      </c>
      <c r="P137" s="43">
        <v>-1.3</v>
      </c>
      <c r="Q137" s="43">
        <v>0.4</v>
      </c>
      <c r="R137" s="43">
        <v>-0.2</v>
      </c>
      <c r="S137" s="20">
        <v>0.69505494505494503</v>
      </c>
      <c r="T137" s="20">
        <v>0.57627118644067798</v>
      </c>
      <c r="U137" s="5">
        <v>98.1</v>
      </c>
      <c r="V137" s="5">
        <v>73</v>
      </c>
      <c r="W137" s="20">
        <v>0.23943661971830985</v>
      </c>
      <c r="X137" s="43">
        <v>2.9597117792143712</v>
      </c>
      <c r="Y137" s="20">
        <v>0.5357142857142857</v>
      </c>
      <c r="Z137" s="5">
        <v>77</v>
      </c>
      <c r="AA137" s="5">
        <v>99.8</v>
      </c>
      <c r="AB137" s="43">
        <v>8.0885245999999995</v>
      </c>
      <c r="AC137" s="5">
        <v>72.95</v>
      </c>
      <c r="AD137" s="5">
        <v>2.5</v>
      </c>
      <c r="AE137" s="5">
        <v>3</v>
      </c>
      <c r="AF137" s="5">
        <v>19.100000000000001</v>
      </c>
      <c r="AG137" s="5">
        <v>15.2</v>
      </c>
      <c r="AH137" s="5">
        <v>1277</v>
      </c>
      <c r="AI137" s="4">
        <v>80.5</v>
      </c>
      <c r="AJ137" s="4">
        <v>0.36766096103948348</v>
      </c>
      <c r="AK137" s="4">
        <v>55.599999999999994</v>
      </c>
      <c r="AL137" s="4">
        <v>93.6</v>
      </c>
      <c r="AM137" s="4">
        <v>0.6</v>
      </c>
      <c r="AN137" s="4">
        <v>87.6</v>
      </c>
      <c r="AO137" s="4">
        <v>4.6297488731487446</v>
      </c>
      <c r="AP137" s="4">
        <v>6.3425627817128136</v>
      </c>
      <c r="AQ137" s="4">
        <v>0.38917572012359214</v>
      </c>
      <c r="AR137" s="4">
        <v>9.1950000000000003</v>
      </c>
      <c r="AS137" s="4">
        <v>30.12</v>
      </c>
      <c r="AT137" s="4">
        <v>21.347999999999999</v>
      </c>
      <c r="AU137" s="4">
        <v>16.768000000000001</v>
      </c>
      <c r="AV137" s="4">
        <v>26.786000000000001</v>
      </c>
      <c r="AW137" s="4">
        <v>78.667000000000002</v>
      </c>
      <c r="AX137" s="4">
        <v>62.838000000000001</v>
      </c>
      <c r="AY137" s="4">
        <v>0.83</v>
      </c>
      <c r="AZ137" s="4">
        <v>3.4</v>
      </c>
      <c r="BA137" s="4">
        <v>3.010922936281301E-2</v>
      </c>
      <c r="BB137" s="4">
        <v>100.4</v>
      </c>
      <c r="BC137" s="4">
        <v>100</v>
      </c>
      <c r="BD137" s="4">
        <v>3.8461538461538464E-2</v>
      </c>
      <c r="BE137" s="4">
        <v>83.8</v>
      </c>
      <c r="BF137" s="4">
        <v>71.599999999999994</v>
      </c>
      <c r="BG137" s="4">
        <v>52.7</v>
      </c>
      <c r="BH137" s="21">
        <v>6.1515849812716163E-2</v>
      </c>
      <c r="BI137" s="21">
        <v>4.4664718919328113E-2</v>
      </c>
      <c r="BJ137" s="20">
        <v>0.36493936052921722</v>
      </c>
      <c r="BK137" s="20">
        <v>0.35170893054024255</v>
      </c>
      <c r="BL137" s="5">
        <v>74</v>
      </c>
      <c r="BM137" s="5">
        <v>75.7</v>
      </c>
      <c r="BN137" s="5">
        <v>42.2</v>
      </c>
      <c r="BO137" s="43">
        <v>0.65</v>
      </c>
      <c r="BP137" s="5">
        <v>71</v>
      </c>
      <c r="BQ137" s="5">
        <v>58</v>
      </c>
      <c r="BR137" s="5">
        <v>17900</v>
      </c>
      <c r="BS137" s="5" t="s">
        <v>859</v>
      </c>
      <c r="BT137" s="5">
        <v>70.099999999999994</v>
      </c>
      <c r="BU137" s="5">
        <v>23.6</v>
      </c>
      <c r="BV137" s="5">
        <v>42.4</v>
      </c>
      <c r="BW137" s="5">
        <v>47</v>
      </c>
      <c r="BX137" s="5">
        <v>19.899999999999999</v>
      </c>
      <c r="BY137" s="5">
        <v>100</v>
      </c>
      <c r="BZ137" s="5">
        <v>7370</v>
      </c>
      <c r="CA137" s="43">
        <v>0.73</v>
      </c>
      <c r="CB137" s="43">
        <v>1.08</v>
      </c>
      <c r="CC137" s="5">
        <v>0</v>
      </c>
      <c r="CD137" s="5">
        <v>60.4</v>
      </c>
      <c r="CE137" s="43">
        <v>9.1999999999999993</v>
      </c>
      <c r="CF137" s="20">
        <v>0.7149726110772977</v>
      </c>
      <c r="CG137" s="5">
        <v>2018</v>
      </c>
      <c r="CH137" s="5">
        <v>2020</v>
      </c>
      <c r="CI137" s="5">
        <v>2020</v>
      </c>
      <c r="CJ137" s="4">
        <v>0.48863426788980024</v>
      </c>
      <c r="CK137" s="4">
        <v>-0.11795591491910766</v>
      </c>
      <c r="CL137" s="4">
        <v>-0.21848990886362438</v>
      </c>
      <c r="CM137" s="4">
        <v>-0.23056141219601764</v>
      </c>
      <c r="CN137" s="4">
        <v>0.16207816637895262</v>
      </c>
      <c r="CO137" s="4">
        <v>-0.64843014995137804</v>
      </c>
      <c r="CP137" s="4">
        <v>7.8392124787445838E-2</v>
      </c>
      <c r="CQ137" s="4">
        <v>0.97982829394859217</v>
      </c>
      <c r="CR137" s="4">
        <v>-0.10587373711541014</v>
      </c>
      <c r="CS137" s="4">
        <v>7.6380811380045655E-2</v>
      </c>
      <c r="CT137" s="4">
        <v>1.2636940648878714</v>
      </c>
      <c r="CU137" s="4">
        <v>0.39529314328995208</v>
      </c>
      <c r="CV137" s="4">
        <v>-0.27593900701775048</v>
      </c>
      <c r="CW137" s="4">
        <v>8.5461870760817321E-2</v>
      </c>
      <c r="CX137">
        <v>0</v>
      </c>
      <c r="CY137" s="5">
        <v>8601.614701853674</v>
      </c>
      <c r="CZ137" s="5">
        <v>13559.660045452645</v>
      </c>
      <c r="DA137" s="5">
        <v>2410.71133577824</v>
      </c>
      <c r="DB137" s="5">
        <v>476.2612746555655</v>
      </c>
      <c r="DC137" s="5">
        <v>18901.190230023843</v>
      </c>
      <c r="DD137" s="5">
        <v>4129.6061333417047</v>
      </c>
      <c r="DE137" s="5">
        <v>2727.662564514384</v>
      </c>
      <c r="DF137" s="5">
        <v>2618.5198139172689</v>
      </c>
      <c r="DG137" s="5">
        <v>4496.0130654704926</v>
      </c>
      <c r="DH137" s="5">
        <v>784.51779165427683</v>
      </c>
      <c r="DI137" s="5">
        <v>882.44622856576461</v>
      </c>
      <c r="DJ137" s="5">
        <v>958.13922754154692</v>
      </c>
      <c r="DK137" s="5">
        <v>301.64866025704566</v>
      </c>
      <c r="DL137" s="5">
        <v>317.1110450325437</v>
      </c>
      <c r="DM137" s="5">
        <v>0</v>
      </c>
      <c r="DN137" s="5">
        <v>167.12524424377406</v>
      </c>
      <c r="DO137" s="5">
        <v>61015.116317270229</v>
      </c>
      <c r="DP137" s="4">
        <f t="shared" si="15"/>
        <v>0.82016006527961538</v>
      </c>
      <c r="DQ137" s="4">
        <f t="shared" si="15"/>
        <v>0.96418803118314178</v>
      </c>
      <c r="DR137" s="4">
        <f t="shared" si="14"/>
        <v>0.29976435441422411</v>
      </c>
      <c r="DS137" s="4">
        <f t="shared" si="14"/>
        <v>1.0615360820922985</v>
      </c>
      <c r="DT137" s="4">
        <f t="shared" si="14"/>
        <v>0.47613773196198761</v>
      </c>
      <c r="DU137" s="4">
        <f t="shared" si="14"/>
        <v>-0.1451835113462486</v>
      </c>
      <c r="DV137" s="4">
        <f t="shared" si="14"/>
        <v>-9.5156446977824799E-2</v>
      </c>
      <c r="DW137" s="4">
        <f t="shared" si="14"/>
        <v>-4.5941524603840538E-2</v>
      </c>
      <c r="DX137" s="4">
        <f t="shared" si="14"/>
        <v>0.70708128088837374</v>
      </c>
      <c r="DY137" s="4">
        <f t="shared" si="14"/>
        <v>0.78456902960113428</v>
      </c>
      <c r="DZ137" s="4">
        <f t="shared" si="14"/>
        <v>7.8307592687315949E-2</v>
      </c>
      <c r="EA137" s="4">
        <f t="shared" si="14"/>
        <v>0.72160893250421276</v>
      </c>
      <c r="EB137" s="4">
        <f t="shared" si="14"/>
        <v>-4.2980239352583403E-2</v>
      </c>
      <c r="EC137" s="4">
        <f t="shared" si="14"/>
        <v>-0.30653964675584688</v>
      </c>
      <c r="ED137" s="4" t="e">
        <f t="shared" ref="ED137:EF200" si="18">(DM$360-DM137)/DM$361</f>
        <v>#DIV/0!</v>
      </c>
      <c r="EE137" s="4">
        <f t="shared" si="18"/>
        <v>-0.72611305174715945</v>
      </c>
      <c r="EF137" s="4">
        <f t="shared" si="11"/>
        <v>0.74270844386585722</v>
      </c>
      <c r="EG137" s="6">
        <f t="shared" si="17"/>
        <v>-0.13221571673373245</v>
      </c>
      <c r="EI137">
        <v>135</v>
      </c>
    </row>
    <row r="138" spans="1:139" x14ac:dyDescent="0.3">
      <c r="A138" t="s">
        <v>434</v>
      </c>
      <c r="B138" t="s">
        <v>152</v>
      </c>
      <c r="C138" s="43">
        <v>4.296551724137931</v>
      </c>
      <c r="D138" s="43">
        <v>5.9</v>
      </c>
      <c r="E138" s="5">
        <v>36.9</v>
      </c>
      <c r="F138" s="5">
        <v>100</v>
      </c>
      <c r="G138" s="43">
        <v>5.0999999999999996</v>
      </c>
      <c r="H138" s="20">
        <v>4.2553191489361701E-2</v>
      </c>
      <c r="I138" s="43">
        <v>43.8</v>
      </c>
      <c r="J138" s="43">
        <v>1.482608695652174</v>
      </c>
      <c r="K138" s="43">
        <v>4.0583333333333336</v>
      </c>
      <c r="L138" s="43">
        <v>3.8173913043478258</v>
      </c>
      <c r="M138" s="43">
        <v>49.666666666666664</v>
      </c>
      <c r="N138" s="43">
        <v>51</v>
      </c>
      <c r="O138" s="43">
        <v>53.5</v>
      </c>
      <c r="P138" s="43">
        <v>0.3</v>
      </c>
      <c r="Q138" s="43">
        <v>0.5</v>
      </c>
      <c r="R138" s="43">
        <v>0.1</v>
      </c>
      <c r="S138" s="20">
        <v>0.71120689655172409</v>
      </c>
      <c r="T138" s="20">
        <v>0.79850746268656714</v>
      </c>
      <c r="U138" s="5">
        <v>90.1</v>
      </c>
      <c r="V138" s="5">
        <v>79</v>
      </c>
      <c r="W138" s="20">
        <v>0.25827814569536423</v>
      </c>
      <c r="X138" s="43">
        <v>1.3961030949910278</v>
      </c>
      <c r="Y138" s="20">
        <v>0.7142857142857143</v>
      </c>
      <c r="Z138" s="5">
        <v>98</v>
      </c>
      <c r="AA138" s="5">
        <v>99.9</v>
      </c>
      <c r="AB138" s="43">
        <v>0</v>
      </c>
      <c r="AC138" s="5">
        <v>94.2</v>
      </c>
      <c r="AD138" s="5">
        <v>1.6</v>
      </c>
      <c r="AE138" s="5">
        <v>1.4</v>
      </c>
      <c r="AF138" s="5">
        <v>17.600000000000001</v>
      </c>
      <c r="AG138" s="5">
        <v>11.7</v>
      </c>
      <c r="AH138" s="5">
        <v>87</v>
      </c>
      <c r="AI138" s="4">
        <v>80.599999999999994</v>
      </c>
      <c r="AJ138" s="4">
        <v>0.37341846642735244</v>
      </c>
      <c r="AK138" s="4">
        <v>69</v>
      </c>
      <c r="AL138" s="4">
        <v>90.6</v>
      </c>
      <c r="AM138" s="4">
        <v>0.23</v>
      </c>
      <c r="AN138" s="4">
        <v>72</v>
      </c>
      <c r="AO138" s="4">
        <v>5.1962741184298062</v>
      </c>
      <c r="AP138" s="4">
        <v>5.3559547571523618</v>
      </c>
      <c r="AQ138" s="4">
        <v>9.4506658595641641E-2</v>
      </c>
      <c r="AR138" s="4">
        <v>28.420999999999999</v>
      </c>
      <c r="AS138" s="4">
        <v>62.430999999999997</v>
      </c>
      <c r="AT138" s="4">
        <v>38.462000000000003</v>
      </c>
      <c r="AU138" s="4">
        <v>37.305999999999997</v>
      </c>
      <c r="AV138" s="4">
        <v>0</v>
      </c>
      <c r="AW138" s="4">
        <v>79.048000000000002</v>
      </c>
      <c r="AX138" s="4">
        <v>69.805999999999997</v>
      </c>
      <c r="AY138" s="4">
        <v>0.88</v>
      </c>
      <c r="AZ138" s="4">
        <v>1.74</v>
      </c>
      <c r="BA138" s="4">
        <v>6.2880843443726381E-2</v>
      </c>
      <c r="BB138" s="4">
        <v>13.2</v>
      </c>
      <c r="BC138" s="4">
        <v>13.2</v>
      </c>
      <c r="BD138" s="4">
        <v>0.12903225806451613</v>
      </c>
      <c r="BE138" s="4">
        <v>99.6</v>
      </c>
      <c r="BF138" s="4">
        <v>62</v>
      </c>
      <c r="BG138" s="4">
        <v>7.8</v>
      </c>
      <c r="BH138" s="21">
        <v>4.0223799058721879E-2</v>
      </c>
      <c r="BI138" s="21">
        <v>3.5049364769407121E-2</v>
      </c>
      <c r="BJ138" s="20">
        <v>0.42452830188679247</v>
      </c>
      <c r="BK138" s="20">
        <v>0.44245283018867926</v>
      </c>
      <c r="BL138" s="5">
        <v>52</v>
      </c>
      <c r="BM138" s="5">
        <v>22.65</v>
      </c>
      <c r="BN138" s="5">
        <v>31.95</v>
      </c>
      <c r="BO138" s="43">
        <v>0.3</v>
      </c>
      <c r="BP138" s="5">
        <v>38</v>
      </c>
      <c r="BQ138" s="5" t="s">
        <v>859</v>
      </c>
      <c r="BR138" s="5">
        <v>33500</v>
      </c>
      <c r="BS138" s="5">
        <v>42.901234567901234</v>
      </c>
      <c r="BT138" s="5">
        <v>89.7</v>
      </c>
      <c r="BU138" s="5">
        <v>42.5</v>
      </c>
      <c r="BV138" s="5">
        <v>89.7</v>
      </c>
      <c r="BW138" s="5">
        <v>28</v>
      </c>
      <c r="BX138" s="5">
        <v>17.899999999999999</v>
      </c>
      <c r="BY138" s="5">
        <v>100</v>
      </c>
      <c r="BZ138" s="5">
        <v>11876</v>
      </c>
      <c r="CA138" s="43">
        <v>1.03</v>
      </c>
      <c r="CB138" s="43">
        <v>1.64</v>
      </c>
      <c r="CC138" s="5">
        <v>100</v>
      </c>
      <c r="CD138" s="5">
        <v>45.1</v>
      </c>
      <c r="CE138" s="43">
        <v>7.5</v>
      </c>
      <c r="CF138" s="20">
        <v>0.78917761279268983</v>
      </c>
      <c r="CG138" s="5">
        <v>2020</v>
      </c>
      <c r="CH138" s="5">
        <v>2015</v>
      </c>
      <c r="CI138" s="5">
        <v>2018</v>
      </c>
      <c r="CJ138" s="4">
        <v>-0.57052038667033167</v>
      </c>
      <c r="CK138" s="4">
        <v>0.37930926635432549</v>
      </c>
      <c r="CL138" s="4">
        <v>0.74704106855941821</v>
      </c>
      <c r="CM138" s="4">
        <v>-0.5360850521574968</v>
      </c>
      <c r="CN138" s="4">
        <v>-1.8990261683680284E-2</v>
      </c>
      <c r="CO138" s="4">
        <v>-1.0857666988159624</v>
      </c>
      <c r="CP138" s="4">
        <v>0.276971261199976</v>
      </c>
      <c r="CQ138" s="4">
        <v>0.29693426688283503</v>
      </c>
      <c r="CR138" s="4">
        <v>0.31124586477536159</v>
      </c>
      <c r="CS138" s="4">
        <v>1.0869640087076256</v>
      </c>
      <c r="CT138" s="4">
        <v>0.73042207020033012</v>
      </c>
      <c r="CU138" s="4">
        <v>0.50569012308909111</v>
      </c>
      <c r="CV138" s="4">
        <v>0.7200503835490053</v>
      </c>
      <c r="CW138" s="4">
        <v>8.5155331025999523E-2</v>
      </c>
      <c r="CX138">
        <v>0</v>
      </c>
      <c r="CY138" s="5">
        <v>7842.6269398579625</v>
      </c>
      <c r="CZ138" s="5">
        <v>12467.8941888838</v>
      </c>
      <c r="DA138" s="5">
        <v>2938.8718591278275</v>
      </c>
      <c r="DB138" s="5">
        <v>472.33347504083417</v>
      </c>
      <c r="DC138" s="5">
        <v>16373.289752737137</v>
      </c>
      <c r="DD138" s="5">
        <v>4324.8236720979166</v>
      </c>
      <c r="DE138" s="5">
        <v>3549.8537291999883</v>
      </c>
      <c r="DF138" s="5">
        <v>1317.2905715832824</v>
      </c>
      <c r="DG138" s="5">
        <v>4953.3416073175513</v>
      </c>
      <c r="DH138" s="5">
        <v>727.96634819770429</v>
      </c>
      <c r="DI138" s="5">
        <v>827.6911373145681</v>
      </c>
      <c r="DJ138" s="5">
        <v>1083.1673863916049</v>
      </c>
      <c r="DK138" s="5">
        <v>101.11203096681808</v>
      </c>
      <c r="DL138" s="5">
        <v>39.849640883359811</v>
      </c>
      <c r="DM138" s="5">
        <v>0</v>
      </c>
      <c r="DN138" s="5">
        <v>507.06061700575253</v>
      </c>
      <c r="DO138" s="5">
        <v>57487.323315722759</v>
      </c>
      <c r="DP138" s="4">
        <f t="shared" si="15"/>
        <v>1.3274239324347505</v>
      </c>
      <c r="DQ138" s="4">
        <f t="shared" si="15"/>
        <v>1.4066213419741613</v>
      </c>
      <c r="DR138" s="4">
        <f t="shared" si="15"/>
        <v>3.9995474845891874E-2</v>
      </c>
      <c r="DS138" s="4">
        <f t="shared" si="15"/>
        <v>1.0692216186765382</v>
      </c>
      <c r="DT138" s="4">
        <f t="shared" si="15"/>
        <v>1.2313711841960173</v>
      </c>
      <c r="DU138" s="4">
        <f t="shared" si="15"/>
        <v>-0.34743723652833974</v>
      </c>
      <c r="DV138" s="4">
        <f t="shared" si="15"/>
        <v>-0.99090358321900562</v>
      </c>
      <c r="DW138" s="4">
        <f t="shared" si="15"/>
        <v>1.1003314555196253</v>
      </c>
      <c r="DX138" s="4">
        <f t="shared" si="15"/>
        <v>0.49962326619761355</v>
      </c>
      <c r="DY138" s="4">
        <f t="shared" si="15"/>
        <v>0.8663396084183741</v>
      </c>
      <c r="DZ138" s="4">
        <f t="shared" si="15"/>
        <v>0.13662689596713293</v>
      </c>
      <c r="EA138" s="4">
        <f t="shared" si="15"/>
        <v>0.64217267089792407</v>
      </c>
      <c r="EB138" s="4">
        <f t="shared" si="15"/>
        <v>0.21120078304721229</v>
      </c>
      <c r="EC138" s="4">
        <f t="shared" si="15"/>
        <v>-0.25853398290495</v>
      </c>
      <c r="ED138" s="4" t="e">
        <f t="shared" si="18"/>
        <v>#DIV/0!</v>
      </c>
      <c r="EE138" s="4">
        <f t="shared" si="18"/>
        <v>-5.4497877763791136</v>
      </c>
      <c r="EF138" s="4">
        <f t="shared" si="11"/>
        <v>1.0245343721459177</v>
      </c>
      <c r="EG138" s="6">
        <f t="shared" si="17"/>
        <v>0.92368626203952175</v>
      </c>
      <c r="EH138">
        <v>10</v>
      </c>
      <c r="EI138">
        <v>136</v>
      </c>
    </row>
    <row r="139" spans="1:139" x14ac:dyDescent="0.3">
      <c r="A139" t="s">
        <v>514</v>
      </c>
      <c r="B139" t="s">
        <v>153</v>
      </c>
      <c r="C139" s="43">
        <v>4.3931034482758626</v>
      </c>
      <c r="D139" s="43">
        <v>5.5</v>
      </c>
      <c r="E139" s="5">
        <v>48.7</v>
      </c>
      <c r="F139" s="5">
        <v>91.9</v>
      </c>
      <c r="G139" s="43">
        <v>5.6</v>
      </c>
      <c r="H139" s="20">
        <v>0</v>
      </c>
      <c r="I139" s="43">
        <v>43</v>
      </c>
      <c r="J139" s="43">
        <v>1.7130434782608697</v>
      </c>
      <c r="K139" s="43">
        <v>4.0250000000000004</v>
      </c>
      <c r="L139" s="43">
        <v>3.7282608695652182</v>
      </c>
      <c r="M139" s="43">
        <v>47.666666666666664</v>
      </c>
      <c r="N139" s="43">
        <v>47.666666666666664</v>
      </c>
      <c r="O139" s="43">
        <v>50.5</v>
      </c>
      <c r="P139" s="43">
        <v>-1.3</v>
      </c>
      <c r="Q139" s="43">
        <v>-1.7</v>
      </c>
      <c r="R139" s="43">
        <v>0.1</v>
      </c>
      <c r="S139" s="20">
        <v>0.6785714285714286</v>
      </c>
      <c r="T139" s="20">
        <v>0.74545454545454548</v>
      </c>
      <c r="U139" s="5">
        <v>99.5</v>
      </c>
      <c r="V139" s="5">
        <v>76</v>
      </c>
      <c r="W139" s="20">
        <v>0.19047619047619047</v>
      </c>
      <c r="X139" s="43">
        <v>2.7272656919357794</v>
      </c>
      <c r="Y139" s="20">
        <v>0.55172413793103448</v>
      </c>
      <c r="Z139" s="5">
        <v>94</v>
      </c>
      <c r="AA139" s="5">
        <v>100</v>
      </c>
      <c r="AB139" s="43">
        <v>0</v>
      </c>
      <c r="AC139" s="5">
        <v>97.35</v>
      </c>
      <c r="AD139" s="5">
        <v>2.6</v>
      </c>
      <c r="AE139" s="5">
        <v>7.7</v>
      </c>
      <c r="AF139" s="5">
        <v>10.9</v>
      </c>
      <c r="AG139" s="5">
        <v>12</v>
      </c>
      <c r="AH139" s="5">
        <v>2150</v>
      </c>
      <c r="AI139" s="4">
        <v>80.900000000000006</v>
      </c>
      <c r="AJ139" s="4">
        <v>0.29076158073802666</v>
      </c>
      <c r="AK139" s="4">
        <v>59.899999999999991</v>
      </c>
      <c r="AL139" s="4">
        <v>94.1</v>
      </c>
      <c r="AM139" s="4">
        <v>0.55000000000000004</v>
      </c>
      <c r="AN139" s="4">
        <v>83.7</v>
      </c>
      <c r="AO139" s="4">
        <v>5.7441253263707575</v>
      </c>
      <c r="AP139" s="4">
        <v>1.3054830287206267</v>
      </c>
      <c r="AQ139" s="4">
        <v>0.27445402424613768</v>
      </c>
      <c r="AR139" s="4">
        <v>37.777999999999999</v>
      </c>
      <c r="AS139" s="4">
        <v>78.049000000000007</v>
      </c>
      <c r="AT139" s="4">
        <v>19.178000000000001</v>
      </c>
      <c r="AU139" s="4">
        <v>15.65</v>
      </c>
      <c r="AV139" s="4">
        <v>29.786999999999999</v>
      </c>
      <c r="AW139" s="4">
        <v>69.564999999999998</v>
      </c>
      <c r="AX139" s="4">
        <v>55.219000000000001</v>
      </c>
      <c r="AY139" s="4">
        <v>1.05</v>
      </c>
      <c r="AZ139" s="4">
        <v>3.82</v>
      </c>
      <c r="BA139" s="4">
        <v>3.6014447282734903E-2</v>
      </c>
      <c r="BB139" s="4">
        <v>100</v>
      </c>
      <c r="BC139" s="4">
        <v>100</v>
      </c>
      <c r="BD139" s="4">
        <v>0</v>
      </c>
      <c r="BE139" s="4">
        <v>100</v>
      </c>
      <c r="BF139" s="4">
        <v>100</v>
      </c>
      <c r="BG139" s="4">
        <v>100</v>
      </c>
      <c r="BH139" s="21">
        <v>5.3221048536799723E-2</v>
      </c>
      <c r="BI139" s="21">
        <v>4.0468427317958189E-2</v>
      </c>
      <c r="BJ139" s="20">
        <v>0.39502762430939226</v>
      </c>
      <c r="BK139" s="20">
        <v>0.35635359116022097</v>
      </c>
      <c r="BL139" s="5">
        <v>74</v>
      </c>
      <c r="BM139" s="5">
        <v>35.400000000000006</v>
      </c>
      <c r="BN139" s="5">
        <v>45.5</v>
      </c>
      <c r="BO139" s="43">
        <v>0.4</v>
      </c>
      <c r="BP139" s="5">
        <v>14</v>
      </c>
      <c r="BQ139" s="5">
        <v>102</v>
      </c>
      <c r="BR139" s="5">
        <v>23000</v>
      </c>
      <c r="BS139" s="5" t="s">
        <v>859</v>
      </c>
      <c r="BT139" s="5">
        <v>84.6</v>
      </c>
      <c r="BU139" s="5">
        <v>5.0999999999999996</v>
      </c>
      <c r="BV139" s="5">
        <v>47.8</v>
      </c>
      <c r="BW139" s="5">
        <v>75</v>
      </c>
      <c r="BX139" s="5">
        <v>19.399999999999999</v>
      </c>
      <c r="BY139" s="5">
        <v>100</v>
      </c>
      <c r="BZ139" s="5">
        <v>13754</v>
      </c>
      <c r="CA139" s="43">
        <v>0.53</v>
      </c>
      <c r="CB139" s="43">
        <v>0.48</v>
      </c>
      <c r="CC139" s="5">
        <v>100</v>
      </c>
      <c r="CD139" s="5">
        <v>46.7</v>
      </c>
      <c r="CE139" s="43">
        <v>8.1999999999999993</v>
      </c>
      <c r="CF139" s="20">
        <v>0.71666666666666667</v>
      </c>
      <c r="CG139" s="5">
        <v>2007</v>
      </c>
      <c r="CH139" s="5">
        <v>2020</v>
      </c>
      <c r="CI139" s="5">
        <v>2021</v>
      </c>
      <c r="CJ139" s="4">
        <v>9.526986843352922E-2</v>
      </c>
      <c r="CK139" s="4">
        <v>-0.12943147322722504</v>
      </c>
      <c r="CL139" s="4">
        <v>4.4308334422202361E-2</v>
      </c>
      <c r="CM139" s="4">
        <v>-5.2141477213097767E-2</v>
      </c>
      <c r="CN139" s="4">
        <v>0.11323152640607455</v>
      </c>
      <c r="CO139" s="4">
        <v>0.18635745992605121</v>
      </c>
      <c r="CP139" s="4">
        <v>0.25668973516487276</v>
      </c>
      <c r="CQ139" s="4">
        <v>0.71001834970012634</v>
      </c>
      <c r="CR139" s="4">
        <v>0.2281798963227549</v>
      </c>
      <c r="CS139" s="4">
        <v>0.19359087584390186</v>
      </c>
      <c r="CT139" s="4">
        <v>1.4985842987824065</v>
      </c>
      <c r="CU139" s="4">
        <v>0.143127315558783</v>
      </c>
      <c r="CV139" s="4">
        <v>-0.18584355637277661</v>
      </c>
      <c r="CW139" s="4">
        <v>8.4193649200876602E-2</v>
      </c>
      <c r="CX139">
        <v>0</v>
      </c>
      <c r="CY139" s="5">
        <v>9007.1091723888821</v>
      </c>
      <c r="CZ139" s="5">
        <v>15186.681984720353</v>
      </c>
      <c r="DA139" s="5">
        <v>3030.0099777419596</v>
      </c>
      <c r="DB139" s="5">
        <v>705.34960472791465</v>
      </c>
      <c r="DC139" s="5">
        <v>18654.734629722869</v>
      </c>
      <c r="DD139" s="5">
        <v>3295.5774965786495</v>
      </c>
      <c r="DE139" s="5">
        <v>2593.6402560574907</v>
      </c>
      <c r="DF139" s="5">
        <v>2051.7235369712271</v>
      </c>
      <c r="DG139" s="5">
        <v>4056.929381437857</v>
      </c>
      <c r="DH139" s="5">
        <v>1110.8296876199247</v>
      </c>
      <c r="DI139" s="5">
        <v>793.00023025558369</v>
      </c>
      <c r="DJ139" s="5">
        <v>2243.4569038299178</v>
      </c>
      <c r="DK139" s="5">
        <v>172.99869521835905</v>
      </c>
      <c r="DL139" s="5">
        <v>124.03100775193798</v>
      </c>
      <c r="DM139" s="5">
        <v>0</v>
      </c>
      <c r="DN139" s="5">
        <v>108.61627850770336</v>
      </c>
      <c r="DO139" s="5">
        <v>63010.657835778686</v>
      </c>
      <c r="DP139" s="4">
        <f t="shared" si="15"/>
        <v>0.54915082964601636</v>
      </c>
      <c r="DQ139" s="4">
        <f t="shared" si="15"/>
        <v>0.30484454742358685</v>
      </c>
      <c r="DR139" s="4">
        <f t="shared" si="15"/>
        <v>-4.829622660853356E-3</v>
      </c>
      <c r="DS139" s="4">
        <f t="shared" si="15"/>
        <v>0.61327830051148324</v>
      </c>
      <c r="DT139" s="4">
        <f t="shared" si="15"/>
        <v>0.54976860291996832</v>
      </c>
      <c r="DU139" s="4">
        <f t="shared" si="15"/>
        <v>0.71890585156967113</v>
      </c>
      <c r="DV139" s="4">
        <f t="shared" si="15"/>
        <v>5.0855945454779478E-2</v>
      </c>
      <c r="DW139" s="4">
        <f t="shared" si="15"/>
        <v>0.4533580886852569</v>
      </c>
      <c r="DX139" s="4">
        <f t="shared" si="15"/>
        <v>0.90626287800587602</v>
      </c>
      <c r="DY139" s="4">
        <f t="shared" si="15"/>
        <v>0.31273823312372179</v>
      </c>
      <c r="DZ139" s="4">
        <f t="shared" si="15"/>
        <v>0.17357596286838925</v>
      </c>
      <c r="EA139" s="4">
        <f t="shared" si="15"/>
        <v>-9.5013755695781563E-2</v>
      </c>
      <c r="EB139" s="4">
        <f t="shared" si="15"/>
        <v>0.12008413328083489</v>
      </c>
      <c r="EC139" s="4">
        <f t="shared" si="15"/>
        <v>-0.27310933432395812</v>
      </c>
      <c r="ED139" s="4" t="e">
        <f t="shared" si="18"/>
        <v>#DIV/0!</v>
      </c>
      <c r="EE139" s="4">
        <f t="shared" si="18"/>
        <v>8.6915967169776398E-2</v>
      </c>
      <c r="EF139" s="4">
        <f t="shared" si="11"/>
        <v>0.58328998007607358</v>
      </c>
      <c r="EG139" s="6">
        <f t="shared" si="17"/>
        <v>0.24883321155372962</v>
      </c>
      <c r="EI139">
        <v>137</v>
      </c>
    </row>
    <row r="140" spans="1:139" x14ac:dyDescent="0.3">
      <c r="A140" t="s">
        <v>477</v>
      </c>
      <c r="B140" t="s">
        <v>154</v>
      </c>
      <c r="C140" s="43">
        <v>4.1275862068965505</v>
      </c>
      <c r="D140" s="43">
        <v>5</v>
      </c>
      <c r="E140" s="5">
        <v>42</v>
      </c>
      <c r="F140" s="5">
        <v>80</v>
      </c>
      <c r="G140" s="43">
        <v>12.6</v>
      </c>
      <c r="H140" s="20">
        <v>0</v>
      </c>
      <c r="I140" s="43">
        <v>43.6</v>
      </c>
      <c r="J140" s="43">
        <v>17.42608695652174</v>
      </c>
      <c r="K140" s="43">
        <v>3.7027777777777775</v>
      </c>
      <c r="L140" s="43">
        <v>3.6630434782608683</v>
      </c>
      <c r="M140" s="43">
        <v>43.333333333333336</v>
      </c>
      <c r="N140" s="43">
        <v>45.666666666666664</v>
      </c>
      <c r="O140" s="43" t="s">
        <v>859</v>
      </c>
      <c r="P140" s="43">
        <v>-3.7</v>
      </c>
      <c r="Q140" s="43">
        <v>1.9</v>
      </c>
      <c r="R140" s="43">
        <v>3.6</v>
      </c>
      <c r="S140" s="20">
        <v>0.76</v>
      </c>
      <c r="T140" s="20">
        <v>1</v>
      </c>
      <c r="U140" s="5">
        <v>100</v>
      </c>
      <c r="V140" s="5">
        <v>71</v>
      </c>
      <c r="W140" s="20">
        <v>0.2</v>
      </c>
      <c r="X140" s="43">
        <v>1.633640356318943</v>
      </c>
      <c r="Y140" s="20" t="s">
        <v>859</v>
      </c>
      <c r="Z140" s="5">
        <v>100</v>
      </c>
      <c r="AA140" s="5">
        <v>100</v>
      </c>
      <c r="AB140" s="43" t="s">
        <v>859</v>
      </c>
      <c r="AC140" s="5">
        <v>95</v>
      </c>
      <c r="AD140" s="5">
        <v>1.1000000000000001</v>
      </c>
      <c r="AE140" s="5">
        <v>0.8</v>
      </c>
      <c r="AF140" s="5">
        <v>8.4</v>
      </c>
      <c r="AG140" s="5">
        <v>2.5</v>
      </c>
      <c r="AH140" s="5">
        <v>6068</v>
      </c>
      <c r="AI140" s="4">
        <v>72.3</v>
      </c>
      <c r="AJ140" s="4">
        <v>0.29237947122861585</v>
      </c>
      <c r="AK140" s="4" t="s">
        <v>859</v>
      </c>
      <c r="AL140" s="4" t="s">
        <v>859</v>
      </c>
      <c r="AM140" s="4">
        <v>1.44</v>
      </c>
      <c r="AN140" s="4" t="s">
        <v>859</v>
      </c>
      <c r="AO140" s="4">
        <v>20.975609756097562</v>
      </c>
      <c r="AP140" s="4">
        <v>0</v>
      </c>
      <c r="AQ140" s="4">
        <v>0.20507715281234445</v>
      </c>
      <c r="AR140" s="4">
        <v>100</v>
      </c>
      <c r="AS140" s="4">
        <v>100</v>
      </c>
      <c r="AT140" s="4">
        <v>85.713999999999999</v>
      </c>
      <c r="AU140" s="4">
        <v>64</v>
      </c>
      <c r="AV140" s="4" t="s">
        <v>859</v>
      </c>
      <c r="AW140" s="4">
        <v>88</v>
      </c>
      <c r="AX140" s="4">
        <v>52.777999999999999</v>
      </c>
      <c r="AY140" s="4">
        <v>1.65</v>
      </c>
      <c r="AZ140" s="4">
        <v>2.25</v>
      </c>
      <c r="BA140" s="4">
        <v>0.16840308434869622</v>
      </c>
      <c r="BB140" s="4">
        <v>90.9</v>
      </c>
      <c r="BC140" s="4">
        <v>90.9</v>
      </c>
      <c r="BD140" s="4">
        <v>0.5</v>
      </c>
      <c r="BE140" s="4">
        <v>100</v>
      </c>
      <c r="BF140" s="4">
        <v>95.5</v>
      </c>
      <c r="BG140" s="4">
        <v>81.8</v>
      </c>
      <c r="BH140" s="21" t="s">
        <v>859</v>
      </c>
      <c r="BI140" s="21">
        <v>2.2593835111745505E-2</v>
      </c>
      <c r="BJ140" s="20">
        <v>0.35</v>
      </c>
      <c r="BK140" s="20">
        <v>0.35</v>
      </c>
      <c r="BL140" s="5" t="s">
        <v>859</v>
      </c>
      <c r="BM140" s="5">
        <v>91.65</v>
      </c>
      <c r="BN140" s="5">
        <v>18.600000000000001</v>
      </c>
      <c r="BO140" s="43">
        <v>0.4</v>
      </c>
      <c r="BP140" s="5" t="s">
        <v>859</v>
      </c>
      <c r="BQ140" s="5" t="s">
        <v>859</v>
      </c>
      <c r="BR140" s="5">
        <v>9240</v>
      </c>
      <c r="BS140" s="5" t="s">
        <v>859</v>
      </c>
      <c r="BT140" s="5">
        <v>17</v>
      </c>
      <c r="BU140" s="5">
        <v>7.5</v>
      </c>
      <c r="BV140" s="5">
        <v>9.4</v>
      </c>
      <c r="BW140" s="5">
        <v>18</v>
      </c>
      <c r="BX140" s="5">
        <v>15.9</v>
      </c>
      <c r="BY140" s="5">
        <v>64.900000000000006</v>
      </c>
      <c r="BZ140" s="5">
        <v>15521</v>
      </c>
      <c r="CA140" s="43">
        <v>0</v>
      </c>
      <c r="CB140" s="43" t="s">
        <v>859</v>
      </c>
      <c r="CC140" s="5">
        <v>65.2</v>
      </c>
      <c r="CD140" s="5">
        <v>52.2</v>
      </c>
      <c r="CE140" s="43">
        <v>7.1</v>
      </c>
      <c r="CF140" s="20">
        <v>0.71299999999999997</v>
      </c>
      <c r="CG140" s="5">
        <v>2014</v>
      </c>
      <c r="CH140" s="5">
        <v>2020</v>
      </c>
      <c r="CI140" s="5">
        <v>2020</v>
      </c>
      <c r="CJ140" s="4">
        <v>-0.59064920759932771</v>
      </c>
      <c r="CK140" s="4">
        <v>-0.55317572436122908</v>
      </c>
      <c r="CL140" s="4">
        <v>0.70348629188864242</v>
      </c>
      <c r="CM140" s="4">
        <v>-0.7588900712978538</v>
      </c>
      <c r="CN140" s="4">
        <v>0.89595433994292395</v>
      </c>
      <c r="CO140" s="4">
        <v>0.42906360385618547</v>
      </c>
      <c r="CP140" s="4" t="s">
        <v>17</v>
      </c>
      <c r="CQ140" s="4">
        <v>0.83140769771711276</v>
      </c>
      <c r="CR140" s="4" t="s">
        <v>17</v>
      </c>
      <c r="CS140" s="4">
        <v>-1.5460717041224583</v>
      </c>
      <c r="CT140" s="4">
        <v>0.29833707072188176</v>
      </c>
      <c r="CU140" s="4">
        <v>-0.44046855527426843</v>
      </c>
      <c r="CV140" s="4">
        <v>0.17632061702595389</v>
      </c>
      <c r="CW140" s="4">
        <v>7.7324609104966746E-2</v>
      </c>
      <c r="CX140">
        <v>2</v>
      </c>
      <c r="CY140" s="5">
        <v>12942.976819873584</v>
      </c>
      <c r="CZ140" s="5">
        <v>13423.564973390532</v>
      </c>
      <c r="DA140" s="5">
        <v>3575.2078609221462</v>
      </c>
      <c r="DB140" s="5">
        <v>900.98261526832948</v>
      </c>
      <c r="DC140" s="5">
        <v>18676.581433882806</v>
      </c>
      <c r="DD140" s="5">
        <v>3802.6579804615249</v>
      </c>
      <c r="DE140" s="5">
        <v>1691.7411553011332</v>
      </c>
      <c r="DF140" s="5">
        <v>1108.3799703636064</v>
      </c>
      <c r="DG140" s="5">
        <v>6971.2935645841244</v>
      </c>
      <c r="DH140" s="5">
        <v>2149.6598639455783</v>
      </c>
      <c r="DI140" s="5">
        <v>1576.7195767195767</v>
      </c>
      <c r="DJ140" s="5">
        <v>3386.9992441421009</v>
      </c>
      <c r="DK140" s="5">
        <v>151.92743764172337</v>
      </c>
      <c r="DL140" s="5">
        <v>-1178.3824640967498</v>
      </c>
      <c r="DM140" s="5">
        <v>0</v>
      </c>
      <c r="DN140" s="5">
        <v>150.68278537090305</v>
      </c>
      <c r="DO140" s="5">
        <v>70509.375281867673</v>
      </c>
      <c r="DP140" s="4">
        <f t="shared" si="15"/>
        <v>-2.0813572542052157</v>
      </c>
      <c r="DQ140" s="4">
        <f t="shared" si="15"/>
        <v>1.0193399604658708</v>
      </c>
      <c r="DR140" s="4">
        <f t="shared" si="15"/>
        <v>-0.27297810592604849</v>
      </c>
      <c r="DS140" s="4">
        <f t="shared" si="15"/>
        <v>0.23048263701728586</v>
      </c>
      <c r="DT140" s="4">
        <f t="shared" si="15"/>
        <v>0.5432416698091761</v>
      </c>
      <c r="DU140" s="4">
        <f t="shared" si="15"/>
        <v>0.19354876794961465</v>
      </c>
      <c r="DV140" s="4">
        <f t="shared" si="15"/>
        <v>1.0334419563247992</v>
      </c>
      <c r="DW140" s="4">
        <f t="shared" si="15"/>
        <v>1.2843640376724315</v>
      </c>
      <c r="DX140" s="4">
        <f t="shared" si="15"/>
        <v>-0.41578058134064083</v>
      </c>
      <c r="DY140" s="4">
        <f t="shared" si="15"/>
        <v>-1.1893586121353437</v>
      </c>
      <c r="DZ140" s="4">
        <f t="shared" si="15"/>
        <v>-0.66115858342267897</v>
      </c>
      <c r="EA140" s="4">
        <f t="shared" si="15"/>
        <v>-0.82155991408435802</v>
      </c>
      <c r="EB140" s="4">
        <f t="shared" si="15"/>
        <v>0.14679204102335172</v>
      </c>
      <c r="EC140" s="4">
        <f t="shared" si="15"/>
        <v>-4.7606533036814884E-2</v>
      </c>
      <c r="ED140" s="4" t="e">
        <f t="shared" si="18"/>
        <v>#DIV/0!</v>
      </c>
      <c r="EE140" s="4">
        <f t="shared" si="18"/>
        <v>-0.49763189440974803</v>
      </c>
      <c r="EF140" s="4">
        <f t="shared" si="11"/>
        <v>-1.5762459856455968E-2</v>
      </c>
      <c r="EG140" s="6">
        <f t="shared" si="17"/>
        <v>0.99392516478053694</v>
      </c>
      <c r="EI140">
        <v>138</v>
      </c>
    </row>
    <row r="141" spans="1:139" x14ac:dyDescent="0.3">
      <c r="A141" t="s">
        <v>523</v>
      </c>
      <c r="B141" t="s">
        <v>155</v>
      </c>
      <c r="C141" s="43">
        <v>4.386206896551724</v>
      </c>
      <c r="D141" s="43">
        <v>5.9</v>
      </c>
      <c r="E141" s="5">
        <v>49.9</v>
      </c>
      <c r="F141" s="5">
        <v>75.8</v>
      </c>
      <c r="G141" s="43">
        <v>6</v>
      </c>
      <c r="H141" s="20">
        <v>0</v>
      </c>
      <c r="I141" s="43">
        <v>41.4</v>
      </c>
      <c r="J141" s="43">
        <v>2.3260869565217392</v>
      </c>
      <c r="K141" s="43">
        <v>4.0277777777777777</v>
      </c>
      <c r="L141" s="43">
        <v>4.0195652173913041</v>
      </c>
      <c r="M141" s="43">
        <v>48.666666666666664</v>
      </c>
      <c r="N141" s="43">
        <v>47.333333333333336</v>
      </c>
      <c r="O141" s="43">
        <v>51.5</v>
      </c>
      <c r="P141" s="43">
        <v>0.2</v>
      </c>
      <c r="Q141" s="43">
        <v>-0.8</v>
      </c>
      <c r="R141" s="43">
        <v>1.7</v>
      </c>
      <c r="S141" s="20">
        <v>0.6454545454545455</v>
      </c>
      <c r="T141" s="20">
        <v>0.91666666666666663</v>
      </c>
      <c r="U141" s="5">
        <v>98.9</v>
      </c>
      <c r="V141" s="5">
        <v>72</v>
      </c>
      <c r="W141" s="20">
        <v>0.16071428571428573</v>
      </c>
      <c r="X141" s="43">
        <v>3.4103284419304516</v>
      </c>
      <c r="Y141" s="20">
        <v>0.53333333333333333</v>
      </c>
      <c r="Z141" s="5">
        <v>93</v>
      </c>
      <c r="AA141" s="5">
        <v>100</v>
      </c>
      <c r="AB141" s="43">
        <v>0</v>
      </c>
      <c r="AC141" s="5">
        <v>96.9</v>
      </c>
      <c r="AD141" s="5">
        <v>2.2999999999999998</v>
      </c>
      <c r="AE141" s="5">
        <v>0.4</v>
      </c>
      <c r="AF141" s="5">
        <v>12.5</v>
      </c>
      <c r="AG141" s="5">
        <v>16.099999999999998</v>
      </c>
      <c r="AH141" s="5">
        <v>801</v>
      </c>
      <c r="AI141" s="4">
        <v>81.5</v>
      </c>
      <c r="AJ141" s="4">
        <v>0.38151208347880056</v>
      </c>
      <c r="AK141" s="4">
        <v>64.900000000000006</v>
      </c>
      <c r="AL141" s="4">
        <v>93.7</v>
      </c>
      <c r="AM141" s="4">
        <v>0.95</v>
      </c>
      <c r="AN141" s="4">
        <v>84.6</v>
      </c>
      <c r="AO141" s="4">
        <v>21.047120418848166</v>
      </c>
      <c r="AP141" s="4">
        <v>4.6073298429319376</v>
      </c>
      <c r="AQ141" s="4">
        <v>0.22326076668244202</v>
      </c>
      <c r="AR141" s="4">
        <v>19.047999999999998</v>
      </c>
      <c r="AS141" s="4">
        <v>69.230999999999995</v>
      </c>
      <c r="AT141" s="4">
        <v>0</v>
      </c>
      <c r="AU141" s="4">
        <v>26.841999999999999</v>
      </c>
      <c r="AV141" s="4">
        <v>25</v>
      </c>
      <c r="AW141" s="4">
        <v>73.227999999999994</v>
      </c>
      <c r="AX141" s="4">
        <v>48.558</v>
      </c>
      <c r="AY141" s="4">
        <v>1.22</v>
      </c>
      <c r="AZ141" s="4">
        <v>2.57</v>
      </c>
      <c r="BA141" s="4">
        <v>1.6303401554363139E-3</v>
      </c>
      <c r="BB141" s="4">
        <v>87</v>
      </c>
      <c r="BC141" s="4">
        <v>87</v>
      </c>
      <c r="BD141" s="4">
        <v>0</v>
      </c>
      <c r="BE141" s="4">
        <v>100</v>
      </c>
      <c r="BF141" s="4">
        <v>100</v>
      </c>
      <c r="BG141" s="4">
        <v>24.7</v>
      </c>
      <c r="BH141" s="21">
        <v>4.0739151457503571E-2</v>
      </c>
      <c r="BI141" s="21">
        <v>3.5420472717299534E-2</v>
      </c>
      <c r="BJ141" s="20">
        <v>0.32258064516129031</v>
      </c>
      <c r="BK141" s="20">
        <v>0.38172043010752688</v>
      </c>
      <c r="BL141" s="5">
        <v>65</v>
      </c>
      <c r="BM141" s="5">
        <v>0</v>
      </c>
      <c r="BN141" s="5">
        <v>55.4</v>
      </c>
      <c r="BO141" s="43">
        <v>0.8</v>
      </c>
      <c r="BP141" s="5">
        <v>24</v>
      </c>
      <c r="BQ141" s="5">
        <v>121</v>
      </c>
      <c r="BR141" s="5">
        <v>21896</v>
      </c>
      <c r="BS141" s="5" t="s">
        <v>859</v>
      </c>
      <c r="BT141" s="5">
        <v>45.5</v>
      </c>
      <c r="BU141" s="5">
        <v>6.9</v>
      </c>
      <c r="BV141" s="5">
        <v>42.6</v>
      </c>
      <c r="BW141" s="5">
        <v>83</v>
      </c>
      <c r="BX141" s="5">
        <v>15.3</v>
      </c>
      <c r="BY141" s="5">
        <v>100</v>
      </c>
      <c r="BZ141" s="5">
        <v>11055</v>
      </c>
      <c r="CA141" s="43">
        <v>1.69</v>
      </c>
      <c r="CB141" s="43">
        <v>1.1299999999999999</v>
      </c>
      <c r="CC141" s="5">
        <v>8</v>
      </c>
      <c r="CD141" s="5">
        <v>29.8</v>
      </c>
      <c r="CE141" s="43">
        <v>7.5</v>
      </c>
      <c r="CF141" s="20">
        <v>0.68026183282980868</v>
      </c>
      <c r="CG141" s="5">
        <v>2021</v>
      </c>
      <c r="CH141" s="5">
        <v>2011</v>
      </c>
      <c r="CI141" s="5">
        <v>2017</v>
      </c>
      <c r="CJ141" s="4">
        <v>-4.4496821674418208E-3</v>
      </c>
      <c r="CK141" s="4">
        <v>0.25731400180016056</v>
      </c>
      <c r="CL141" s="4">
        <v>-0.15049986613835489</v>
      </c>
      <c r="CM141" s="4">
        <v>-0.52035720723658907</v>
      </c>
      <c r="CN141" s="4">
        <v>0.22535354088009826</v>
      </c>
      <c r="CO141" s="4">
        <v>-0.18694027291734774</v>
      </c>
      <c r="CP141" s="4">
        <v>0.4650977659524928</v>
      </c>
      <c r="CQ141" s="4">
        <v>0.15831151048317801</v>
      </c>
      <c r="CR141" s="4">
        <v>4.964913253652492E-2</v>
      </c>
      <c r="CS141" s="4">
        <v>-0.69030940342015801</v>
      </c>
      <c r="CT141" s="4">
        <v>0.93323553468038023</v>
      </c>
      <c r="CU141" s="4">
        <v>-3.4566679617743568E-2</v>
      </c>
      <c r="CV141" s="4">
        <v>-0.42270063194988655</v>
      </c>
      <c r="CW141" s="4">
        <v>7.5891367609632665E-2</v>
      </c>
      <c r="CX141">
        <v>0</v>
      </c>
      <c r="CY141" s="5">
        <v>8030.4929678688768</v>
      </c>
      <c r="CZ141" s="5">
        <v>15206.118738597297</v>
      </c>
      <c r="DA141" s="5">
        <v>1833.37343599615</v>
      </c>
      <c r="DB141" s="5">
        <v>786.57362848893172</v>
      </c>
      <c r="DC141" s="5">
        <v>20049.519414330658</v>
      </c>
      <c r="DD141" s="5">
        <v>4259.3242636561208</v>
      </c>
      <c r="DE141" s="5">
        <v>2612.1169009506634</v>
      </c>
      <c r="DF141" s="5">
        <v>3881.2043171937876</v>
      </c>
      <c r="DG141" s="5">
        <v>3989.9789973934926</v>
      </c>
      <c r="DH141" s="5">
        <v>682.62752646775755</v>
      </c>
      <c r="DI141" s="5">
        <v>555.82290664100094</v>
      </c>
      <c r="DJ141" s="5">
        <v>1483.6381135707411</v>
      </c>
      <c r="DK141" s="5">
        <v>-243.98460057747837</v>
      </c>
      <c r="DL141" s="5">
        <v>149.66313763233879</v>
      </c>
      <c r="DM141" s="5">
        <v>0</v>
      </c>
      <c r="DN141" s="5">
        <v>63.610374198211744</v>
      </c>
      <c r="DO141" s="5">
        <v>63190.416984776202</v>
      </c>
      <c r="DP141" s="4">
        <f t="shared" si="15"/>
        <v>1.2018650596206328</v>
      </c>
      <c r="DQ141" s="4">
        <f t="shared" si="15"/>
        <v>0.29696788841555333</v>
      </c>
      <c r="DR141" s="4">
        <f t="shared" si="15"/>
        <v>0.58372048655297559</v>
      </c>
      <c r="DS141" s="4">
        <f t="shared" si="15"/>
        <v>0.45434702413139705</v>
      </c>
      <c r="DT141" s="4">
        <f t="shared" si="15"/>
        <v>0.13306385624676051</v>
      </c>
      <c r="DU141" s="4">
        <f t="shared" si="15"/>
        <v>-0.27957704610190465</v>
      </c>
      <c r="DV141" s="4">
        <f t="shared" si="15"/>
        <v>3.0726318111078444E-2</v>
      </c>
      <c r="DW141" s="4">
        <f t="shared" si="15"/>
        <v>-1.1582598474924017</v>
      </c>
      <c r="DX141" s="4">
        <f t="shared" si="15"/>
        <v>0.93663359071173802</v>
      </c>
      <c r="DY141" s="4">
        <f t="shared" si="15"/>
        <v>0.93189729305283264</v>
      </c>
      <c r="DZ141" s="4">
        <f t="shared" si="15"/>
        <v>0.42619203839491643</v>
      </c>
      <c r="EA141" s="4">
        <f t="shared" si="15"/>
        <v>0.38773480871990451</v>
      </c>
      <c r="EB141" s="4">
        <f t="shared" si="15"/>
        <v>0.6486122172730564</v>
      </c>
      <c r="EC141" s="4">
        <f t="shared" si="15"/>
        <v>-0.27754733900981393</v>
      </c>
      <c r="ED141" s="4" t="e">
        <f t="shared" si="18"/>
        <v>#DIV/0!</v>
      </c>
      <c r="EE141" s="4">
        <f t="shared" si="18"/>
        <v>0.71230911445723721</v>
      </c>
      <c r="EF141" s="4">
        <f t="shared" si="11"/>
        <v>0.56892950342371995</v>
      </c>
      <c r="EG141" s="6">
        <f t="shared" si="17"/>
        <v>-0.65437985681537836</v>
      </c>
      <c r="EI141">
        <v>139</v>
      </c>
    </row>
    <row r="142" spans="1:139" x14ac:dyDescent="0.3">
      <c r="A142" t="s">
        <v>532</v>
      </c>
      <c r="B142" t="s">
        <v>156</v>
      </c>
      <c r="C142" s="43">
        <v>4.4931034482758623</v>
      </c>
      <c r="D142" s="43">
        <v>5.2</v>
      </c>
      <c r="E142" s="5">
        <v>43.4</v>
      </c>
      <c r="F142" s="5">
        <v>74.400000000000006</v>
      </c>
      <c r="G142" s="43">
        <v>7.7</v>
      </c>
      <c r="H142" s="20">
        <v>0.27272727272727271</v>
      </c>
      <c r="I142" s="43">
        <v>42.6</v>
      </c>
      <c r="J142" s="43">
        <v>15.560869565217391</v>
      </c>
      <c r="K142" s="43">
        <v>3.8805555555555551</v>
      </c>
      <c r="L142" s="43">
        <v>3.6956521739130439</v>
      </c>
      <c r="M142" s="43">
        <v>51</v>
      </c>
      <c r="N142" s="43">
        <v>49.333333333333336</v>
      </c>
      <c r="O142" s="43">
        <v>54</v>
      </c>
      <c r="P142" s="43">
        <v>0.9</v>
      </c>
      <c r="Q142" s="43">
        <v>0.3</v>
      </c>
      <c r="R142" s="43">
        <v>-1.4</v>
      </c>
      <c r="S142" s="20">
        <v>0.71698113207547165</v>
      </c>
      <c r="T142" s="20">
        <v>0.84</v>
      </c>
      <c r="U142" s="5">
        <v>100</v>
      </c>
      <c r="V142" s="5">
        <v>74</v>
      </c>
      <c r="W142" s="20">
        <v>0.31578947368421051</v>
      </c>
      <c r="X142" s="43">
        <v>2.8555664149688131</v>
      </c>
      <c r="Y142" s="20">
        <v>0.5357142857142857</v>
      </c>
      <c r="Z142" s="5">
        <v>100</v>
      </c>
      <c r="AA142" s="5">
        <v>100</v>
      </c>
      <c r="AB142" s="43" t="s">
        <v>859</v>
      </c>
      <c r="AC142" s="5">
        <v>92.050000000000011</v>
      </c>
      <c r="AD142" s="5">
        <v>2.2999999999999998</v>
      </c>
      <c r="AE142" s="5">
        <v>2.4</v>
      </c>
      <c r="AF142" s="5">
        <v>20.399999999999999</v>
      </c>
      <c r="AG142" s="5">
        <v>38.1</v>
      </c>
      <c r="AH142" s="5">
        <v>1523</v>
      </c>
      <c r="AI142" s="4">
        <v>86.8</v>
      </c>
      <c r="AJ142" s="4">
        <v>0.39638728323699418</v>
      </c>
      <c r="AK142" s="4">
        <v>57.3</v>
      </c>
      <c r="AL142" s="4">
        <v>88.6</v>
      </c>
      <c r="AM142" s="4">
        <v>0.41</v>
      </c>
      <c r="AN142" s="4">
        <v>61.1</v>
      </c>
      <c r="AO142" s="4">
        <v>4.0404040404040407</v>
      </c>
      <c r="AP142" s="4">
        <v>3.3670033670033668</v>
      </c>
      <c r="AQ142" s="4">
        <v>0.18026085263772629</v>
      </c>
      <c r="AR142" s="4">
        <v>15.151999999999999</v>
      </c>
      <c r="AS142" s="4">
        <v>63.636000000000003</v>
      </c>
      <c r="AT142" s="4">
        <v>64.864999999999995</v>
      </c>
      <c r="AU142" s="4">
        <v>51.033999999999999</v>
      </c>
      <c r="AV142" s="4">
        <v>38.889000000000003</v>
      </c>
      <c r="AW142" s="4">
        <v>74.790000000000006</v>
      </c>
      <c r="AX142" s="4">
        <v>51.786000000000001</v>
      </c>
      <c r="AY142" s="4">
        <v>1.34</v>
      </c>
      <c r="AZ142" s="4">
        <v>2.74</v>
      </c>
      <c r="BA142" s="4">
        <v>4.4699454827751249E-2</v>
      </c>
      <c r="BB142" s="4">
        <v>95.8</v>
      </c>
      <c r="BC142" s="4">
        <v>95.8</v>
      </c>
      <c r="BD142" s="4">
        <v>0</v>
      </c>
      <c r="BE142" s="4">
        <v>100</v>
      </c>
      <c r="BF142" s="4">
        <v>89.7</v>
      </c>
      <c r="BG142" s="4">
        <v>87.5</v>
      </c>
      <c r="BH142" s="21">
        <v>7.7368707091873781E-2</v>
      </c>
      <c r="BI142" s="21">
        <v>6.0128402047758073E-2</v>
      </c>
      <c r="BJ142" s="20">
        <v>0.42436974789915966</v>
      </c>
      <c r="BK142" s="20">
        <v>0.3907563025210084</v>
      </c>
      <c r="BL142" s="5" t="s">
        <v>859</v>
      </c>
      <c r="BM142" s="5">
        <v>26.35</v>
      </c>
      <c r="BN142" s="5">
        <v>34.700000000000003</v>
      </c>
      <c r="BO142" s="43">
        <v>0.55000000000000004</v>
      </c>
      <c r="BP142" s="5">
        <v>40</v>
      </c>
      <c r="BQ142" s="5" t="s">
        <v>859</v>
      </c>
      <c r="BR142" s="5">
        <v>20000</v>
      </c>
      <c r="BS142" s="5">
        <v>2.6548672566371683</v>
      </c>
      <c r="BT142" s="5">
        <v>100</v>
      </c>
      <c r="BU142" s="5">
        <v>0</v>
      </c>
      <c r="BV142" s="5">
        <v>100</v>
      </c>
      <c r="BW142" s="5">
        <v>78</v>
      </c>
      <c r="BX142" s="5">
        <v>20.3</v>
      </c>
      <c r="BY142" s="5">
        <v>100</v>
      </c>
      <c r="BZ142" s="5">
        <v>10840</v>
      </c>
      <c r="CA142" s="43">
        <v>0.47</v>
      </c>
      <c r="CB142" s="43">
        <v>0.53</v>
      </c>
      <c r="CC142" s="5" t="s">
        <v>859</v>
      </c>
      <c r="CD142" s="5">
        <v>41.6</v>
      </c>
      <c r="CE142" s="43">
        <v>8.6999999999999993</v>
      </c>
      <c r="CF142" s="20">
        <v>0.73775372124492566</v>
      </c>
      <c r="CG142" s="5">
        <v>2018</v>
      </c>
      <c r="CH142" s="5">
        <v>2017</v>
      </c>
      <c r="CI142" s="5">
        <v>2019</v>
      </c>
      <c r="CJ142" s="4">
        <v>0.11974979030421892</v>
      </c>
      <c r="CK142" s="4">
        <v>-0.14098547954360183</v>
      </c>
      <c r="CL142" s="4">
        <v>-2.666027116134104E-2</v>
      </c>
      <c r="CM142" s="4">
        <v>4.9471579774520796E-2</v>
      </c>
      <c r="CN142" s="4">
        <v>0.26941049130019873</v>
      </c>
      <c r="CO142" s="4">
        <v>-2.3374293938017477E-2</v>
      </c>
      <c r="CP142" s="4">
        <v>-1.1017938476133109</v>
      </c>
      <c r="CQ142" s="4">
        <v>0.21787296690289243</v>
      </c>
      <c r="CR142" s="4">
        <v>-0.282005129473543</v>
      </c>
      <c r="CS142" s="4">
        <v>0.82868055220759584</v>
      </c>
      <c r="CT142" s="4">
        <v>1.6761580493461932</v>
      </c>
      <c r="CU142" s="4">
        <v>0.11736469953255264</v>
      </c>
      <c r="CV142" s="4">
        <v>-4.0313979756233374E-2</v>
      </c>
      <c r="CW142" s="4">
        <v>7.5589356051386739E-2</v>
      </c>
      <c r="CX142">
        <v>0</v>
      </c>
      <c r="CY142" s="5">
        <v>9622.5963324081677</v>
      </c>
      <c r="CZ142" s="5">
        <v>14583.756211806594</v>
      </c>
      <c r="DA142" s="5">
        <v>1943.2542927228128</v>
      </c>
      <c r="DB142" s="5">
        <v>753.72035977105475</v>
      </c>
      <c r="DC142" s="5">
        <v>20328.673048727716</v>
      </c>
      <c r="DD142" s="5">
        <v>3357.0245456743842</v>
      </c>
      <c r="DE142" s="5">
        <v>3239.0933077168406</v>
      </c>
      <c r="DF142" s="5">
        <v>2180.9509408099038</v>
      </c>
      <c r="DG142" s="5">
        <v>4026.8933425358528</v>
      </c>
      <c r="DH142" s="5">
        <v>1070.8094848732624</v>
      </c>
      <c r="DI142" s="5">
        <v>472.28127555192151</v>
      </c>
      <c r="DJ142" s="5">
        <v>1625.1839738348324</v>
      </c>
      <c r="DK142" s="5">
        <v>8.6672117743254358</v>
      </c>
      <c r="DL142" s="5">
        <v>218.47914963205233</v>
      </c>
      <c r="DM142" s="5">
        <v>0</v>
      </c>
      <c r="DN142" s="5">
        <v>75.964645515468831</v>
      </c>
      <c r="DO142" s="5">
        <v>63288.868973723133</v>
      </c>
      <c r="DP142" s="4">
        <f t="shared" si="15"/>
        <v>0.13779453036292152</v>
      </c>
      <c r="DQ142" s="4">
        <f t="shared" si="15"/>
        <v>0.54917756467859891</v>
      </c>
      <c r="DR142" s="4">
        <f t="shared" si="15"/>
        <v>0.52967701723635519</v>
      </c>
      <c r="DS142" s="4">
        <f t="shared" si="15"/>
        <v>0.51863110769210496</v>
      </c>
      <c r="DT142" s="4">
        <f t="shared" si="15"/>
        <v>4.9664147712485306E-2</v>
      </c>
      <c r="DU142" s="4">
        <f t="shared" si="15"/>
        <v>0.65524407886092306</v>
      </c>
      <c r="DV142" s="4">
        <f t="shared" si="15"/>
        <v>-0.65234149503714789</v>
      </c>
      <c r="DW142" s="4">
        <f t="shared" si="15"/>
        <v>0.33951966844957165</v>
      </c>
      <c r="DX142" s="4">
        <f t="shared" si="15"/>
        <v>0.91988813081563425</v>
      </c>
      <c r="DY142" s="4">
        <f t="shared" si="15"/>
        <v>0.370605458838144</v>
      </c>
      <c r="DZ142" s="4">
        <f t="shared" si="15"/>
        <v>0.51517170418751335</v>
      </c>
      <c r="EA142" s="4">
        <f t="shared" si="15"/>
        <v>0.29780407560633487</v>
      </c>
      <c r="EB142" s="4">
        <f t="shared" si="15"/>
        <v>0.32837498080389671</v>
      </c>
      <c r="EC142" s="4">
        <f t="shared" si="15"/>
        <v>-0.28946229828716086</v>
      </c>
      <c r="ED142" s="4" t="e">
        <f t="shared" si="18"/>
        <v>#DIV/0!</v>
      </c>
      <c r="EE142" s="4">
        <f t="shared" si="18"/>
        <v>0.54063660303714856</v>
      </c>
      <c r="EF142" s="4">
        <f t="shared" si="11"/>
        <v>0.56106443788166127</v>
      </c>
      <c r="EG142" s="6">
        <f t="shared" si="17"/>
        <v>0.15642969864411529</v>
      </c>
      <c r="EI142">
        <v>140</v>
      </c>
    </row>
    <row r="143" spans="1:139" x14ac:dyDescent="0.3">
      <c r="A143" t="s">
        <v>425</v>
      </c>
      <c r="B143" t="s">
        <v>157</v>
      </c>
      <c r="C143" s="43">
        <v>4.5896551724137931</v>
      </c>
      <c r="D143" s="43">
        <v>4.8</v>
      </c>
      <c r="E143" s="5">
        <v>26.7</v>
      </c>
      <c r="F143" s="5">
        <v>72.2</v>
      </c>
      <c r="G143" s="43">
        <v>5.9</v>
      </c>
      <c r="H143" s="20">
        <v>0</v>
      </c>
      <c r="I143" s="43">
        <v>43.1</v>
      </c>
      <c r="J143" s="43">
        <v>4.3</v>
      </c>
      <c r="K143" s="43">
        <v>3.9499999999999997</v>
      </c>
      <c r="L143" s="43">
        <v>3.6369565217391293</v>
      </c>
      <c r="M143" s="43">
        <v>47.333333333333336</v>
      </c>
      <c r="N143" s="43">
        <v>49.666666666666664</v>
      </c>
      <c r="O143" s="43">
        <v>54</v>
      </c>
      <c r="P143" s="43">
        <v>-1.9</v>
      </c>
      <c r="Q143" s="43">
        <v>0.7</v>
      </c>
      <c r="R143" s="43">
        <v>0.2</v>
      </c>
      <c r="S143" s="20">
        <v>0.74285714285714288</v>
      </c>
      <c r="T143" s="20">
        <v>0.77777777777777779</v>
      </c>
      <c r="U143" s="5">
        <v>96.2</v>
      </c>
      <c r="V143" s="5">
        <v>79</v>
      </c>
      <c r="W143" s="20">
        <v>0.22222222222222221</v>
      </c>
      <c r="X143" s="43">
        <v>1.5426706137275228</v>
      </c>
      <c r="Y143" s="20">
        <v>0.46666666666666662</v>
      </c>
      <c r="Z143" s="5">
        <v>90</v>
      </c>
      <c r="AA143" s="5">
        <v>100</v>
      </c>
      <c r="AB143" s="43" t="s">
        <v>859</v>
      </c>
      <c r="AC143" s="5">
        <v>100</v>
      </c>
      <c r="AD143" s="5">
        <v>8</v>
      </c>
      <c r="AE143" s="5">
        <v>5</v>
      </c>
      <c r="AF143" s="5">
        <v>57</v>
      </c>
      <c r="AG143" s="5">
        <v>28.3</v>
      </c>
      <c r="AH143" s="5">
        <v>3571</v>
      </c>
      <c r="AI143" s="4">
        <v>77.8</v>
      </c>
      <c r="AJ143" s="4">
        <v>0.31652661064425769</v>
      </c>
      <c r="AK143" s="4">
        <v>48.600000000000009</v>
      </c>
      <c r="AL143" s="4">
        <v>79.400000000000006</v>
      </c>
      <c r="AM143" s="4">
        <v>0.63</v>
      </c>
      <c r="AN143" s="4">
        <v>72.2</v>
      </c>
      <c r="AO143" s="4">
        <v>34.953271028037385</v>
      </c>
      <c r="AP143" s="4">
        <v>0</v>
      </c>
      <c r="AQ143" s="4">
        <v>0.23549763579748587</v>
      </c>
      <c r="AR143" s="4" t="s">
        <v>859</v>
      </c>
      <c r="AS143" s="4">
        <v>27.777999999999999</v>
      </c>
      <c r="AT143" s="4" t="s">
        <v>859</v>
      </c>
      <c r="AU143" s="4">
        <v>14.286</v>
      </c>
      <c r="AV143" s="4" t="s">
        <v>859</v>
      </c>
      <c r="AW143" s="4">
        <v>88.888999999999996</v>
      </c>
      <c r="AX143" s="4">
        <v>83.332999999999998</v>
      </c>
      <c r="AY143" s="4">
        <v>1.18</v>
      </c>
      <c r="AZ143" s="4">
        <v>3.81</v>
      </c>
      <c r="BA143" s="4">
        <v>5.4453873031719377E-4</v>
      </c>
      <c r="BB143" s="4">
        <v>91.3</v>
      </c>
      <c r="BC143" s="4">
        <v>91.3</v>
      </c>
      <c r="BD143" s="4">
        <v>0</v>
      </c>
      <c r="BE143" s="4">
        <v>100</v>
      </c>
      <c r="BF143" s="4">
        <v>94.5</v>
      </c>
      <c r="BG143" s="4">
        <v>100</v>
      </c>
      <c r="BH143" s="21">
        <v>4.2530411601371769E-2</v>
      </c>
      <c r="BI143" s="21">
        <v>2.6106615150758399E-2</v>
      </c>
      <c r="BJ143" s="20">
        <v>0.34146341463414637</v>
      </c>
      <c r="BK143" s="20">
        <v>0.21951219512195122</v>
      </c>
      <c r="BL143" s="5" t="s">
        <v>859</v>
      </c>
      <c r="BM143" s="5">
        <v>5.15</v>
      </c>
      <c r="BN143" s="5">
        <v>9.5</v>
      </c>
      <c r="BO143" s="43">
        <v>1.75</v>
      </c>
      <c r="BP143" s="5" t="s">
        <v>859</v>
      </c>
      <c r="BQ143" s="5" t="s">
        <v>859</v>
      </c>
      <c r="BR143" s="5">
        <v>13950</v>
      </c>
      <c r="BS143" s="5" t="s">
        <v>859</v>
      </c>
      <c r="BT143" s="5">
        <v>90.9</v>
      </c>
      <c r="BU143" s="5">
        <v>21.2</v>
      </c>
      <c r="BV143" s="5">
        <v>72.7</v>
      </c>
      <c r="BW143" s="5">
        <v>54</v>
      </c>
      <c r="BX143" s="5">
        <v>5.7</v>
      </c>
      <c r="BY143" s="5">
        <v>100</v>
      </c>
      <c r="BZ143" s="5">
        <v>9533</v>
      </c>
      <c r="CA143" s="43">
        <v>0.72</v>
      </c>
      <c r="CB143" s="43">
        <v>0.77</v>
      </c>
      <c r="CC143" s="5">
        <v>0.4</v>
      </c>
      <c r="CD143" s="5">
        <v>24.3</v>
      </c>
      <c r="CE143" s="43">
        <v>6.1</v>
      </c>
      <c r="CF143" s="20">
        <v>0.78194070080862543</v>
      </c>
      <c r="CG143" s="5">
        <v>2020</v>
      </c>
      <c r="CH143" s="5">
        <v>2018</v>
      </c>
      <c r="CI143" s="5">
        <v>2019</v>
      </c>
      <c r="CJ143" s="4">
        <v>-0.62723853161165333</v>
      </c>
      <c r="CK143" s="4">
        <v>-2.4897410098854902E-2</v>
      </c>
      <c r="CL143" s="4">
        <v>1.600745287118082E-2</v>
      </c>
      <c r="CM143" s="4">
        <v>1.312887688314393</v>
      </c>
      <c r="CN143" s="4">
        <v>0.10886483614342479</v>
      </c>
      <c r="CO143" s="4">
        <v>6.2698458863729226E-2</v>
      </c>
      <c r="CP143" s="4">
        <v>0.78559522339689158</v>
      </c>
      <c r="CQ143" s="4">
        <v>-1.5896407826852448</v>
      </c>
      <c r="CR143" s="4" t="s">
        <v>17</v>
      </c>
      <c r="CS143" s="4">
        <v>0.71685845496658818</v>
      </c>
      <c r="CT143" s="4">
        <v>-0.92715547293031098</v>
      </c>
      <c r="CU143" s="4">
        <v>-0.28365405572632452</v>
      </c>
      <c r="CV143" s="4">
        <v>1.1440152483973314</v>
      </c>
      <c r="CW143" s="4">
        <v>7.5033183784005711E-2</v>
      </c>
      <c r="CX143">
        <v>1</v>
      </c>
      <c r="CY143" s="5">
        <v>9701.1722149240868</v>
      </c>
      <c r="CZ143" s="5">
        <v>14927.667520942194</v>
      </c>
      <c r="DA143" s="5">
        <v>3349.2914592110305</v>
      </c>
      <c r="DB143" s="5">
        <v>754.50019149751063</v>
      </c>
      <c r="DC143" s="5">
        <v>21949.160484955693</v>
      </c>
      <c r="DD143" s="5">
        <v>4740.3072227230587</v>
      </c>
      <c r="DE143" s="5">
        <v>2810.3370895840399</v>
      </c>
      <c r="DF143" s="5">
        <v>199.70228549977128</v>
      </c>
      <c r="DG143" s="5">
        <v>8767.9136368930867</v>
      </c>
      <c r="DH143" s="5">
        <v>2026.426656453466</v>
      </c>
      <c r="DI143" s="5">
        <v>458.06204519341247</v>
      </c>
      <c r="DJ143" s="5">
        <v>2030.6396016851779</v>
      </c>
      <c r="DK143" s="5">
        <v>357.71734967445423</v>
      </c>
      <c r="DL143" s="5">
        <v>-9741.0953657602458</v>
      </c>
      <c r="DM143" s="5">
        <v>0</v>
      </c>
      <c r="DN143" s="5">
        <v>119.13943823262008</v>
      </c>
      <c r="DO143" s="5">
        <v>72192.037197469603</v>
      </c>
      <c r="DP143" s="4">
        <f t="shared" si="15"/>
        <v>8.5278919405840065E-2</v>
      </c>
      <c r="DQ143" s="4">
        <f t="shared" si="15"/>
        <v>0.40980901948747889</v>
      </c>
      <c r="DR143" s="4">
        <f t="shared" si="15"/>
        <v>-0.16186406397452291</v>
      </c>
      <c r="DS143" s="4">
        <f t="shared" si="15"/>
        <v>0.51710520875348576</v>
      </c>
      <c r="DT143" s="4">
        <f t="shared" si="15"/>
        <v>-0.43447133616460493</v>
      </c>
      <c r="DU143" s="4">
        <f t="shared" si="15"/>
        <v>-0.77789597707601976</v>
      </c>
      <c r="DV143" s="4">
        <f t="shared" si="15"/>
        <v>-0.18522731157968636</v>
      </c>
      <c r="DW143" s="4">
        <f t="shared" si="15"/>
        <v>2.0848322748696511</v>
      </c>
      <c r="DX143" s="4">
        <f t="shared" si="15"/>
        <v>-1.2307816128735356</v>
      </c>
      <c r="DY143" s="4">
        <f t="shared" si="15"/>
        <v>-1.011169514029062</v>
      </c>
      <c r="DZ143" s="4">
        <f t="shared" si="15"/>
        <v>0.5303165170028028</v>
      </c>
      <c r="EA143" s="4">
        <f t="shared" si="15"/>
        <v>4.0199071902425727E-2</v>
      </c>
      <c r="EB143" s="4">
        <f t="shared" si="15"/>
        <v>-0.11404753938238406</v>
      </c>
      <c r="EC143" s="4">
        <f t="shared" si="15"/>
        <v>1.4349608602517978</v>
      </c>
      <c r="ED143" s="4" t="e">
        <f t="shared" si="18"/>
        <v>#DIV/0!</v>
      </c>
      <c r="EE143" s="4">
        <f t="shared" si="18"/>
        <v>-5.9311779628022816E-2</v>
      </c>
      <c r="EF143" s="4">
        <f t="shared" si="11"/>
        <v>-0.15018581069875386</v>
      </c>
      <c r="EG143" s="6">
        <f t="shared" si="17"/>
        <v>1.0504198638704159</v>
      </c>
      <c r="EI143">
        <v>141</v>
      </c>
    </row>
    <row r="144" spans="1:139" x14ac:dyDescent="0.3">
      <c r="A144" t="s">
        <v>502</v>
      </c>
      <c r="B144" t="s">
        <v>158</v>
      </c>
      <c r="C144" s="43">
        <v>4.4827586206896548</v>
      </c>
      <c r="D144" s="43">
        <v>5.7</v>
      </c>
      <c r="E144" s="5">
        <v>44.6</v>
      </c>
      <c r="F144" s="5">
        <v>86.8</v>
      </c>
      <c r="G144" s="43">
        <v>5.8</v>
      </c>
      <c r="H144" s="20">
        <v>1</v>
      </c>
      <c r="I144" s="43">
        <v>43.8</v>
      </c>
      <c r="J144" s="43">
        <v>2.8869565217391306</v>
      </c>
      <c r="K144" s="43">
        <v>3.8888888888888888</v>
      </c>
      <c r="L144" s="43">
        <v>3.7108695652173909</v>
      </c>
      <c r="M144" s="43">
        <v>49.666666666666664</v>
      </c>
      <c r="N144" s="43">
        <v>50.666666666666664</v>
      </c>
      <c r="O144" s="43">
        <v>52</v>
      </c>
      <c r="P144" s="43">
        <v>-1.6</v>
      </c>
      <c r="Q144" s="43">
        <v>-0.1</v>
      </c>
      <c r="R144" s="43">
        <v>0.48873517786561266</v>
      </c>
      <c r="S144" s="20">
        <v>0.7834821428571429</v>
      </c>
      <c r="T144" s="20">
        <v>0.85263157894736841</v>
      </c>
      <c r="U144" s="5">
        <v>98.5</v>
      </c>
      <c r="V144" s="5">
        <v>77</v>
      </c>
      <c r="W144" s="20">
        <v>0.26</v>
      </c>
      <c r="X144" s="43">
        <v>2.3445634575502732</v>
      </c>
      <c r="Y144" s="20">
        <v>0.625</v>
      </c>
      <c r="Z144" s="5">
        <v>92</v>
      </c>
      <c r="AA144" s="5">
        <v>99.1</v>
      </c>
      <c r="AB144" s="43">
        <v>17.385866149999998</v>
      </c>
      <c r="AC144" s="5">
        <v>85.1</v>
      </c>
      <c r="AD144" s="5">
        <v>1.4</v>
      </c>
      <c r="AE144" s="5">
        <v>1.1000000000000001</v>
      </c>
      <c r="AF144" s="5">
        <v>40.299999999999997</v>
      </c>
      <c r="AG144" s="5">
        <v>17.299999999999997</v>
      </c>
      <c r="AH144" s="5">
        <v>370</v>
      </c>
      <c r="AI144" s="4">
        <v>73.7</v>
      </c>
      <c r="AJ144" s="4">
        <v>0.36299300361233833</v>
      </c>
      <c r="AK144" s="4">
        <v>60.8</v>
      </c>
      <c r="AL144" s="4">
        <v>93.3</v>
      </c>
      <c r="AM144" s="4">
        <v>0.68</v>
      </c>
      <c r="AN144" s="4">
        <v>48.9</v>
      </c>
      <c r="AO144" s="4">
        <v>12.717497556207235</v>
      </c>
      <c r="AP144" s="4">
        <v>9.3841642228739008</v>
      </c>
      <c r="AQ144" s="4">
        <v>0.28140983686034954</v>
      </c>
      <c r="AR144" s="4">
        <v>52.631999999999998</v>
      </c>
      <c r="AS144" s="4">
        <v>17.646999999999998</v>
      </c>
      <c r="AT144" s="4">
        <v>45.454999999999998</v>
      </c>
      <c r="AU144" s="4">
        <v>19.026</v>
      </c>
      <c r="AV144" s="4">
        <v>34.408999999999999</v>
      </c>
      <c r="AW144" s="4">
        <v>78.230999999999995</v>
      </c>
      <c r="AX144" s="4">
        <v>52.981999999999999</v>
      </c>
      <c r="AY144" s="4">
        <v>1.01</v>
      </c>
      <c r="AZ144" s="4">
        <v>2.91</v>
      </c>
      <c r="BA144" s="4">
        <v>9.3533362705341808E-2</v>
      </c>
      <c r="BB144" s="4">
        <v>70.7</v>
      </c>
      <c r="BC144" s="4">
        <v>70.7</v>
      </c>
      <c r="BD144" s="4">
        <v>0</v>
      </c>
      <c r="BE144" s="4">
        <v>88.3</v>
      </c>
      <c r="BF144" s="4">
        <v>90.3</v>
      </c>
      <c r="BG144" s="4" t="s">
        <v>859</v>
      </c>
      <c r="BH144" s="21">
        <v>4.9102683947481622E-2</v>
      </c>
      <c r="BI144" s="21">
        <v>3.057210088241373E-2</v>
      </c>
      <c r="BJ144" s="20">
        <v>0.37931034482758619</v>
      </c>
      <c r="BK144" s="20">
        <v>0.25862068965517243</v>
      </c>
      <c r="BL144" s="5">
        <v>46</v>
      </c>
      <c r="BM144" s="5">
        <v>4.7</v>
      </c>
      <c r="BN144" s="5">
        <v>6.4</v>
      </c>
      <c r="BO144" s="43">
        <v>0.45</v>
      </c>
      <c r="BP144" s="5">
        <v>28</v>
      </c>
      <c r="BQ144" s="5">
        <v>133</v>
      </c>
      <c r="BR144" s="5">
        <v>20800</v>
      </c>
      <c r="BS144" s="5">
        <v>2.5821596244131455</v>
      </c>
      <c r="BT144" s="5">
        <v>87.9</v>
      </c>
      <c r="BU144" s="5">
        <v>9.8000000000000007</v>
      </c>
      <c r="BV144" s="5">
        <v>93.1</v>
      </c>
      <c r="BW144" s="5">
        <v>70</v>
      </c>
      <c r="BX144" s="5">
        <v>10.7</v>
      </c>
      <c r="BY144" s="5">
        <v>94.8</v>
      </c>
      <c r="BZ144" s="5">
        <v>13101</v>
      </c>
      <c r="CA144" s="43">
        <v>0.02</v>
      </c>
      <c r="CB144" s="43">
        <v>0.03</v>
      </c>
      <c r="CC144" s="5">
        <v>13.2</v>
      </c>
      <c r="CD144" s="5">
        <v>26.4</v>
      </c>
      <c r="CE144" s="43">
        <v>7.6</v>
      </c>
      <c r="CF144" s="20">
        <v>0.72062673542245148</v>
      </c>
      <c r="CG144" s="5">
        <v>2015</v>
      </c>
      <c r="CH144" s="5">
        <v>2012</v>
      </c>
      <c r="CI144" s="5">
        <v>2017</v>
      </c>
      <c r="CJ144" s="4">
        <v>0.55716364378391459</v>
      </c>
      <c r="CK144" s="4">
        <v>7.6921888390654489E-2</v>
      </c>
      <c r="CL144" s="4">
        <v>0.13610769753278776</v>
      </c>
      <c r="CM144" s="4">
        <v>-0.16264114466671889</v>
      </c>
      <c r="CN144" s="4">
        <v>0.17964907576140496</v>
      </c>
      <c r="CO144" s="4">
        <v>-0.51152839413459195</v>
      </c>
      <c r="CP144" s="4">
        <v>0.32771372087591416</v>
      </c>
      <c r="CQ144" s="4">
        <v>-0.66229630873143364</v>
      </c>
      <c r="CR144" s="4">
        <v>-0.12333468291655761</v>
      </c>
      <c r="CS144" s="4">
        <v>0.64029846260976342</v>
      </c>
      <c r="CT144" s="4">
        <v>5.1870030556717808E-2</v>
      </c>
      <c r="CU144" s="4">
        <v>-0.69679060464864584</v>
      </c>
      <c r="CV144" s="4">
        <v>-0.19194354890765472</v>
      </c>
      <c r="CW144" s="4">
        <v>7.4755824251408282E-2</v>
      </c>
      <c r="CX144">
        <v>0</v>
      </c>
      <c r="CY144" s="5">
        <v>8948.6108017739843</v>
      </c>
      <c r="CZ144" s="5">
        <v>13179.089081024886</v>
      </c>
      <c r="DA144" s="5">
        <v>1772.6569626779835</v>
      </c>
      <c r="DB144" s="5">
        <v>607.98001031214062</v>
      </c>
      <c r="DC144" s="5">
        <v>25967.666639251085</v>
      </c>
      <c r="DD144" s="5">
        <v>3981.8797321010061</v>
      </c>
      <c r="DE144" s="5">
        <v>1973.2118830749814</v>
      </c>
      <c r="DF144" s="5">
        <v>1892.6230385607655</v>
      </c>
      <c r="DG144" s="5">
        <v>4279.1609603653305</v>
      </c>
      <c r="DH144" s="5">
        <v>1048.3877364851467</v>
      </c>
      <c r="DI144" s="5">
        <v>449.96628723277678</v>
      </c>
      <c r="DJ144" s="5">
        <v>1332.963153928529</v>
      </c>
      <c r="DK144" s="5">
        <v>-170.70558838694325</v>
      </c>
      <c r="DL144" s="5">
        <v>-140.16578749058027</v>
      </c>
      <c r="DM144" s="5">
        <v>0</v>
      </c>
      <c r="DN144" s="5">
        <v>107.77059642782969</v>
      </c>
      <c r="DO144" s="5">
        <v>65371.261294829492</v>
      </c>
      <c r="DP144" s="4">
        <f t="shared" si="15"/>
        <v>0.58824778375547548</v>
      </c>
      <c r="DQ144" s="4">
        <f t="shared" si="15"/>
        <v>1.1184127404187592</v>
      </c>
      <c r="DR144" s="4">
        <f t="shared" si="15"/>
        <v>0.61358309374893416</v>
      </c>
      <c r="DS144" s="4">
        <f t="shared" si="15"/>
        <v>0.80380166052923008</v>
      </c>
      <c r="DT144" s="4">
        <f t="shared" si="15"/>
        <v>-1.6350369054981293</v>
      </c>
      <c r="DU144" s="4">
        <f t="shared" si="15"/>
        <v>7.8673628172021958E-3</v>
      </c>
      <c r="DV144" s="4">
        <f t="shared" si="15"/>
        <v>0.7267899158160015</v>
      </c>
      <c r="DW144" s="4">
        <f t="shared" si="15"/>
        <v>0.59351218030786046</v>
      </c>
      <c r="DX144" s="4">
        <f t="shared" si="15"/>
        <v>0.80545193369069534</v>
      </c>
      <c r="DY144" s="4">
        <f t="shared" si="15"/>
        <v>0.40302619351308977</v>
      </c>
      <c r="DZ144" s="4">
        <f t="shared" si="15"/>
        <v>0.53893925788401698</v>
      </c>
      <c r="EA144" s="4">
        <f t="shared" si="15"/>
        <v>0.48346568744147195</v>
      </c>
      <c r="EB144" s="4">
        <f t="shared" si="15"/>
        <v>0.5557307606286418</v>
      </c>
      <c r="EC144" s="4">
        <f t="shared" si="15"/>
        <v>-0.22736570627801356</v>
      </c>
      <c r="ED144" s="4" t="e">
        <f t="shared" si="18"/>
        <v>#DIV/0!</v>
      </c>
      <c r="EE144" s="4">
        <f t="shared" si="18"/>
        <v>9.8667398135363266E-2</v>
      </c>
      <c r="EF144" s="4">
        <f t="shared" si="11"/>
        <v>0.39470769623564134</v>
      </c>
      <c r="EG144" s="6">
        <f t="shared" si="17"/>
        <v>0.36480993892032409</v>
      </c>
      <c r="EI144">
        <v>142</v>
      </c>
    </row>
    <row r="145" spans="1:139" x14ac:dyDescent="0.3">
      <c r="A145" t="s">
        <v>545</v>
      </c>
      <c r="B145" t="s">
        <v>159</v>
      </c>
      <c r="C145" s="43">
        <v>4.4724137931034482</v>
      </c>
      <c r="D145" s="43">
        <v>5.7</v>
      </c>
      <c r="E145" s="5">
        <v>41.4</v>
      </c>
      <c r="F145" s="5">
        <v>96</v>
      </c>
      <c r="G145" s="43">
        <v>7.1</v>
      </c>
      <c r="H145" s="20">
        <v>0</v>
      </c>
      <c r="I145" s="43">
        <v>43</v>
      </c>
      <c r="J145" s="43">
        <v>0.63478260869565228</v>
      </c>
      <c r="K145" s="43">
        <v>3.7944444444444452</v>
      </c>
      <c r="L145" s="43">
        <v>3.7173913043478262</v>
      </c>
      <c r="M145" s="43">
        <v>48.666666666666664</v>
      </c>
      <c r="N145" s="43">
        <v>49</v>
      </c>
      <c r="O145" s="43">
        <v>50</v>
      </c>
      <c r="P145" s="43">
        <v>-0.6</v>
      </c>
      <c r="Q145" s="43">
        <v>-0.4</v>
      </c>
      <c r="R145" s="43">
        <v>-1.3</v>
      </c>
      <c r="S145" s="20">
        <v>0.78260869565217395</v>
      </c>
      <c r="T145" s="20">
        <v>0.98305084745762716</v>
      </c>
      <c r="U145" s="5">
        <v>100</v>
      </c>
      <c r="V145" s="5">
        <v>79</v>
      </c>
      <c r="W145" s="20">
        <v>0.15573770491803279</v>
      </c>
      <c r="X145" s="43">
        <v>3.3538052081622136</v>
      </c>
      <c r="Y145" s="20">
        <v>0.56666666666666665</v>
      </c>
      <c r="Z145" s="5">
        <v>93</v>
      </c>
      <c r="AA145" s="5">
        <v>100</v>
      </c>
      <c r="AB145" s="43">
        <v>0</v>
      </c>
      <c r="AC145" s="5">
        <v>89</v>
      </c>
      <c r="AD145" s="5">
        <v>2.2999999999999998</v>
      </c>
      <c r="AE145" s="5">
        <v>3</v>
      </c>
      <c r="AF145" s="5">
        <v>14.2</v>
      </c>
      <c r="AG145" s="5">
        <v>29.3</v>
      </c>
      <c r="AH145" s="5">
        <v>760</v>
      </c>
      <c r="AI145" s="4">
        <v>80.599999999999994</v>
      </c>
      <c r="AJ145" s="4">
        <v>0.35546912057679542</v>
      </c>
      <c r="AK145" s="4">
        <v>49.4</v>
      </c>
      <c r="AL145" s="4">
        <v>85.5</v>
      </c>
      <c r="AM145" s="4">
        <v>0.41</v>
      </c>
      <c r="AN145" s="4">
        <v>66.7</v>
      </c>
      <c r="AO145" s="4">
        <v>11.333333333333334</v>
      </c>
      <c r="AP145" s="4">
        <v>2.1764705882352944</v>
      </c>
      <c r="AQ145" s="4">
        <v>0.12488610321119915</v>
      </c>
      <c r="AR145" s="4">
        <v>84.706000000000003</v>
      </c>
      <c r="AS145" s="4">
        <v>45.238</v>
      </c>
      <c r="AT145" s="4">
        <v>56.756999999999998</v>
      </c>
      <c r="AU145" s="4">
        <v>2.7269999999999999</v>
      </c>
      <c r="AV145" s="4">
        <v>63.158000000000001</v>
      </c>
      <c r="AW145" s="4">
        <v>89.147000000000006</v>
      </c>
      <c r="AX145" s="4">
        <v>76.471000000000004</v>
      </c>
      <c r="AY145" s="4">
        <v>1.36</v>
      </c>
      <c r="AZ145" s="4">
        <v>2.75</v>
      </c>
      <c r="BA145" s="4">
        <v>3.2923848323409589E-2</v>
      </c>
      <c r="BB145" s="4">
        <v>103.4</v>
      </c>
      <c r="BC145" s="4">
        <v>100</v>
      </c>
      <c r="BD145" s="4">
        <v>0</v>
      </c>
      <c r="BE145" s="4">
        <v>89.3</v>
      </c>
      <c r="BF145" s="4">
        <v>98.4</v>
      </c>
      <c r="BG145" s="4">
        <v>89.7</v>
      </c>
      <c r="BH145" s="21">
        <v>3.5917860542561283E-2</v>
      </c>
      <c r="BI145" s="21">
        <v>3.3197718527055851E-2</v>
      </c>
      <c r="BJ145" s="20">
        <v>0.23668639053254437</v>
      </c>
      <c r="BK145" s="20">
        <v>0.25443786982248523</v>
      </c>
      <c r="BL145" s="5">
        <v>56</v>
      </c>
      <c r="BM145" s="5">
        <v>24.049999999999997</v>
      </c>
      <c r="BN145" s="5">
        <v>21.65</v>
      </c>
      <c r="BO145" s="43">
        <v>0.6</v>
      </c>
      <c r="BP145" s="5">
        <v>27</v>
      </c>
      <c r="BQ145" s="5">
        <v>110</v>
      </c>
      <c r="BR145" s="5">
        <v>22760</v>
      </c>
      <c r="BS145" s="5" t="s">
        <v>859</v>
      </c>
      <c r="BT145" s="5">
        <v>100</v>
      </c>
      <c r="BU145" s="5">
        <v>15.3</v>
      </c>
      <c r="BV145" s="5">
        <v>80.2</v>
      </c>
      <c r="BW145" s="5">
        <v>64</v>
      </c>
      <c r="BX145" s="5">
        <v>8.6999999999999993</v>
      </c>
      <c r="BY145" s="5">
        <v>100</v>
      </c>
      <c r="BZ145" s="5">
        <v>9982</v>
      </c>
      <c r="CA145" s="43">
        <v>0.59</v>
      </c>
      <c r="CB145" s="43" t="s">
        <v>859</v>
      </c>
      <c r="CC145" s="5">
        <v>22.8</v>
      </c>
      <c r="CD145" s="5">
        <v>38.200000000000003</v>
      </c>
      <c r="CE145" s="43">
        <v>7.4</v>
      </c>
      <c r="CF145" s="20">
        <v>0.69424572317262823</v>
      </c>
      <c r="CG145" s="5">
        <v>2019</v>
      </c>
      <c r="CH145" s="5">
        <v>2013</v>
      </c>
      <c r="CI145" s="5">
        <v>2021</v>
      </c>
      <c r="CJ145" s="4">
        <v>-4.6715327079472957E-2</v>
      </c>
      <c r="CK145" s="4">
        <v>-6.2735978301577164E-2</v>
      </c>
      <c r="CL145" s="4">
        <v>-5.6144504360448509E-2</v>
      </c>
      <c r="CM145" s="4">
        <v>-0.14085913048250431</v>
      </c>
      <c r="CN145" s="4">
        <v>0.254406024618338</v>
      </c>
      <c r="CO145" s="4">
        <v>-7.8029516387323708E-2</v>
      </c>
      <c r="CP145" s="4">
        <v>0.59793537559755094</v>
      </c>
      <c r="CQ145" s="4">
        <v>-0.15924091704595647</v>
      </c>
      <c r="CR145" s="4">
        <v>2.9390988927745092E-2</v>
      </c>
      <c r="CS145" s="4">
        <v>0.89374440672941891</v>
      </c>
      <c r="CT145" s="4">
        <v>-0.33524297105102296</v>
      </c>
      <c r="CU145" s="4">
        <v>-6.8482451517652559E-2</v>
      </c>
      <c r="CV145" s="4">
        <v>-1.5290579911031056E-2</v>
      </c>
      <c r="CW145" s="4">
        <v>7.4324519241715264E-2</v>
      </c>
      <c r="CX145">
        <v>0</v>
      </c>
      <c r="CY145" s="5">
        <v>9657.3905182236413</v>
      </c>
      <c r="CZ145" s="5">
        <v>14532.914460284705</v>
      </c>
      <c r="DA145" s="5">
        <v>2640.0795953901006</v>
      </c>
      <c r="DB145" s="5">
        <v>691.9824226846863</v>
      </c>
      <c r="DC145" s="5">
        <v>19145.759177435539</v>
      </c>
      <c r="DD145" s="5">
        <v>4493.0699688780414</v>
      </c>
      <c r="DE145" s="5">
        <v>2601.5756170780132</v>
      </c>
      <c r="DF145" s="5">
        <v>3367.5233401802334</v>
      </c>
      <c r="DG145" s="5">
        <v>3885.9776503284297</v>
      </c>
      <c r="DH145" s="5">
        <v>898.59878948677556</v>
      </c>
      <c r="DI145" s="5">
        <v>371.36224193682114</v>
      </c>
      <c r="DJ145" s="5">
        <v>1226.681038056546</v>
      </c>
      <c r="DK145" s="5">
        <v>58.535776469612799</v>
      </c>
      <c r="DL145" s="5">
        <v>-28.604593317303681</v>
      </c>
      <c r="DM145" s="5">
        <v>0</v>
      </c>
      <c r="DN145" s="5">
        <v>82.346441242938099</v>
      </c>
      <c r="DO145" s="5">
        <v>63653.797037676086</v>
      </c>
      <c r="DP145" s="4">
        <f t="shared" si="15"/>
        <v>0.114540093157159</v>
      </c>
      <c r="DQ145" s="4">
        <f t="shared" si="15"/>
        <v>0.56978096083438046</v>
      </c>
      <c r="DR145" s="4">
        <f t="shared" si="15"/>
        <v>0.18695256107904942</v>
      </c>
      <c r="DS145" s="4">
        <f t="shared" si="15"/>
        <v>0.63943390331670735</v>
      </c>
      <c r="DT145" s="4">
        <f t="shared" si="15"/>
        <v>0.40307051585812015</v>
      </c>
      <c r="DU145" s="4">
        <f t="shared" si="15"/>
        <v>-0.52174760069273318</v>
      </c>
      <c r="DV145" s="4">
        <f t="shared" si="15"/>
        <v>4.2210660496151839E-2</v>
      </c>
      <c r="DW145" s="4">
        <f t="shared" si="15"/>
        <v>-0.70575032403755755</v>
      </c>
      <c r="DX145" s="4">
        <f t="shared" si="15"/>
        <v>0.98381173730224358</v>
      </c>
      <c r="DY145" s="4">
        <f t="shared" si="15"/>
        <v>0.61961357215157675</v>
      </c>
      <c r="DZ145" s="4">
        <f t="shared" si="15"/>
        <v>0.62265993210598047</v>
      </c>
      <c r="EA145" s="4">
        <f t="shared" si="15"/>
        <v>0.55099170748469861</v>
      </c>
      <c r="EB145" s="4">
        <f t="shared" si="15"/>
        <v>0.26516636497783924</v>
      </c>
      <c r="EC145" s="4">
        <f t="shared" si="15"/>
        <v>-0.24668166265038094</v>
      </c>
      <c r="ED145" s="4" t="e">
        <f t="shared" si="18"/>
        <v>#DIV/0!</v>
      </c>
      <c r="EE145" s="4">
        <f t="shared" si="18"/>
        <v>0.45195643147783698</v>
      </c>
      <c r="EF145" s="4">
        <f t="shared" si="11"/>
        <v>0.53191131287294535</v>
      </c>
      <c r="EG145" s="6">
        <f t="shared" si="17"/>
        <v>-0.38094741419900302</v>
      </c>
      <c r="EI145">
        <v>143</v>
      </c>
    </row>
    <row r="146" spans="1:139" x14ac:dyDescent="0.3">
      <c r="A146" t="s">
        <v>664</v>
      </c>
      <c r="B146" t="s">
        <v>160</v>
      </c>
      <c r="C146" s="43">
        <v>4.3517241379310354</v>
      </c>
      <c r="D146" s="43">
        <v>5.3</v>
      </c>
      <c r="E146" s="5">
        <v>48</v>
      </c>
      <c r="F146" s="5">
        <v>80</v>
      </c>
      <c r="G146" s="43">
        <v>7</v>
      </c>
      <c r="H146" s="20">
        <v>0</v>
      </c>
      <c r="I146" s="43">
        <v>41</v>
      </c>
      <c r="J146" s="43">
        <v>7.2173913043478262</v>
      </c>
      <c r="K146" s="43">
        <v>3.8249999999999997</v>
      </c>
      <c r="L146" s="43">
        <v>3.7521739130434777</v>
      </c>
      <c r="M146" s="43">
        <v>45.666666666666664</v>
      </c>
      <c r="N146" s="43">
        <v>50.666666666666664</v>
      </c>
      <c r="O146" s="43">
        <v>53.5</v>
      </c>
      <c r="P146" s="43">
        <v>-2.9</v>
      </c>
      <c r="Q146" s="43">
        <v>0.5</v>
      </c>
      <c r="R146" s="43">
        <v>-0.2</v>
      </c>
      <c r="S146" s="20">
        <v>0.72222222222222221</v>
      </c>
      <c r="T146" s="20">
        <v>0.80952380952380953</v>
      </c>
      <c r="U146" s="5">
        <v>94.7</v>
      </c>
      <c r="V146" s="5">
        <v>81</v>
      </c>
      <c r="W146" s="20">
        <v>0.2</v>
      </c>
      <c r="X146" s="43">
        <v>2.2156260855880987</v>
      </c>
      <c r="Y146" s="20">
        <v>0.77777777777777768</v>
      </c>
      <c r="Z146" s="5">
        <v>92</v>
      </c>
      <c r="AA146" s="5">
        <v>100</v>
      </c>
      <c r="AB146" s="43">
        <v>31.372548999999999</v>
      </c>
      <c r="AC146" s="5">
        <v>97.35</v>
      </c>
      <c r="AD146" s="5">
        <v>4</v>
      </c>
      <c r="AE146" s="5">
        <v>8.4</v>
      </c>
      <c r="AF146" s="5">
        <v>11.6</v>
      </c>
      <c r="AG146" s="5">
        <v>34.700000000000003</v>
      </c>
      <c r="AH146" s="5">
        <v>1418</v>
      </c>
      <c r="AI146" s="4">
        <v>72.599999999999994</v>
      </c>
      <c r="AJ146" s="4">
        <v>0.31765782250686186</v>
      </c>
      <c r="AK146" s="4">
        <v>57.8</v>
      </c>
      <c r="AL146" s="4">
        <v>89.8</v>
      </c>
      <c r="AM146" s="4">
        <v>0.66</v>
      </c>
      <c r="AN146" s="4">
        <v>96.3</v>
      </c>
      <c r="AO146" s="4">
        <v>19.489795918367349</v>
      </c>
      <c r="AP146" s="4">
        <v>3.4013605442176869</v>
      </c>
      <c r="AQ146" s="4">
        <v>0.27393082414916475</v>
      </c>
      <c r="AR146" s="4">
        <v>35.713999999999999</v>
      </c>
      <c r="AS146" s="4" t="s">
        <v>859</v>
      </c>
      <c r="AT146" s="4">
        <v>26.315999999999999</v>
      </c>
      <c r="AU146" s="4">
        <v>11.805999999999999</v>
      </c>
      <c r="AV146" s="4">
        <v>50</v>
      </c>
      <c r="AW146" s="4">
        <v>72.972999999999999</v>
      </c>
      <c r="AX146" s="4">
        <v>66.197000000000003</v>
      </c>
      <c r="AY146" s="4">
        <v>1.53</v>
      </c>
      <c r="AZ146" s="4">
        <v>2.39</v>
      </c>
      <c r="BA146" s="4">
        <v>5.3786517155350487E-3</v>
      </c>
      <c r="BB146" s="4">
        <v>85.7</v>
      </c>
      <c r="BC146" s="4">
        <v>85.7</v>
      </c>
      <c r="BD146" s="4">
        <v>0.33333333333333331</v>
      </c>
      <c r="BE146" s="4">
        <v>89.8</v>
      </c>
      <c r="BF146" s="4">
        <v>100</v>
      </c>
      <c r="BG146" s="4">
        <v>34.299999999999997</v>
      </c>
      <c r="BH146" s="21">
        <v>4.3322505364167388E-2</v>
      </c>
      <c r="BI146" s="21">
        <v>3.1251181927057101E-2</v>
      </c>
      <c r="BJ146" s="20">
        <v>0.27272727272727271</v>
      </c>
      <c r="BK146" s="20">
        <v>0.18181818181818182</v>
      </c>
      <c r="BL146" s="5" t="s">
        <v>859</v>
      </c>
      <c r="BM146" s="5">
        <v>15.100000000000001</v>
      </c>
      <c r="BN146" s="5">
        <v>12.1</v>
      </c>
      <c r="BO146" s="43">
        <v>1.1000000000000001</v>
      </c>
      <c r="BP146" s="5">
        <v>9</v>
      </c>
      <c r="BQ146" s="5" t="s">
        <v>859</v>
      </c>
      <c r="BR146" s="5" t="s">
        <v>859</v>
      </c>
      <c r="BS146" s="5">
        <v>3.6211699164345403</v>
      </c>
      <c r="BT146" s="5">
        <v>54.8</v>
      </c>
      <c r="BU146" s="5">
        <v>15.5</v>
      </c>
      <c r="BV146" s="5">
        <v>48.8</v>
      </c>
      <c r="BW146" s="5">
        <v>73</v>
      </c>
      <c r="BX146" s="5">
        <v>5.8</v>
      </c>
      <c r="BY146" s="5">
        <v>100</v>
      </c>
      <c r="BZ146" s="5">
        <v>11405</v>
      </c>
      <c r="CA146" s="43">
        <v>0</v>
      </c>
      <c r="CB146" s="43">
        <v>0</v>
      </c>
      <c r="CC146" s="5">
        <v>74.099999999999994</v>
      </c>
      <c r="CD146" s="5">
        <v>24.4</v>
      </c>
      <c r="CE146" s="43">
        <v>6</v>
      </c>
      <c r="CF146" s="20">
        <v>0.74099616858237549</v>
      </c>
      <c r="CG146" s="5" t="s">
        <v>859</v>
      </c>
      <c r="CH146" s="5" t="s">
        <v>859</v>
      </c>
      <c r="CI146" s="5">
        <v>2019</v>
      </c>
      <c r="CJ146" s="4">
        <v>-5.3880504526991294E-2</v>
      </c>
      <c r="CK146" s="4">
        <v>-0.19202978083182931</v>
      </c>
      <c r="CL146" s="4">
        <v>0.48103183781308684</v>
      </c>
      <c r="CM146" s="4">
        <v>0.46153440246392724</v>
      </c>
      <c r="CN146" s="4">
        <v>0.14503025305341125</v>
      </c>
      <c r="CO146" s="4">
        <v>-6.5110704271585523E-2</v>
      </c>
      <c r="CP146" s="4">
        <v>0.68304152651034145</v>
      </c>
      <c r="CQ146" s="4">
        <v>-0.8915515073846485</v>
      </c>
      <c r="CR146" s="4">
        <v>0.46135097675808046</v>
      </c>
      <c r="CS146" s="4">
        <v>-0.32727113884673287</v>
      </c>
      <c r="CT146" s="4">
        <v>-0.69755573280436489</v>
      </c>
      <c r="CU146" s="4">
        <v>-0.30613230963289739</v>
      </c>
      <c r="CV146" s="4">
        <v>0.78969449696226013</v>
      </c>
      <c r="CW146" s="4">
        <v>7.3825507470715354E-2</v>
      </c>
      <c r="CX146">
        <v>0</v>
      </c>
      <c r="CY146" s="5">
        <v>9332.7385853066316</v>
      </c>
      <c r="CZ146" s="5">
        <v>18354.495102812474</v>
      </c>
      <c r="DA146" s="5">
        <v>3801.9354838709678</v>
      </c>
      <c r="DB146" s="5">
        <v>1224.7311827956989</v>
      </c>
      <c r="DC146" s="5">
        <v>23679.469736299889</v>
      </c>
      <c r="DD146" s="5">
        <v>4562.1745020008448</v>
      </c>
      <c r="DE146" s="5">
        <v>1825.60464271197</v>
      </c>
      <c r="DF146" s="5">
        <v>2835.0484320965988</v>
      </c>
      <c r="DG146" s="5">
        <v>6747.2736607118823</v>
      </c>
      <c r="DH146" s="5">
        <v>1249.6774193548388</v>
      </c>
      <c r="DI146" s="5">
        <v>716.98924731182797</v>
      </c>
      <c r="DJ146" s="5">
        <v>3476.989247311828</v>
      </c>
      <c r="DK146" s="5">
        <v>-35.053763440860216</v>
      </c>
      <c r="DL146" s="5">
        <v>-363.44086021505376</v>
      </c>
      <c r="DM146" s="5">
        <v>0</v>
      </c>
      <c r="DN146" s="5">
        <v>67.391890675908769</v>
      </c>
      <c r="DO146" s="5">
        <v>77839.465369820507</v>
      </c>
      <c r="DP146" s="4">
        <f t="shared" si="15"/>
        <v>0.3315188156306873</v>
      </c>
      <c r="DQ146" s="4">
        <f t="shared" si="15"/>
        <v>-0.97889778374752912</v>
      </c>
      <c r="DR146" s="4">
        <f t="shared" si="15"/>
        <v>-0.38449113648555344</v>
      </c>
      <c r="DS146" s="4">
        <f t="shared" si="15"/>
        <v>-0.40299709817461005</v>
      </c>
      <c r="DT146" s="4">
        <f t="shared" si="15"/>
        <v>-0.95141709453867718</v>
      </c>
      <c r="DU146" s="4">
        <f t="shared" si="15"/>
        <v>-0.59334285458285752</v>
      </c>
      <c r="DV146" s="4">
        <f t="shared" si="15"/>
        <v>0.88760259360023663</v>
      </c>
      <c r="DW146" s="4">
        <f t="shared" si="15"/>
        <v>-0.23668493580880545</v>
      </c>
      <c r="DX146" s="4">
        <f t="shared" si="15"/>
        <v>-0.31415839891387126</v>
      </c>
      <c r="DY146" s="4">
        <f t="shared" si="15"/>
        <v>0.11197130840068506</v>
      </c>
      <c r="DZ146" s="4">
        <f t="shared" si="15"/>
        <v>0.25453478268949614</v>
      </c>
      <c r="EA146" s="4">
        <f t="shared" si="15"/>
        <v>-0.87873478972428576</v>
      </c>
      <c r="EB146" s="4">
        <f t="shared" si="15"/>
        <v>0.38379150106677901</v>
      </c>
      <c r="EC146" s="4">
        <f t="shared" si="15"/>
        <v>-0.18870735741627137</v>
      </c>
      <c r="ED146" s="4" t="e">
        <f t="shared" si="18"/>
        <v>#DIV/0!</v>
      </c>
      <c r="EE146" s="4">
        <f t="shared" si="18"/>
        <v>0.65976190920071309</v>
      </c>
      <c r="EF146" s="4">
        <f t="shared" si="18"/>
        <v>-0.60134371207494186</v>
      </c>
      <c r="EG146" s="6">
        <f t="shared" si="17"/>
        <v>0.12217345100214069</v>
      </c>
      <c r="EI146">
        <v>144</v>
      </c>
    </row>
    <row r="147" spans="1:139" x14ac:dyDescent="0.3">
      <c r="A147" t="s">
        <v>448</v>
      </c>
      <c r="B147" t="s">
        <v>161</v>
      </c>
      <c r="C147" s="43">
        <v>4.3931034482758609</v>
      </c>
      <c r="D147" s="43">
        <v>5.7</v>
      </c>
      <c r="E147" s="5">
        <v>37.4</v>
      </c>
      <c r="F147" s="5">
        <v>71</v>
      </c>
      <c r="G147" s="43">
        <v>5.3</v>
      </c>
      <c r="H147" s="20">
        <v>0.1111111111111111</v>
      </c>
      <c r="I147" s="43">
        <v>44.5</v>
      </c>
      <c r="J147" s="43">
        <v>1.2739130434782608</v>
      </c>
      <c r="K147" s="43">
        <v>4.0583333333333336</v>
      </c>
      <c r="L147" s="43">
        <v>3.6652173913043478</v>
      </c>
      <c r="M147" s="43">
        <v>50.666666666666664</v>
      </c>
      <c r="N147" s="43">
        <v>51.666666666666664</v>
      </c>
      <c r="O147" s="43">
        <v>56.5</v>
      </c>
      <c r="P147" s="43">
        <v>0.4</v>
      </c>
      <c r="Q147" s="43">
        <v>0.1</v>
      </c>
      <c r="R147" s="43">
        <v>-0.8</v>
      </c>
      <c r="S147" s="20">
        <v>0.68525896414342624</v>
      </c>
      <c r="T147" s="20">
        <v>0.88135593220338981</v>
      </c>
      <c r="U147" s="5">
        <v>97.5</v>
      </c>
      <c r="V147" s="5">
        <v>87</v>
      </c>
      <c r="W147" s="20">
        <v>0.25694444444444442</v>
      </c>
      <c r="X147" s="43">
        <v>1.789026660768704</v>
      </c>
      <c r="Y147" s="20">
        <v>0.47368421052631582</v>
      </c>
      <c r="Z147" s="5">
        <v>90</v>
      </c>
      <c r="AA147" s="5">
        <v>100</v>
      </c>
      <c r="AB147" s="43">
        <v>0</v>
      </c>
      <c r="AC147" s="5">
        <v>77.7</v>
      </c>
      <c r="AD147" s="5">
        <v>2.6</v>
      </c>
      <c r="AE147" s="5">
        <v>4.3</v>
      </c>
      <c r="AF147" s="5">
        <v>99.5</v>
      </c>
      <c r="AG147" s="5">
        <v>13.8</v>
      </c>
      <c r="AH147" s="5">
        <v>225</v>
      </c>
      <c r="AI147" s="4">
        <v>74</v>
      </c>
      <c r="AJ147" s="4">
        <v>0.28183942580537474</v>
      </c>
      <c r="AK147" s="4">
        <v>63.5</v>
      </c>
      <c r="AL147" s="4">
        <v>89.5</v>
      </c>
      <c r="AM147" s="4">
        <v>0.35</v>
      </c>
      <c r="AN147" s="4">
        <v>53.2</v>
      </c>
      <c r="AO147" s="4">
        <v>0</v>
      </c>
      <c r="AP147" s="4">
        <v>2.6560424966799467</v>
      </c>
      <c r="AQ147" s="4">
        <v>0.12563231212223405</v>
      </c>
      <c r="AR147" s="4">
        <v>0</v>
      </c>
      <c r="AS147" s="4">
        <v>61.798000000000002</v>
      </c>
      <c r="AT147" s="4">
        <v>43.548000000000002</v>
      </c>
      <c r="AU147" s="4">
        <v>12.625999999999999</v>
      </c>
      <c r="AV147" s="4">
        <v>31.428999999999998</v>
      </c>
      <c r="AW147" s="4">
        <v>75</v>
      </c>
      <c r="AX147" s="4">
        <v>47.305</v>
      </c>
      <c r="AY147" s="4">
        <v>1.01</v>
      </c>
      <c r="AZ147" s="4">
        <v>2.91</v>
      </c>
      <c r="BA147" s="4">
        <v>3.0784282304519807E-3</v>
      </c>
      <c r="BB147" s="4">
        <v>100</v>
      </c>
      <c r="BC147" s="4">
        <v>100</v>
      </c>
      <c r="BD147" s="4">
        <v>6.25E-2</v>
      </c>
      <c r="BE147" s="4">
        <v>100</v>
      </c>
      <c r="BF147" s="4">
        <v>96.1</v>
      </c>
      <c r="BG147" s="4">
        <v>98.9</v>
      </c>
      <c r="BH147" s="21">
        <v>4.41597378194458E-2</v>
      </c>
      <c r="BI147" s="21">
        <v>3.9221153802611694E-2</v>
      </c>
      <c r="BJ147" s="20">
        <v>0.40102827763496146</v>
      </c>
      <c r="BK147" s="20">
        <v>0.36503856041131105</v>
      </c>
      <c r="BL147" s="5">
        <v>56</v>
      </c>
      <c r="BM147" s="5">
        <v>14.600000000000001</v>
      </c>
      <c r="BN147" s="5">
        <v>23</v>
      </c>
      <c r="BO147" s="43">
        <v>0.4</v>
      </c>
      <c r="BP147" s="5">
        <v>47</v>
      </c>
      <c r="BQ147" s="5" t="s">
        <v>859</v>
      </c>
      <c r="BR147" s="5">
        <v>36319</v>
      </c>
      <c r="BS147" s="5">
        <v>7.5757575757575761</v>
      </c>
      <c r="BT147" s="5">
        <v>82.8</v>
      </c>
      <c r="BU147" s="5">
        <v>15.5</v>
      </c>
      <c r="BV147" s="5">
        <v>100</v>
      </c>
      <c r="BW147" s="5">
        <v>72</v>
      </c>
      <c r="BX147" s="5">
        <v>12.3</v>
      </c>
      <c r="BY147" s="5">
        <v>100</v>
      </c>
      <c r="BZ147" s="5">
        <v>13299</v>
      </c>
      <c r="CA147" s="43">
        <v>0.67</v>
      </c>
      <c r="CB147" s="43">
        <v>1.75</v>
      </c>
      <c r="CC147" s="5">
        <v>82.9</v>
      </c>
      <c r="CD147" s="5">
        <v>45.4</v>
      </c>
      <c r="CE147" s="43">
        <v>7.4</v>
      </c>
      <c r="CF147" s="20">
        <v>0.74638999431495168</v>
      </c>
      <c r="CG147" s="5">
        <v>2019</v>
      </c>
      <c r="CH147" s="5">
        <v>2020</v>
      </c>
      <c r="CI147" s="5">
        <v>2019</v>
      </c>
      <c r="CJ147" s="4">
        <v>-0.53044872838570811</v>
      </c>
      <c r="CK147" s="4">
        <v>0.53119671012573588</v>
      </c>
      <c r="CL147" s="4">
        <v>2.1151273716066416E-2</v>
      </c>
      <c r="CM147" s="4">
        <v>0.99889962479685179</v>
      </c>
      <c r="CN147" s="4">
        <v>-0.25753238559503233</v>
      </c>
      <c r="CO147" s="4">
        <v>0.18402982162353257</v>
      </c>
      <c r="CP147" s="4">
        <v>0.22178683363415441</v>
      </c>
      <c r="CQ147" s="4">
        <v>-9.9479604672843974E-2</v>
      </c>
      <c r="CR147" s="4">
        <v>-0.87812991346924063</v>
      </c>
      <c r="CS147" s="4">
        <v>0.64894050424560401</v>
      </c>
      <c r="CT147" s="4">
        <v>0.33008003333341518</v>
      </c>
      <c r="CU147" s="4">
        <v>0.29009514406548009</v>
      </c>
      <c r="CV147" s="4">
        <v>0.46572715464721193</v>
      </c>
      <c r="CW147" s="4">
        <v>7.047592925018395E-2</v>
      </c>
      <c r="CX147">
        <v>0</v>
      </c>
      <c r="CY147" s="5">
        <v>8478.7438896004678</v>
      </c>
      <c r="CZ147" s="5">
        <v>13865.263067124282</v>
      </c>
      <c r="DA147" s="5">
        <v>2149.5059932795025</v>
      </c>
      <c r="DB147" s="5">
        <v>427.50388685490748</v>
      </c>
      <c r="DC147" s="5">
        <v>17841.755117039753</v>
      </c>
      <c r="DD147" s="5">
        <v>4415.9166853901379</v>
      </c>
      <c r="DE147" s="5">
        <v>3077.5571756054187</v>
      </c>
      <c r="DF147" s="5">
        <v>1914.6369303799306</v>
      </c>
      <c r="DG147" s="5">
        <v>4046.9823984638606</v>
      </c>
      <c r="DH147" s="5">
        <v>508.20001003059326</v>
      </c>
      <c r="DI147" s="5">
        <v>640.10231205175785</v>
      </c>
      <c r="DJ147" s="5">
        <v>437.43417423140579</v>
      </c>
      <c r="DK147" s="5">
        <v>109.43377300767341</v>
      </c>
      <c r="DL147" s="5">
        <v>-48.798836451176086</v>
      </c>
      <c r="DM147" s="5">
        <v>0</v>
      </c>
      <c r="DN147" s="5">
        <v>149.41561551096163</v>
      </c>
      <c r="DO147" s="5">
        <v>58062.451028570656</v>
      </c>
      <c r="DP147" s="4">
        <f t="shared" si="15"/>
        <v>0.90227986549901085</v>
      </c>
      <c r="DQ147" s="4">
        <f t="shared" si="15"/>
        <v>0.84034375097195169</v>
      </c>
      <c r="DR147" s="4">
        <f t="shared" si="15"/>
        <v>0.42823480261780533</v>
      </c>
      <c r="DS147" s="4">
        <f t="shared" si="15"/>
        <v>1.1569398003187839</v>
      </c>
      <c r="DT147" s="4">
        <f t="shared" si="15"/>
        <v>0.79265368857738594</v>
      </c>
      <c r="DU147" s="4">
        <f t="shared" si="15"/>
        <v>-0.44181349694939387</v>
      </c>
      <c r="DV147" s="4">
        <f t="shared" si="15"/>
        <v>-0.47635380026106378</v>
      </c>
      <c r="DW147" s="4">
        <f t="shared" si="15"/>
        <v>0.57411980227122139</v>
      </c>
      <c r="DX147" s="4">
        <f t="shared" si="15"/>
        <v>0.91077512937687888</v>
      </c>
      <c r="DY147" s="4">
        <f t="shared" si="15"/>
        <v>1.1841108195152215</v>
      </c>
      <c r="DZ147" s="4">
        <f t="shared" si="15"/>
        <v>0.33642657381293251</v>
      </c>
      <c r="EA147" s="4">
        <f t="shared" si="15"/>
        <v>1.0524373092066643</v>
      </c>
      <c r="EB147" s="4">
        <f t="shared" si="15"/>
        <v>0.20065293995451378</v>
      </c>
      <c r="EC147" s="4">
        <f t="shared" si="15"/>
        <v>-0.24318518592083821</v>
      </c>
      <c r="ED147" s="4" t="e">
        <f t="shared" si="18"/>
        <v>#DIV/0!</v>
      </c>
      <c r="EE147" s="4">
        <f t="shared" si="18"/>
        <v>-0.48002355259292906</v>
      </c>
      <c r="EF147" s="4">
        <f t="shared" si="18"/>
        <v>0.9785889605296898</v>
      </c>
      <c r="EG147" s="6">
        <f t="shared" si="17"/>
        <v>0.29763553799364389</v>
      </c>
      <c r="EI147">
        <v>145</v>
      </c>
    </row>
    <row r="148" spans="1:139" x14ac:dyDescent="0.3">
      <c r="A148" t="s">
        <v>737</v>
      </c>
      <c r="B148" t="s">
        <v>162</v>
      </c>
      <c r="C148" s="43" t="s">
        <v>859</v>
      </c>
      <c r="D148" s="43">
        <v>5.6</v>
      </c>
      <c r="E148" s="5">
        <v>57.4</v>
      </c>
      <c r="F148" s="5" t="s">
        <v>859</v>
      </c>
      <c r="G148" s="43">
        <v>15</v>
      </c>
      <c r="H148" s="20">
        <v>0</v>
      </c>
      <c r="I148" s="43" t="s">
        <v>859</v>
      </c>
      <c r="J148" s="43" t="s">
        <v>859</v>
      </c>
      <c r="K148" s="43" t="s">
        <v>859</v>
      </c>
      <c r="L148" s="43" t="s">
        <v>859</v>
      </c>
      <c r="M148" s="43" t="s">
        <v>859</v>
      </c>
      <c r="N148" s="43">
        <v>50</v>
      </c>
      <c r="O148" s="43" t="s">
        <v>859</v>
      </c>
      <c r="P148" s="43" t="s">
        <v>859</v>
      </c>
      <c r="Q148" s="43" t="s">
        <v>859</v>
      </c>
      <c r="R148" s="43" t="s">
        <v>859</v>
      </c>
      <c r="S148" s="20">
        <v>0.66666666666666663</v>
      </c>
      <c r="T148" s="20">
        <v>1</v>
      </c>
      <c r="U148" s="5">
        <v>100</v>
      </c>
      <c r="V148" s="5" t="s">
        <v>859</v>
      </c>
      <c r="W148" s="20" t="s">
        <v>859</v>
      </c>
      <c r="X148" s="43">
        <v>4.4456275514582213</v>
      </c>
      <c r="Y148" s="20" t="s">
        <v>859</v>
      </c>
      <c r="Z148" s="5">
        <v>46</v>
      </c>
      <c r="AA148" s="5">
        <v>100</v>
      </c>
      <c r="AB148" s="43">
        <v>0</v>
      </c>
      <c r="AC148" s="5" t="s">
        <v>859</v>
      </c>
      <c r="AD148" s="5">
        <v>2.4</v>
      </c>
      <c r="AE148" s="5">
        <v>1.3</v>
      </c>
      <c r="AF148" s="5">
        <v>7.8</v>
      </c>
      <c r="AG148" s="5">
        <v>14.2</v>
      </c>
      <c r="AH148" s="5">
        <v>85647</v>
      </c>
      <c r="AI148" s="4">
        <v>86.3</v>
      </c>
      <c r="AJ148" s="4">
        <v>0.29463846532218396</v>
      </c>
      <c r="AK148" s="4">
        <v>50</v>
      </c>
      <c r="AL148" s="4">
        <v>80.8</v>
      </c>
      <c r="AM148" s="4">
        <v>1.8</v>
      </c>
      <c r="AN148" s="4" t="s">
        <v>859</v>
      </c>
      <c r="AO148" s="4">
        <v>38.461538461538467</v>
      </c>
      <c r="AP148" s="4">
        <v>0</v>
      </c>
      <c r="AQ148" s="4">
        <v>8.3774834437086096E-2</v>
      </c>
      <c r="AR148" s="4" t="s">
        <v>859</v>
      </c>
      <c r="AS148" s="4" t="s">
        <v>859</v>
      </c>
      <c r="AT148" s="4">
        <v>0</v>
      </c>
      <c r="AU148" s="4" t="s">
        <v>859</v>
      </c>
      <c r="AV148" s="4" t="s">
        <v>859</v>
      </c>
      <c r="AW148" s="4" t="s">
        <v>859</v>
      </c>
      <c r="AX148" s="4">
        <v>61.537999999999997</v>
      </c>
      <c r="AY148" s="4">
        <v>5.59</v>
      </c>
      <c r="AZ148" s="4">
        <v>7.45</v>
      </c>
      <c r="BA148" s="4">
        <v>0</v>
      </c>
      <c r="BB148" s="4">
        <v>85.7</v>
      </c>
      <c r="BC148" s="4">
        <v>85.7</v>
      </c>
      <c r="BD148" s="4" t="s">
        <v>859</v>
      </c>
      <c r="BE148" s="4">
        <v>0</v>
      </c>
      <c r="BF148" s="4">
        <v>100</v>
      </c>
      <c r="BG148" s="4">
        <v>85.7</v>
      </c>
      <c r="BH148" s="21">
        <v>0.19206938056068029</v>
      </c>
      <c r="BI148" s="21">
        <v>8.0918118662138439E-2</v>
      </c>
      <c r="BJ148" s="20">
        <v>0.35714285714285715</v>
      </c>
      <c r="BK148" s="20">
        <v>0.6428571428571429</v>
      </c>
      <c r="BL148" s="5" t="s">
        <v>859</v>
      </c>
      <c r="BM148" s="5">
        <v>25</v>
      </c>
      <c r="BN148" s="5">
        <v>26.35</v>
      </c>
      <c r="BO148" s="43">
        <v>0</v>
      </c>
      <c r="BP148" s="5" t="s">
        <v>859</v>
      </c>
      <c r="BQ148" s="5" t="s">
        <v>859</v>
      </c>
      <c r="BR148" s="5">
        <v>0</v>
      </c>
      <c r="BS148" s="5" t="s">
        <v>859</v>
      </c>
      <c r="BT148" s="5">
        <v>40</v>
      </c>
      <c r="BU148" s="5">
        <v>0</v>
      </c>
      <c r="BV148" s="5">
        <v>40</v>
      </c>
      <c r="BW148" s="5">
        <v>50</v>
      </c>
      <c r="BX148" s="5" t="s">
        <v>859</v>
      </c>
      <c r="BY148" s="5">
        <v>100</v>
      </c>
      <c r="BZ148" s="5">
        <v>8878</v>
      </c>
      <c r="CA148" s="43">
        <v>0</v>
      </c>
      <c r="CB148" s="43">
        <v>0</v>
      </c>
      <c r="CC148" s="5" t="s">
        <v>859</v>
      </c>
      <c r="CD148" s="5">
        <v>31</v>
      </c>
      <c r="CE148" s="43">
        <v>8.9</v>
      </c>
      <c r="CF148" s="20">
        <v>0.73761467889908261</v>
      </c>
      <c r="CG148" s="5">
        <v>2015</v>
      </c>
      <c r="CH148" s="5">
        <v>2015</v>
      </c>
      <c r="CI148" s="5">
        <v>2017</v>
      </c>
      <c r="CJ148" s="4">
        <v>0.96513060096853709</v>
      </c>
      <c r="CK148" s="4" t="s">
        <v>17</v>
      </c>
      <c r="CL148" s="4">
        <v>-0.79319353350801958</v>
      </c>
      <c r="CM148" s="4">
        <v>1.3818103599733564</v>
      </c>
      <c r="CN148" s="4">
        <v>0.74101788483013387</v>
      </c>
      <c r="CO148" s="4">
        <v>-2.2427967534879798</v>
      </c>
      <c r="CP148" s="4">
        <v>-3.9022574173928746</v>
      </c>
      <c r="CQ148" s="4">
        <v>0.42877986857030259</v>
      </c>
      <c r="CR148" s="4" t="s">
        <v>17</v>
      </c>
      <c r="CS148" s="4">
        <v>-0.92152635983149067</v>
      </c>
      <c r="CT148" s="4" t="s">
        <v>17</v>
      </c>
      <c r="CU148" s="4">
        <v>-0.10985476943893874</v>
      </c>
      <c r="CV148" s="4">
        <v>-0.33089690781854569</v>
      </c>
      <c r="CW148" s="4">
        <v>6.9199396675875283E-2</v>
      </c>
      <c r="CX148">
        <v>3</v>
      </c>
      <c r="CY148" s="5">
        <v>16755.442036806671</v>
      </c>
      <c r="CZ148" s="5">
        <v>17772.938954360034</v>
      </c>
      <c r="DA148" s="5">
        <v>13068.783068783068</v>
      </c>
      <c r="DB148" s="5">
        <v>3089.9470899470898</v>
      </c>
      <c r="DC148" s="5">
        <v>32856.235920787018</v>
      </c>
      <c r="DD148" s="5">
        <v>3689.5134211638815</v>
      </c>
      <c r="DE148" s="5">
        <v>3107.9163126968278</v>
      </c>
      <c r="DF148" s="5">
        <v>871.93023496033356</v>
      </c>
      <c r="DG148" s="5">
        <v>7190.8683803220729</v>
      </c>
      <c r="DH148" s="5">
        <v>5248.6772486772488</v>
      </c>
      <c r="DI148" s="5">
        <v>6746.0317460317465</v>
      </c>
      <c r="DJ148" s="5">
        <v>6243.3862433862432</v>
      </c>
      <c r="DK148" s="5">
        <v>2097.8835978835978</v>
      </c>
      <c r="DL148" s="5">
        <v>-24224.867724867727</v>
      </c>
      <c r="DM148" s="5">
        <v>0</v>
      </c>
      <c r="DN148" s="5">
        <v>514.54380432866515</v>
      </c>
      <c r="DO148" s="5">
        <v>119254.09806013452</v>
      </c>
      <c r="DP148" s="4">
        <f t="shared" si="15"/>
        <v>-4.6293902346722273</v>
      </c>
      <c r="DQ148" s="4">
        <f t="shared" si="15"/>
        <v>-0.74322471280233793</v>
      </c>
      <c r="DR148" s="4">
        <f t="shared" si="15"/>
        <v>-4.9422695160517591</v>
      </c>
      <c r="DS148" s="4">
        <f t="shared" si="15"/>
        <v>-4.0526703244139366</v>
      </c>
      <c r="DT148" s="4">
        <f t="shared" si="15"/>
        <v>-3.693060156884866</v>
      </c>
      <c r="DU148" s="4">
        <f t="shared" si="15"/>
        <v>0.31077137380682629</v>
      </c>
      <c r="DV148" s="4">
        <f t="shared" si="15"/>
        <v>-0.50942896729813825</v>
      </c>
      <c r="DW148" s="4">
        <f t="shared" si="15"/>
        <v>1.4926562693809375</v>
      </c>
      <c r="DX148" s="4">
        <f t="shared" si="15"/>
        <v>-0.51538633777365639</v>
      </c>
      <c r="DY148" s="4">
        <f t="shared" si="15"/>
        <v>-5.6703838490737626</v>
      </c>
      <c r="DZ148" s="4">
        <f t="shared" si="15"/>
        <v>-6.1669604597655887</v>
      </c>
      <c r="EA148" s="4">
        <f t="shared" si="15"/>
        <v>-2.6363567327184243</v>
      </c>
      <c r="EB148" s="4">
        <f t="shared" si="15"/>
        <v>-2.3197155895582502</v>
      </c>
      <c r="EC148" s="4">
        <f t="shared" si="15"/>
        <v>3.9427138210285158</v>
      </c>
      <c r="ED148" s="4" t="e">
        <f t="shared" si="18"/>
        <v>#DIV/0!</v>
      </c>
      <c r="EE148" s="4">
        <f t="shared" si="18"/>
        <v>-5.5537726677710406</v>
      </c>
      <c r="EF148" s="4">
        <f t="shared" si="18"/>
        <v>-3.9098477249820704</v>
      </c>
      <c r="EG148" s="6">
        <f t="shared" si="17"/>
        <v>0.34973136793645898</v>
      </c>
      <c r="EI148">
        <v>146</v>
      </c>
    </row>
    <row r="149" spans="1:139" x14ac:dyDescent="0.3">
      <c r="A149" t="s">
        <v>473</v>
      </c>
      <c r="B149" t="s">
        <v>163</v>
      </c>
      <c r="C149" s="43" t="s">
        <v>859</v>
      </c>
      <c r="D149" s="43">
        <v>5.6</v>
      </c>
      <c r="E149" s="5">
        <v>43.8</v>
      </c>
      <c r="F149" s="5">
        <v>92.2</v>
      </c>
      <c r="G149" s="43">
        <v>6.8</v>
      </c>
      <c r="H149" s="20">
        <v>0</v>
      </c>
      <c r="I149" s="43">
        <v>41.3</v>
      </c>
      <c r="J149" s="43">
        <v>12.734782608695653</v>
      </c>
      <c r="K149" s="43">
        <v>3.9666666666666668</v>
      </c>
      <c r="L149" s="43">
        <v>3.6934782608695635</v>
      </c>
      <c r="M149" s="43">
        <v>47.666666666666664</v>
      </c>
      <c r="N149" s="43">
        <v>49.333333333333336</v>
      </c>
      <c r="O149" s="43">
        <v>53</v>
      </c>
      <c r="P149" s="43">
        <v>-0.1</v>
      </c>
      <c r="Q149" s="43">
        <v>-1.2</v>
      </c>
      <c r="R149" s="43">
        <v>-0.1</v>
      </c>
      <c r="S149" s="20">
        <v>0.71900826446280997</v>
      </c>
      <c r="T149" s="20">
        <v>0.84848484848484851</v>
      </c>
      <c r="U149" s="5">
        <v>93</v>
      </c>
      <c r="V149" s="5">
        <v>80</v>
      </c>
      <c r="W149" s="20">
        <v>0.26050420168067229</v>
      </c>
      <c r="X149" s="43">
        <v>3.3219676575671526</v>
      </c>
      <c r="Y149" s="20">
        <v>0.83333333333333337</v>
      </c>
      <c r="Z149" s="5">
        <v>79</v>
      </c>
      <c r="AA149" s="5">
        <v>98.5</v>
      </c>
      <c r="AB149" s="43" t="s">
        <v>859</v>
      </c>
      <c r="AC149" s="5">
        <v>71.699999999999989</v>
      </c>
      <c r="AD149" s="5">
        <v>2.1</v>
      </c>
      <c r="AE149" s="5">
        <v>1.1000000000000001</v>
      </c>
      <c r="AF149" s="5">
        <v>18</v>
      </c>
      <c r="AG149" s="5">
        <v>15.5</v>
      </c>
      <c r="AH149" s="5">
        <v>2473</v>
      </c>
      <c r="AI149" s="4">
        <v>80.7</v>
      </c>
      <c r="AJ149" s="4">
        <v>0.42675527304247329</v>
      </c>
      <c r="AK149" s="4">
        <v>62.899999999999991</v>
      </c>
      <c r="AL149" s="4">
        <v>94.1</v>
      </c>
      <c r="AM149" s="4">
        <v>0.11</v>
      </c>
      <c r="AN149" s="4">
        <v>96.6</v>
      </c>
      <c r="AO149" s="4">
        <v>3.9432989690721651</v>
      </c>
      <c r="AP149" s="4">
        <v>2.5773195876288661</v>
      </c>
      <c r="AQ149" s="4">
        <v>0.28761125466551823</v>
      </c>
      <c r="AR149" s="4">
        <v>55.171999999999997</v>
      </c>
      <c r="AS149" s="4">
        <v>78.570999999999998</v>
      </c>
      <c r="AT149" s="4">
        <v>25</v>
      </c>
      <c r="AU149" s="4">
        <v>20.192</v>
      </c>
      <c r="AV149" s="4">
        <v>45.713999999999999</v>
      </c>
      <c r="AW149" s="4">
        <v>85.713999999999999</v>
      </c>
      <c r="AX149" s="4">
        <v>42.222000000000001</v>
      </c>
      <c r="AY149" s="4">
        <v>0.63</v>
      </c>
      <c r="AZ149" s="4">
        <v>2.09</v>
      </c>
      <c r="BA149" s="4">
        <v>0.15945104370891477</v>
      </c>
      <c r="BB149" s="4">
        <v>90.9</v>
      </c>
      <c r="BC149" s="4">
        <v>90.9</v>
      </c>
      <c r="BD149" s="4">
        <v>0.14285714285714285</v>
      </c>
      <c r="BE149" s="4">
        <v>87.6</v>
      </c>
      <c r="BF149" s="4">
        <v>100</v>
      </c>
      <c r="BG149" s="4">
        <v>63.6</v>
      </c>
      <c r="BH149" s="21">
        <v>2.6222904390303555E-2</v>
      </c>
      <c r="BI149" s="21">
        <v>1.8375712551178945E-2</v>
      </c>
      <c r="BJ149" s="20">
        <v>0.17460317460317459</v>
      </c>
      <c r="BK149" s="20">
        <v>0.20634920634920634</v>
      </c>
      <c r="BL149" s="5" t="s">
        <v>859</v>
      </c>
      <c r="BM149" s="5">
        <v>0</v>
      </c>
      <c r="BN149" s="5">
        <v>35</v>
      </c>
      <c r="BO149" s="43">
        <v>0.25</v>
      </c>
      <c r="BP149" s="5">
        <v>81</v>
      </c>
      <c r="BQ149" s="5">
        <v>209</v>
      </c>
      <c r="BR149" s="5">
        <v>11745</v>
      </c>
      <c r="BS149" s="5" t="s">
        <v>859</v>
      </c>
      <c r="BT149" s="5">
        <v>84.8</v>
      </c>
      <c r="BU149" s="5">
        <v>17.2</v>
      </c>
      <c r="BV149" s="5">
        <v>49.5</v>
      </c>
      <c r="BW149" s="5">
        <v>73</v>
      </c>
      <c r="BX149" s="5">
        <v>6.5</v>
      </c>
      <c r="BY149" s="5">
        <v>100</v>
      </c>
      <c r="BZ149" s="5">
        <v>10424</v>
      </c>
      <c r="CA149" s="43">
        <v>0.31</v>
      </c>
      <c r="CB149" s="43">
        <v>0.68</v>
      </c>
      <c r="CC149" s="5">
        <v>100</v>
      </c>
      <c r="CD149" s="5">
        <v>43.5</v>
      </c>
      <c r="CE149" s="43">
        <v>7.8</v>
      </c>
      <c r="CF149" s="20">
        <v>0.68665865384615377</v>
      </c>
      <c r="CG149" s="5">
        <v>2011</v>
      </c>
      <c r="CH149" s="5">
        <v>2013</v>
      </c>
      <c r="CI149" s="5">
        <v>2017</v>
      </c>
      <c r="CJ149" s="4">
        <v>-5.2509322665483631E-2</v>
      </c>
      <c r="CK149" s="4">
        <v>-0.18059749761851493</v>
      </c>
      <c r="CL149" s="4">
        <v>0.46477322943246535</v>
      </c>
      <c r="CM149" s="4">
        <v>-0.38657780808389813</v>
      </c>
      <c r="CN149" s="4">
        <v>0.37580607085383455</v>
      </c>
      <c r="CO149" s="4">
        <v>-0.12347452821917342</v>
      </c>
      <c r="CP149" s="4">
        <v>1.4524286664795292</v>
      </c>
      <c r="CQ149" s="4">
        <v>0.10338819791972931</v>
      </c>
      <c r="CR149" s="4">
        <v>-0.71965682660243102</v>
      </c>
      <c r="CS149" s="4">
        <v>0.36880938806828045</v>
      </c>
      <c r="CT149" s="4">
        <v>-0.58567648112377724</v>
      </c>
      <c r="CU149" s="4">
        <v>0.29799923447896987</v>
      </c>
      <c r="CV149" s="4">
        <v>-0.64662024065225487</v>
      </c>
      <c r="CW149" s="4">
        <v>6.6707242630779179E-2</v>
      </c>
      <c r="CX149">
        <v>0</v>
      </c>
      <c r="CY149" s="5">
        <v>9704.9492276908459</v>
      </c>
      <c r="CZ149" s="5">
        <v>14823.776119189752</v>
      </c>
      <c r="DA149" s="5">
        <v>1857.5019846520242</v>
      </c>
      <c r="DB149" s="5">
        <v>583.88462556231809</v>
      </c>
      <c r="DC149" s="5">
        <v>17611.102198015193</v>
      </c>
      <c r="DD149" s="5">
        <v>4018.8196152653622</v>
      </c>
      <c r="DE149" s="5">
        <v>1778.8766001912568</v>
      </c>
      <c r="DF149" s="5">
        <v>1705.0833376892706</v>
      </c>
      <c r="DG149" s="5">
        <v>4418.2897953458496</v>
      </c>
      <c r="DH149" s="5">
        <v>950.648319661286</v>
      </c>
      <c r="DI149" s="5">
        <v>609.68510187880383</v>
      </c>
      <c r="DJ149" s="5">
        <v>1710.1084943106641</v>
      </c>
      <c r="DK149" s="5">
        <v>-47.896268854194226</v>
      </c>
      <c r="DL149" s="5">
        <v>-8.4678486372056199</v>
      </c>
      <c r="DM149" s="5">
        <v>0</v>
      </c>
      <c r="DN149" s="5">
        <v>106.02710724366661</v>
      </c>
      <c r="DO149" s="5">
        <v>59830.856257842097</v>
      </c>
      <c r="DP149" s="4">
        <f t="shared" si="15"/>
        <v>8.2754580808702904E-2</v>
      </c>
      <c r="DQ149" s="4">
        <f t="shared" si="15"/>
        <v>0.45191055303837208</v>
      </c>
      <c r="DR149" s="4">
        <f t="shared" si="15"/>
        <v>0.57185317392196744</v>
      </c>
      <c r="DS149" s="4">
        <f t="shared" si="15"/>
        <v>0.85094916782862229</v>
      </c>
      <c r="DT149" s="4">
        <f t="shared" si="15"/>
        <v>0.86156336356971275</v>
      </c>
      <c r="DU149" s="4">
        <f t="shared" si="15"/>
        <v>-3.0403937115086831E-2</v>
      </c>
      <c r="DV149" s="4">
        <f t="shared" si="15"/>
        <v>0.93851108309500086</v>
      </c>
      <c r="DW149" s="4">
        <f t="shared" si="15"/>
        <v>0.75871880556310123</v>
      </c>
      <c r="DX149" s="4">
        <f t="shared" si="15"/>
        <v>0.74233889951460086</v>
      </c>
      <c r="DY149" s="4">
        <f t="shared" si="15"/>
        <v>0.54435253636911252</v>
      </c>
      <c r="DZ149" s="4">
        <f t="shared" si="15"/>
        <v>0.36882375304261145</v>
      </c>
      <c r="EA149" s="4">
        <f t="shared" si="15"/>
        <v>0.2438475390360639</v>
      </c>
      <c r="EB149" s="4">
        <f t="shared" si="15"/>
        <v>0.4000694307781229</v>
      </c>
      <c r="EC149" s="4">
        <f t="shared" si="15"/>
        <v>-0.25016818396816232</v>
      </c>
      <c r="ED149" s="4" t="e">
        <f t="shared" si="18"/>
        <v>#DIV/0!</v>
      </c>
      <c r="EE149" s="4">
        <f t="shared" si="18"/>
        <v>0.12289457909916054</v>
      </c>
      <c r="EF149" s="4">
        <f t="shared" si="18"/>
        <v>0.83731580615353418</v>
      </c>
      <c r="EG149" s="6">
        <f t="shared" si="17"/>
        <v>0.61174601749778335</v>
      </c>
      <c r="EI149">
        <v>147</v>
      </c>
    </row>
    <row r="150" spans="1:139" x14ac:dyDescent="0.3">
      <c r="A150" t="s">
        <v>518</v>
      </c>
      <c r="B150" t="s">
        <v>164</v>
      </c>
      <c r="C150" s="43" t="s">
        <v>859</v>
      </c>
      <c r="D150" s="43">
        <v>5.5</v>
      </c>
      <c r="E150" s="5">
        <v>51.5</v>
      </c>
      <c r="F150" s="5">
        <v>90.3</v>
      </c>
      <c r="G150" s="43">
        <v>7.4</v>
      </c>
      <c r="H150" s="20">
        <v>0.75</v>
      </c>
      <c r="I150" s="43">
        <v>44.6</v>
      </c>
      <c r="J150" s="43">
        <v>7.0565217391304342</v>
      </c>
      <c r="K150" s="43">
        <v>3.8138888888888891</v>
      </c>
      <c r="L150" s="43">
        <v>4.0369565217391292</v>
      </c>
      <c r="M150" s="43">
        <v>47.333333333333336</v>
      </c>
      <c r="N150" s="43">
        <v>48.333333333333336</v>
      </c>
      <c r="O150" s="43">
        <v>51.5</v>
      </c>
      <c r="P150" s="43">
        <v>-2.1</v>
      </c>
      <c r="Q150" s="43">
        <v>-0.3</v>
      </c>
      <c r="R150" s="43">
        <v>-0.1</v>
      </c>
      <c r="S150" s="20">
        <v>0.76851851851851849</v>
      </c>
      <c r="T150" s="20">
        <v>0.76666666666666672</v>
      </c>
      <c r="U150" s="5">
        <v>97</v>
      </c>
      <c r="V150" s="5">
        <v>77</v>
      </c>
      <c r="W150" s="20">
        <v>0.4375</v>
      </c>
      <c r="X150" s="43">
        <v>3.9385277685005962</v>
      </c>
      <c r="Y150" s="20">
        <v>0.67647058823529405</v>
      </c>
      <c r="Z150" s="5">
        <v>79</v>
      </c>
      <c r="AA150" s="5">
        <v>100</v>
      </c>
      <c r="AB150" s="43" t="s">
        <v>859</v>
      </c>
      <c r="AC150" s="5">
        <v>90.15</v>
      </c>
      <c r="AD150" s="5">
        <v>4.4000000000000004</v>
      </c>
      <c r="AE150" s="5">
        <v>3.6</v>
      </c>
      <c r="AF150" s="5">
        <v>37.299999999999997</v>
      </c>
      <c r="AG150" s="5">
        <v>21.9</v>
      </c>
      <c r="AH150" s="5">
        <v>165</v>
      </c>
      <c r="AI150" s="4">
        <v>85.6</v>
      </c>
      <c r="AJ150" s="4">
        <v>0.32139962172385839</v>
      </c>
      <c r="AK150" s="4">
        <v>51.699999999999996</v>
      </c>
      <c r="AL150" s="4">
        <v>90.8</v>
      </c>
      <c r="AM150" s="4">
        <v>0.33</v>
      </c>
      <c r="AN150" s="4">
        <v>71.400000000000006</v>
      </c>
      <c r="AO150" s="4">
        <v>3.4300791556728236</v>
      </c>
      <c r="AP150" s="4">
        <v>1.3192612137203166</v>
      </c>
      <c r="AQ150" s="4">
        <v>0.18701118701118702</v>
      </c>
      <c r="AR150" s="4">
        <v>42.856999999999999</v>
      </c>
      <c r="AS150" s="4">
        <v>62.5</v>
      </c>
      <c r="AT150" s="4">
        <v>13.042999999999999</v>
      </c>
      <c r="AU150" s="4">
        <v>11.574</v>
      </c>
      <c r="AV150" s="4">
        <v>52.631999999999998</v>
      </c>
      <c r="AW150" s="4">
        <v>72.152000000000001</v>
      </c>
      <c r="AX150" s="4">
        <v>45.963000000000001</v>
      </c>
      <c r="AY150" s="4">
        <v>0.36</v>
      </c>
      <c r="AZ150" s="4">
        <v>1.1399999999999999</v>
      </c>
      <c r="BA150" s="4">
        <v>2.5026904494767934E-2</v>
      </c>
      <c r="BB150" s="4">
        <v>80</v>
      </c>
      <c r="BC150" s="4">
        <v>80</v>
      </c>
      <c r="BD150" s="4">
        <v>0.5</v>
      </c>
      <c r="BE150" s="4">
        <v>100</v>
      </c>
      <c r="BF150" s="4">
        <v>100</v>
      </c>
      <c r="BG150" s="4">
        <v>100</v>
      </c>
      <c r="BH150" s="21">
        <v>8.0998573733151905E-2</v>
      </c>
      <c r="BI150" s="21">
        <v>8.7834440624644017E-2</v>
      </c>
      <c r="BJ150" s="20">
        <v>0.30158730158730157</v>
      </c>
      <c r="BK150" s="20">
        <v>0.29365079365079366</v>
      </c>
      <c r="BL150" s="5" t="s">
        <v>859</v>
      </c>
      <c r="BM150" s="5">
        <v>29.799999999999997</v>
      </c>
      <c r="BN150" s="5">
        <v>15.25</v>
      </c>
      <c r="BO150" s="43">
        <v>0.75</v>
      </c>
      <c r="BP150" s="5">
        <v>2</v>
      </c>
      <c r="BQ150" s="5" t="s">
        <v>859</v>
      </c>
      <c r="BR150" s="5">
        <v>13560</v>
      </c>
      <c r="BS150" s="5" t="s">
        <v>859</v>
      </c>
      <c r="BT150" s="5">
        <v>85.1</v>
      </c>
      <c r="BU150" s="5">
        <v>31.3</v>
      </c>
      <c r="BV150" s="5">
        <v>77.599999999999994</v>
      </c>
      <c r="BW150" s="5">
        <v>81</v>
      </c>
      <c r="BX150" s="5">
        <v>16.100000000000001</v>
      </c>
      <c r="BY150" s="5">
        <v>100</v>
      </c>
      <c r="BZ150" s="5">
        <v>12264</v>
      </c>
      <c r="CA150" s="43">
        <v>0.43</v>
      </c>
      <c r="CB150" s="43">
        <v>0.21</v>
      </c>
      <c r="CC150" s="5">
        <v>89.8</v>
      </c>
      <c r="CD150" s="5">
        <v>26.5</v>
      </c>
      <c r="CE150" s="43">
        <v>7.3</v>
      </c>
      <c r="CF150" s="20">
        <v>0.70297482837528602</v>
      </c>
      <c r="CG150" s="5">
        <v>2018</v>
      </c>
      <c r="CH150" s="5">
        <v>2016</v>
      </c>
      <c r="CI150" s="5" t="s">
        <v>859</v>
      </c>
      <c r="CJ150" s="4">
        <v>0.89083843309417654</v>
      </c>
      <c r="CK150" s="4">
        <v>5.915204691115699E-2</v>
      </c>
      <c r="CL150" s="4">
        <v>-4.2608967344595551E-2</v>
      </c>
      <c r="CM150" s="4">
        <v>0.3582083949451349</v>
      </c>
      <c r="CN150" s="4">
        <v>-0.20221370789984211</v>
      </c>
      <c r="CO150" s="4">
        <v>0.49601039684058723</v>
      </c>
      <c r="CP150" s="4">
        <v>-1.9002328525295284</v>
      </c>
      <c r="CQ150" s="4">
        <v>-0.34897680960465105</v>
      </c>
      <c r="CR150" s="4">
        <v>0.91745126480331973</v>
      </c>
      <c r="CS150" s="4">
        <v>0.75399237882080539</v>
      </c>
      <c r="CT150" s="4">
        <v>1.0386115376656981</v>
      </c>
      <c r="CU150" s="4">
        <v>-0.14706573023883857</v>
      </c>
      <c r="CV150" s="4">
        <v>-2.7756988316112525E-2</v>
      </c>
      <c r="CW150" s="4">
        <v>6.6464287689309995E-2</v>
      </c>
      <c r="CX150">
        <v>0</v>
      </c>
      <c r="CY150" s="5">
        <v>10420.849667524019</v>
      </c>
      <c r="CZ150" s="5">
        <v>16966.114678470989</v>
      </c>
      <c r="DA150" s="5">
        <v>3026.396673295968</v>
      </c>
      <c r="DB150" s="5">
        <v>1163.6232146085699</v>
      </c>
      <c r="DC150" s="5">
        <v>18617.673654215421</v>
      </c>
      <c r="DD150" s="5">
        <v>2875.4921271833791</v>
      </c>
      <c r="DE150" s="5">
        <v>3796.3450123196349</v>
      </c>
      <c r="DF150" s="5">
        <v>2502.7602089603051</v>
      </c>
      <c r="DG150" s="5">
        <v>4520.1595268128076</v>
      </c>
      <c r="DH150" s="5">
        <v>911.22762610739471</v>
      </c>
      <c r="DI150" s="5">
        <v>877.59898752485981</v>
      </c>
      <c r="DJ150" s="5">
        <v>1638.0401374073404</v>
      </c>
      <c r="DK150" s="5">
        <v>-193.99746881214969</v>
      </c>
      <c r="DL150" s="5">
        <v>191.82787922617968</v>
      </c>
      <c r="DM150" s="5">
        <v>0</v>
      </c>
      <c r="DN150" s="5">
        <v>118.86911711927358</v>
      </c>
      <c r="DO150" s="5">
        <v>67241.153162737828</v>
      </c>
      <c r="DP150" s="4">
        <f t="shared" si="15"/>
        <v>-0.39571219269098523</v>
      </c>
      <c r="DQ150" s="4">
        <f t="shared" si="15"/>
        <v>-0.4162627241484575</v>
      </c>
      <c r="DR150" s="4">
        <f t="shared" si="15"/>
        <v>-3.0524658951000703E-3</v>
      </c>
      <c r="DS150" s="4">
        <f t="shared" si="15"/>
        <v>-0.28342696447193438</v>
      </c>
      <c r="DT150" s="4">
        <f t="shared" si="15"/>
        <v>0.5608409092576343</v>
      </c>
      <c r="DU150" s="4">
        <f t="shared" si="15"/>
        <v>1.154132273314447</v>
      </c>
      <c r="DV150" s="4">
        <f t="shared" si="15"/>
        <v>-1.2594468009599387</v>
      </c>
      <c r="DW150" s="4">
        <f t="shared" si="15"/>
        <v>5.6032903141056356E-2</v>
      </c>
      <c r="DX150" s="4">
        <f t="shared" si="15"/>
        <v>0.69612771802599049</v>
      </c>
      <c r="DY150" s="4">
        <f t="shared" si="15"/>
        <v>0.60135290156322307</v>
      </c>
      <c r="DZ150" s="4">
        <f t="shared" si="15"/>
        <v>8.3470358630633151E-2</v>
      </c>
      <c r="EA150" s="4">
        <f t="shared" si="15"/>
        <v>0.28963595106389695</v>
      </c>
      <c r="EB150" s="4">
        <f t="shared" si="15"/>
        <v>0.58525331718624951</v>
      </c>
      <c r="EC150" s="4">
        <f t="shared" si="15"/>
        <v>-0.2848478373158268</v>
      </c>
      <c r="ED150" s="4" t="e">
        <f t="shared" si="18"/>
        <v>#DIV/0!</v>
      </c>
      <c r="EE150" s="4">
        <f t="shared" si="18"/>
        <v>-5.5555450887432155E-2</v>
      </c>
      <c r="EF150" s="4">
        <f t="shared" si="18"/>
        <v>0.24532704628666724</v>
      </c>
      <c r="EG150" s="6">
        <f t="shared" si="17"/>
        <v>6.7119678982304025E-3</v>
      </c>
      <c r="EI150">
        <v>148</v>
      </c>
    </row>
    <row r="151" spans="1:139" x14ac:dyDescent="0.3">
      <c r="A151" t="s">
        <v>584</v>
      </c>
      <c r="B151" t="s">
        <v>165</v>
      </c>
      <c r="C151" s="43" t="s">
        <v>859</v>
      </c>
      <c r="D151" s="43">
        <v>5.7</v>
      </c>
      <c r="E151" s="5">
        <v>43</v>
      </c>
      <c r="F151" s="5">
        <v>50</v>
      </c>
      <c r="G151" s="43">
        <v>10.7</v>
      </c>
      <c r="H151" s="20">
        <v>0.33333333333333331</v>
      </c>
      <c r="I151" s="43">
        <v>42.9</v>
      </c>
      <c r="J151" s="43">
        <v>3.4608695652173913</v>
      </c>
      <c r="K151" s="43">
        <v>3.5833333333333326</v>
      </c>
      <c r="L151" s="43">
        <v>3.9086956521739125</v>
      </c>
      <c r="M151" s="43">
        <v>46</v>
      </c>
      <c r="N151" s="43">
        <v>51.333333333333336</v>
      </c>
      <c r="O151" s="43">
        <v>56</v>
      </c>
      <c r="P151" s="43">
        <v>-2.2999999999999998</v>
      </c>
      <c r="Q151" s="43">
        <v>1.2</v>
      </c>
      <c r="R151" s="43">
        <v>-0.1</v>
      </c>
      <c r="S151" s="20">
        <v>0.76315789473684215</v>
      </c>
      <c r="T151" s="20">
        <v>0.6</v>
      </c>
      <c r="U151" s="5">
        <v>97.6</v>
      </c>
      <c r="V151" s="5">
        <v>85</v>
      </c>
      <c r="W151" s="20">
        <v>0.10714285714285714</v>
      </c>
      <c r="X151" s="43">
        <v>2.1180412700921161</v>
      </c>
      <c r="Y151" s="20" t="s">
        <v>859</v>
      </c>
      <c r="Z151" s="5">
        <v>100</v>
      </c>
      <c r="AA151" s="5">
        <v>100</v>
      </c>
      <c r="AB151" s="43" t="s">
        <v>859</v>
      </c>
      <c r="AC151" s="5">
        <v>90</v>
      </c>
      <c r="AD151" s="5">
        <v>2.7</v>
      </c>
      <c r="AE151" s="5">
        <v>2.6</v>
      </c>
      <c r="AF151" s="5">
        <v>16.5</v>
      </c>
      <c r="AG151" s="5">
        <v>17.399999999999999</v>
      </c>
      <c r="AH151" s="5" t="s">
        <v>859</v>
      </c>
      <c r="AI151" s="4">
        <v>79.099999999999994</v>
      </c>
      <c r="AJ151" s="4">
        <v>0.3369450714823175</v>
      </c>
      <c r="AK151" s="4">
        <v>51.100000000000009</v>
      </c>
      <c r="AL151" s="4">
        <v>84.4</v>
      </c>
      <c r="AM151" s="4">
        <v>0.37</v>
      </c>
      <c r="AN151" s="4">
        <v>100</v>
      </c>
      <c r="AO151" s="4">
        <v>22.222222222222221</v>
      </c>
      <c r="AP151" s="4">
        <v>7.4074074074074074</v>
      </c>
      <c r="AQ151" s="4">
        <v>0.21549966009517335</v>
      </c>
      <c r="AR151" s="4">
        <v>0</v>
      </c>
      <c r="AS151" s="4">
        <v>100</v>
      </c>
      <c r="AT151" s="4">
        <v>66.667000000000002</v>
      </c>
      <c r="AU151" s="4">
        <v>21.518999999999998</v>
      </c>
      <c r="AV151" s="4" t="s">
        <v>859</v>
      </c>
      <c r="AW151" s="4">
        <v>76.19</v>
      </c>
      <c r="AX151" s="4">
        <v>58.107999999999997</v>
      </c>
      <c r="AY151" s="4">
        <v>1.32</v>
      </c>
      <c r="AZ151" s="4">
        <v>2.12</v>
      </c>
      <c r="BA151" s="4">
        <v>0</v>
      </c>
      <c r="BB151" s="4">
        <v>85</v>
      </c>
      <c r="BC151" s="4">
        <v>85</v>
      </c>
      <c r="BD151" s="4">
        <v>0</v>
      </c>
      <c r="BE151" s="4">
        <v>100</v>
      </c>
      <c r="BF151" s="4" t="s">
        <v>859</v>
      </c>
      <c r="BG151" s="4" t="s">
        <v>859</v>
      </c>
      <c r="BH151" s="21">
        <v>4.4577227186661197E-2</v>
      </c>
      <c r="BI151" s="21">
        <v>3.7374969542407981E-2</v>
      </c>
      <c r="BJ151" s="20">
        <v>0.42499999999999999</v>
      </c>
      <c r="BK151" s="20">
        <v>0.27500000000000002</v>
      </c>
      <c r="BL151" s="5">
        <v>100</v>
      </c>
      <c r="BM151" s="5">
        <v>9.4</v>
      </c>
      <c r="BN151" s="5">
        <v>24.049999999999997</v>
      </c>
      <c r="BO151" s="43">
        <v>0</v>
      </c>
      <c r="BP151" s="5" t="s">
        <v>859</v>
      </c>
      <c r="BQ151" s="5" t="s">
        <v>859</v>
      </c>
      <c r="BR151" s="5">
        <v>17932</v>
      </c>
      <c r="BS151" s="5">
        <v>1.3333333333333335</v>
      </c>
      <c r="BT151" s="5">
        <v>100</v>
      </c>
      <c r="BU151" s="5">
        <v>20</v>
      </c>
      <c r="BV151" s="5">
        <v>68</v>
      </c>
      <c r="BW151" s="5">
        <v>64</v>
      </c>
      <c r="BX151" s="5">
        <v>8</v>
      </c>
      <c r="BY151" s="5">
        <v>100</v>
      </c>
      <c r="BZ151" s="5">
        <v>13066</v>
      </c>
      <c r="CA151" s="43">
        <v>4.75</v>
      </c>
      <c r="CB151" s="43">
        <v>0.42</v>
      </c>
      <c r="CC151" s="5">
        <v>7.1</v>
      </c>
      <c r="CD151" s="5">
        <v>26.4</v>
      </c>
      <c r="CE151" s="43">
        <v>7.3</v>
      </c>
      <c r="CF151" s="20">
        <v>0.69774193548387098</v>
      </c>
      <c r="CG151" s="5">
        <v>2007</v>
      </c>
      <c r="CH151" s="5">
        <v>2017</v>
      </c>
      <c r="CI151" s="5">
        <v>2019</v>
      </c>
      <c r="CJ151" s="4">
        <v>-0.17260072562044337</v>
      </c>
      <c r="CK151" s="4">
        <v>2.5735827428381035E-2</v>
      </c>
      <c r="CL151" s="4">
        <v>0.53474698068340543</v>
      </c>
      <c r="CM151" s="4">
        <v>-0.22392861083070917</v>
      </c>
      <c r="CN151" s="4">
        <v>0.22677173923477534</v>
      </c>
      <c r="CO151" s="4">
        <v>-0.24326310251548702</v>
      </c>
      <c r="CP151" s="4">
        <v>0.6970346659269725</v>
      </c>
      <c r="CQ151" s="4">
        <v>0.16511483693451146</v>
      </c>
      <c r="CR151" s="4">
        <v>-0.38785177637469487</v>
      </c>
      <c r="CS151" s="4">
        <v>0.8716861207858877</v>
      </c>
      <c r="CT151" s="4">
        <v>-0.44712222273161056</v>
      </c>
      <c r="CU151" s="4">
        <v>0.25031628606378881</v>
      </c>
      <c r="CV151" s="4">
        <v>-0.30394460010756191</v>
      </c>
      <c r="CW151" s="4">
        <v>6.5780874890895874E-2</v>
      </c>
      <c r="CX151">
        <v>0</v>
      </c>
      <c r="CY151" s="5">
        <v>10607.922451934275</v>
      </c>
      <c r="CZ151" s="5">
        <v>14410.546876079587</v>
      </c>
      <c r="DA151" s="5">
        <v>2152.3390643742505</v>
      </c>
      <c r="DB151" s="5">
        <v>1367.0531787285086</v>
      </c>
      <c r="DC151" s="5">
        <v>17414.970742165202</v>
      </c>
      <c r="DD151" s="5">
        <v>4161.3841736860049</v>
      </c>
      <c r="DE151" s="5">
        <v>2018.5558283001608</v>
      </c>
      <c r="DF151" s="5">
        <v>3075.2248548668522</v>
      </c>
      <c r="DG151" s="5">
        <v>6874.3999957331052</v>
      </c>
      <c r="DH151" s="5">
        <v>1604.158336665334</v>
      </c>
      <c r="DI151" s="5">
        <v>2009.9960015993604</v>
      </c>
      <c r="DJ151" s="5">
        <v>1397.0411835265895</v>
      </c>
      <c r="DK151" s="5">
        <v>180.72770891643341</v>
      </c>
      <c r="DL151" s="5">
        <v>-5065.5737704918029</v>
      </c>
      <c r="DM151" s="5">
        <v>0</v>
      </c>
      <c r="DN151" s="5">
        <v>119.76165111225434</v>
      </c>
      <c r="DO151" s="5">
        <v>67394.082047687902</v>
      </c>
      <c r="DP151" s="4">
        <f t="shared" si="15"/>
        <v>-0.52074090700108744</v>
      </c>
      <c r="DQ151" s="4">
        <f t="shared" si="15"/>
        <v>0.61936988604909315</v>
      </c>
      <c r="DR151" s="4">
        <f t="shared" si="15"/>
        <v>0.4268413934713724</v>
      </c>
      <c r="DS151" s="4">
        <f t="shared" si="15"/>
        <v>-0.68147894902596995</v>
      </c>
      <c r="DT151" s="4">
        <f t="shared" si="15"/>
        <v>0.92015943482496365</v>
      </c>
      <c r="DU151" s="4">
        <f t="shared" si="15"/>
        <v>-0.17810692119749075</v>
      </c>
      <c r="DV151" s="4">
        <f t="shared" si="15"/>
        <v>0.67738934959018626</v>
      </c>
      <c r="DW151" s="4">
        <f t="shared" si="15"/>
        <v>-0.4482600641009104</v>
      </c>
      <c r="DX151" s="4">
        <f t="shared" si="15"/>
        <v>-0.37182673724215182</v>
      </c>
      <c r="DY151" s="4">
        <f t="shared" si="15"/>
        <v>-0.40059049402977964</v>
      </c>
      <c r="DZ151" s="4">
        <f t="shared" si="15"/>
        <v>-1.1226385782351571</v>
      </c>
      <c r="EA151" s="4">
        <f t="shared" si="15"/>
        <v>0.44275390563821065</v>
      </c>
      <c r="EB151" s="4">
        <f t="shared" si="15"/>
        <v>0.11028757585952041</v>
      </c>
      <c r="EC151" s="4">
        <f t="shared" si="15"/>
        <v>0.62543052291967716</v>
      </c>
      <c r="ED151" s="4" t="e">
        <f t="shared" si="18"/>
        <v>#DIV/0!</v>
      </c>
      <c r="EE151" s="4">
        <f t="shared" si="18"/>
        <v>-6.7957926773547436E-2</v>
      </c>
      <c r="EF151" s="4">
        <f t="shared" si="18"/>
        <v>0.23310996752298027</v>
      </c>
      <c r="EG151" s="6">
        <f t="shared" si="17"/>
        <v>4.3243458291247511E-2</v>
      </c>
      <c r="EI151">
        <v>149</v>
      </c>
    </row>
    <row r="152" spans="1:139" x14ac:dyDescent="0.3">
      <c r="A152" t="s">
        <v>468</v>
      </c>
      <c r="B152" t="s">
        <v>166</v>
      </c>
      <c r="C152" s="43" t="s">
        <v>859</v>
      </c>
      <c r="D152" s="43">
        <v>5.9</v>
      </c>
      <c r="E152" s="5">
        <v>51.8</v>
      </c>
      <c r="F152" s="5">
        <v>98.5</v>
      </c>
      <c r="G152" s="43">
        <v>5.7</v>
      </c>
      <c r="H152" s="20">
        <v>1</v>
      </c>
      <c r="I152" s="43">
        <v>42.2</v>
      </c>
      <c r="J152" s="43">
        <v>1.4130434782608696</v>
      </c>
      <c r="K152" s="43">
        <v>3.9249999999999994</v>
      </c>
      <c r="L152" s="43">
        <v>3.784782608695652</v>
      </c>
      <c r="M152" s="43">
        <v>47</v>
      </c>
      <c r="N152" s="43">
        <v>46</v>
      </c>
      <c r="O152" s="43">
        <v>48.5</v>
      </c>
      <c r="P152" s="43">
        <v>-1.9</v>
      </c>
      <c r="Q152" s="43">
        <v>-2.5</v>
      </c>
      <c r="R152" s="43">
        <v>-1.1000000000000001</v>
      </c>
      <c r="S152" s="20">
        <v>0.82352941176470584</v>
      </c>
      <c r="T152" s="20">
        <v>0.78260869565217395</v>
      </c>
      <c r="U152" s="5">
        <v>100</v>
      </c>
      <c r="V152" s="5">
        <v>80</v>
      </c>
      <c r="W152" s="20">
        <v>0.17647058823529413</v>
      </c>
      <c r="X152" s="43">
        <v>3.6334372432651882</v>
      </c>
      <c r="Y152" s="20">
        <v>0.6</v>
      </c>
      <c r="Z152" s="5">
        <v>92</v>
      </c>
      <c r="AA152" s="5">
        <v>100</v>
      </c>
      <c r="AB152" s="43">
        <v>41.493055550000001</v>
      </c>
      <c r="AC152" s="5">
        <v>95.4</v>
      </c>
      <c r="AD152" s="5">
        <v>2.9</v>
      </c>
      <c r="AE152" s="5">
        <v>2.8</v>
      </c>
      <c r="AF152" s="5">
        <v>19.7</v>
      </c>
      <c r="AG152" s="5">
        <v>14.1</v>
      </c>
      <c r="AH152" s="5">
        <v>2929</v>
      </c>
      <c r="AI152" s="4">
        <v>82.8</v>
      </c>
      <c r="AJ152" s="4">
        <v>0.37221306380563746</v>
      </c>
      <c r="AK152" s="4">
        <v>59.3</v>
      </c>
      <c r="AL152" s="4">
        <v>90.6</v>
      </c>
      <c r="AM152" s="4">
        <v>0.12</v>
      </c>
      <c r="AN152" s="4">
        <v>76</v>
      </c>
      <c r="AO152" s="4">
        <v>13.889716840536513</v>
      </c>
      <c r="AP152" s="4">
        <v>0</v>
      </c>
      <c r="AQ152" s="4">
        <v>0.18810617662072485</v>
      </c>
      <c r="AR152" s="4">
        <v>19.736999999999998</v>
      </c>
      <c r="AS152" s="4">
        <v>33.332999999999998</v>
      </c>
      <c r="AT152" s="4">
        <v>26.760999999999999</v>
      </c>
      <c r="AU152" s="4">
        <v>1.524</v>
      </c>
      <c r="AV152" s="4">
        <v>56.716000000000001</v>
      </c>
      <c r="AW152" s="4">
        <v>76.19</v>
      </c>
      <c r="AX152" s="4">
        <v>60.914000000000001</v>
      </c>
      <c r="AY152" s="4">
        <v>0.76</v>
      </c>
      <c r="AZ152" s="4">
        <v>2.12</v>
      </c>
      <c r="BA152" s="4">
        <v>2.2786183615648922E-3</v>
      </c>
      <c r="BB152" s="4">
        <v>101.5</v>
      </c>
      <c r="BC152" s="4">
        <v>100</v>
      </c>
      <c r="BD152" s="4">
        <v>7.1428571428571425E-2</v>
      </c>
      <c r="BE152" s="4">
        <v>100</v>
      </c>
      <c r="BF152" s="4">
        <v>57.5</v>
      </c>
      <c r="BG152" s="4">
        <v>88.9</v>
      </c>
      <c r="BH152" s="21">
        <v>7.0505472062138932E-2</v>
      </c>
      <c r="BI152" s="21">
        <v>4.6176708105818531E-2</v>
      </c>
      <c r="BJ152" s="20">
        <v>0.34453781512605042</v>
      </c>
      <c r="BK152" s="20">
        <v>0.26330532212885155</v>
      </c>
      <c r="BL152" s="5">
        <v>68</v>
      </c>
      <c r="BM152" s="5">
        <v>50</v>
      </c>
      <c r="BN152" s="5">
        <v>34.150000000000006</v>
      </c>
      <c r="BO152" s="43">
        <v>0.7</v>
      </c>
      <c r="BP152" s="5">
        <v>42</v>
      </c>
      <c r="BQ152" s="5">
        <v>85</v>
      </c>
      <c r="BR152" s="5">
        <v>17500</v>
      </c>
      <c r="BS152" s="5">
        <v>0.61728395061728392</v>
      </c>
      <c r="BT152" s="5">
        <v>41</v>
      </c>
      <c r="BU152" s="5">
        <v>2.2000000000000002</v>
      </c>
      <c r="BV152" s="5">
        <v>32.6</v>
      </c>
      <c r="BW152" s="5">
        <v>65</v>
      </c>
      <c r="BX152" s="5">
        <v>18.600000000000001</v>
      </c>
      <c r="BY152" s="5">
        <v>100</v>
      </c>
      <c r="BZ152" s="5">
        <v>10549</v>
      </c>
      <c r="CA152" s="43">
        <v>0</v>
      </c>
      <c r="CB152" s="43">
        <v>0</v>
      </c>
      <c r="CC152" s="5">
        <v>95.7</v>
      </c>
      <c r="CD152" s="5">
        <v>54.9</v>
      </c>
      <c r="CE152" s="43">
        <v>9.3000000000000007</v>
      </c>
      <c r="CF152" s="20">
        <v>0.74024896265560169</v>
      </c>
      <c r="CG152" s="5">
        <v>2021</v>
      </c>
      <c r="CH152" s="5">
        <v>2011</v>
      </c>
      <c r="CI152" s="5">
        <v>2020</v>
      </c>
      <c r="CJ152" s="4">
        <v>1.0675103531153745</v>
      </c>
      <c r="CK152" s="4">
        <v>-0.22422919685769899</v>
      </c>
      <c r="CL152" s="4">
        <v>-0.32551694058654018</v>
      </c>
      <c r="CM152" s="4">
        <v>-0.16750772787523632</v>
      </c>
      <c r="CN152" s="4">
        <v>-3.035649093202664E-2</v>
      </c>
      <c r="CO152" s="4">
        <v>-0.356506804501312</v>
      </c>
      <c r="CP152" s="4">
        <v>-6.7169515291563953E-2</v>
      </c>
      <c r="CQ152" s="4">
        <v>0.40634027719554339</v>
      </c>
      <c r="CR152" s="4">
        <v>-3.1140378685212272E-2</v>
      </c>
      <c r="CS152" s="4">
        <v>-0.92116478196970952</v>
      </c>
      <c r="CT152" s="4">
        <v>1.2582923021849657</v>
      </c>
      <c r="CU152" s="4">
        <v>0.26765572996109777</v>
      </c>
      <c r="CV152" s="4">
        <v>-0.14172494634813343</v>
      </c>
      <c r="CW152" s="4">
        <v>6.413696024923303E-2</v>
      </c>
      <c r="CX152">
        <v>0</v>
      </c>
      <c r="CY152" s="5">
        <v>9393.6966393977091</v>
      </c>
      <c r="CZ152" s="5">
        <v>15271.432989556717</v>
      </c>
      <c r="DA152" s="5">
        <v>2394.7174857907053</v>
      </c>
      <c r="DB152" s="5">
        <v>505.24908057505843</v>
      </c>
      <c r="DC152" s="5">
        <v>16874.869902019127</v>
      </c>
      <c r="DD152" s="5">
        <v>3295.0949449407408</v>
      </c>
      <c r="DE152" s="5">
        <v>2457.1560104117561</v>
      </c>
      <c r="DF152" s="5">
        <v>2237.7128141356757</v>
      </c>
      <c r="DG152" s="5">
        <v>5253.779411632132</v>
      </c>
      <c r="DH152" s="5">
        <v>714.07556001337343</v>
      </c>
      <c r="DI152" s="5">
        <v>299.1641591440989</v>
      </c>
      <c r="DJ152" s="5">
        <v>936.07489134068874</v>
      </c>
      <c r="DK152" s="5">
        <v>-139.61885656970912</v>
      </c>
      <c r="DL152" s="5">
        <v>66.06486125041792</v>
      </c>
      <c r="DM152" s="5">
        <v>0</v>
      </c>
      <c r="DN152" s="5">
        <v>97.827999750278423</v>
      </c>
      <c r="DO152" s="5">
        <v>59591.233032138349</v>
      </c>
      <c r="DP152" s="4">
        <f t="shared" si="15"/>
        <v>0.29077795022966313</v>
      </c>
      <c r="DQ152" s="4">
        <f t="shared" si="15"/>
        <v>0.27049957552598508</v>
      </c>
      <c r="DR152" s="4">
        <f t="shared" si="15"/>
        <v>0.30763072137572439</v>
      </c>
      <c r="DS152" s="4">
        <f t="shared" si="15"/>
        <v>1.0048155604914668</v>
      </c>
      <c r="DT152" s="4">
        <f t="shared" si="15"/>
        <v>1.0815195143546124</v>
      </c>
      <c r="DU152" s="4">
        <f t="shared" ref="DU152:EC215" si="19">(DD$360-DD152)/DD$361</f>
        <v>0.71940579571906249</v>
      </c>
      <c r="DV152" s="4">
        <f t="shared" si="19"/>
        <v>0.19955052821152011</v>
      </c>
      <c r="DW152" s="4">
        <f t="shared" si="19"/>
        <v>0.28951725567116054</v>
      </c>
      <c r="DX152" s="4">
        <f t="shared" si="19"/>
        <v>0.36333562018841686</v>
      </c>
      <c r="DY152" s="4">
        <f t="shared" si="19"/>
        <v>0.8864249982976381</v>
      </c>
      <c r="DZ152" s="4">
        <f t="shared" si="19"/>
        <v>0.69955765595952435</v>
      </c>
      <c r="EA152" s="4">
        <f t="shared" si="19"/>
        <v>0.73562744160441029</v>
      </c>
      <c r="EB152" s="4">
        <f t="shared" si="19"/>
        <v>0.51632819709528788</v>
      </c>
      <c r="EC152" s="4">
        <f t="shared" si="19"/>
        <v>-0.26307294519066732</v>
      </c>
      <c r="ED152" s="4" t="e">
        <f t="shared" si="18"/>
        <v>#DIV/0!</v>
      </c>
      <c r="EE152" s="4">
        <f t="shared" si="18"/>
        <v>0.23682775562144254</v>
      </c>
      <c r="EF152" s="4">
        <f t="shared" si="18"/>
        <v>0.85645866345604549</v>
      </c>
      <c r="EG152" s="6">
        <f t="shared" si="17"/>
        <v>-1.7999842457689819E-2</v>
      </c>
      <c r="EI152">
        <v>150</v>
      </c>
    </row>
    <row r="153" spans="1:139" x14ac:dyDescent="0.3">
      <c r="A153" t="s">
        <v>392</v>
      </c>
      <c r="B153" t="s">
        <v>167</v>
      </c>
      <c r="C153" s="43">
        <v>4.4827586206896548</v>
      </c>
      <c r="D153" s="43">
        <v>5.3</v>
      </c>
      <c r="E153" s="5">
        <v>43</v>
      </c>
      <c r="F153" s="5">
        <v>75.7</v>
      </c>
      <c r="G153" s="43">
        <v>6.4</v>
      </c>
      <c r="H153" s="20">
        <v>0</v>
      </c>
      <c r="I153" s="43">
        <v>40.299999999999997</v>
      </c>
      <c r="J153" s="43">
        <v>13.282608695652174</v>
      </c>
      <c r="K153" s="43">
        <v>3.9444444444444446</v>
      </c>
      <c r="L153" s="43">
        <v>3.6782608695652179</v>
      </c>
      <c r="M153" s="43">
        <v>49</v>
      </c>
      <c r="N153" s="43">
        <v>49</v>
      </c>
      <c r="O153" s="43">
        <v>55.5</v>
      </c>
      <c r="P153" s="43">
        <v>-0.6</v>
      </c>
      <c r="Q153" s="43">
        <v>0.1</v>
      </c>
      <c r="R153" s="43">
        <v>-3.1000000000000005</v>
      </c>
      <c r="S153" s="20">
        <v>0.68604651162790697</v>
      </c>
      <c r="T153" s="20">
        <v>0.84</v>
      </c>
      <c r="U153" s="5">
        <v>99.1</v>
      </c>
      <c r="V153" s="5">
        <v>72</v>
      </c>
      <c r="W153" s="20">
        <v>0.20987654320987653</v>
      </c>
      <c r="X153" s="43">
        <v>2.9778576362495524</v>
      </c>
      <c r="Y153" s="20">
        <v>0.78125</v>
      </c>
      <c r="Z153" s="5">
        <v>93</v>
      </c>
      <c r="AA153" s="5">
        <v>100</v>
      </c>
      <c r="AB153" s="43" t="s">
        <v>859</v>
      </c>
      <c r="AC153" s="5">
        <v>92.1</v>
      </c>
      <c r="AD153" s="5">
        <v>2.6</v>
      </c>
      <c r="AE153" s="5">
        <v>2.1</v>
      </c>
      <c r="AF153" s="5" t="s">
        <v>859</v>
      </c>
      <c r="AG153" s="5">
        <v>13.5</v>
      </c>
      <c r="AH153" s="5">
        <v>8746</v>
      </c>
      <c r="AI153" s="4">
        <v>83.9</v>
      </c>
      <c r="AJ153" s="4">
        <v>0.36849425371495492</v>
      </c>
      <c r="AK153" s="4">
        <v>59.6</v>
      </c>
      <c r="AL153" s="4">
        <v>92.5</v>
      </c>
      <c r="AM153" s="4">
        <v>1.07</v>
      </c>
      <c r="AN153" s="4">
        <v>100</v>
      </c>
      <c r="AO153" s="4">
        <v>17.887323943661972</v>
      </c>
      <c r="AP153" s="4">
        <v>0</v>
      </c>
      <c r="AQ153" s="4">
        <v>0.29810889443059019</v>
      </c>
      <c r="AR153" s="4">
        <v>84.210999999999999</v>
      </c>
      <c r="AS153" s="4">
        <v>100</v>
      </c>
      <c r="AT153" s="4">
        <v>25.806000000000001</v>
      </c>
      <c r="AU153" s="4">
        <v>14.912000000000001</v>
      </c>
      <c r="AV153" s="4">
        <v>23.81</v>
      </c>
      <c r="AW153" s="4">
        <v>81.394999999999996</v>
      </c>
      <c r="AX153" s="4">
        <v>40.448999999999998</v>
      </c>
      <c r="AY153" s="4">
        <v>0.48</v>
      </c>
      <c r="AZ153" s="4">
        <v>2.73</v>
      </c>
      <c r="BA153" s="4">
        <v>5.3305369860619563E-3</v>
      </c>
      <c r="BB153" s="4">
        <v>97</v>
      </c>
      <c r="BC153" s="4">
        <v>97</v>
      </c>
      <c r="BD153" s="4">
        <v>0</v>
      </c>
      <c r="BE153" s="4">
        <v>100</v>
      </c>
      <c r="BF153" s="4">
        <v>100</v>
      </c>
      <c r="BG153" s="4">
        <v>32.799999999999997</v>
      </c>
      <c r="BH153" s="21" t="s">
        <v>859</v>
      </c>
      <c r="BI153" s="21" t="s">
        <v>859</v>
      </c>
      <c r="BJ153" s="20" t="s">
        <v>859</v>
      </c>
      <c r="BK153" s="20" t="s">
        <v>859</v>
      </c>
      <c r="BL153" s="5" t="s">
        <v>859</v>
      </c>
      <c r="BM153" s="5">
        <v>22.2</v>
      </c>
      <c r="BN153" s="5">
        <v>48.199999999999996</v>
      </c>
      <c r="BO153" s="43">
        <v>0.85</v>
      </c>
      <c r="BP153" s="5">
        <v>17</v>
      </c>
      <c r="BQ153" s="5" t="s">
        <v>859</v>
      </c>
      <c r="BR153" s="5">
        <v>11500</v>
      </c>
      <c r="BS153" s="5" t="s">
        <v>859</v>
      </c>
      <c r="BT153" s="5">
        <v>65.5</v>
      </c>
      <c r="BU153" s="5">
        <v>2.4</v>
      </c>
      <c r="BV153" s="5">
        <v>100</v>
      </c>
      <c r="BW153" s="5">
        <v>71</v>
      </c>
      <c r="BX153" s="5">
        <v>12.6</v>
      </c>
      <c r="BY153" s="5">
        <v>100</v>
      </c>
      <c r="BZ153" s="5">
        <v>12389</v>
      </c>
      <c r="CA153" s="43">
        <v>0.6</v>
      </c>
      <c r="CB153" s="43">
        <v>0.48</v>
      </c>
      <c r="CC153" s="5" t="s">
        <v>859</v>
      </c>
      <c r="CD153" s="5">
        <v>43.2</v>
      </c>
      <c r="CE153" s="43">
        <v>8.1999999999999993</v>
      </c>
      <c r="CF153" s="20">
        <v>0.70422535211267601</v>
      </c>
      <c r="CG153" s="5">
        <v>2021</v>
      </c>
      <c r="CH153" s="5">
        <v>2019</v>
      </c>
      <c r="CI153" s="5">
        <v>2018</v>
      </c>
      <c r="CJ153" s="4">
        <v>-8.748490199432099E-2</v>
      </c>
      <c r="CK153" s="4">
        <v>-0.3270526542574726</v>
      </c>
      <c r="CL153" s="4">
        <v>0.56992784077159409</v>
      </c>
      <c r="CM153" s="4">
        <v>-0.13847736120457382</v>
      </c>
      <c r="CN153" s="4">
        <v>0.38628708102304804</v>
      </c>
      <c r="CO153" s="4">
        <v>-9.6194231862512511E-2</v>
      </c>
      <c r="CP153" s="4" t="s">
        <v>17</v>
      </c>
      <c r="CQ153" s="4">
        <v>0.24802095819730308</v>
      </c>
      <c r="CR153" s="4">
        <v>0.74445019576465521</v>
      </c>
      <c r="CS153" s="4">
        <v>9.0974501443691208E-2</v>
      </c>
      <c r="CT153" s="4">
        <v>0.36678528458598991</v>
      </c>
      <c r="CU153" s="4">
        <v>4.6353469279591136E-2</v>
      </c>
      <c r="CV153" s="4">
        <v>-0.1849418570134948</v>
      </c>
      <c r="CW153" s="4">
        <v>6.2378529080730161E-2</v>
      </c>
      <c r="CX153">
        <v>1</v>
      </c>
      <c r="CY153" s="5">
        <v>9837.5432552499515</v>
      </c>
      <c r="CZ153" s="5">
        <v>13249.71263222579</v>
      </c>
      <c r="DA153" s="5">
        <v>2827.9763857002295</v>
      </c>
      <c r="DB153" s="5">
        <v>648.40931452935376</v>
      </c>
      <c r="DC153" s="5">
        <v>15339.091204763681</v>
      </c>
      <c r="DD153" s="5">
        <v>2709.1338007910508</v>
      </c>
      <c r="DE153" s="5">
        <v>1325.6697463993819</v>
      </c>
      <c r="DF153" s="5">
        <v>1510.9343461230535</v>
      </c>
      <c r="DG153" s="5">
        <v>4089.32087768774</v>
      </c>
      <c r="DH153" s="5">
        <v>863.72581174155459</v>
      </c>
      <c r="DI153" s="5">
        <v>-30.337815677271237</v>
      </c>
      <c r="DJ153" s="5">
        <v>1224.9918005903573</v>
      </c>
      <c r="DK153" s="5">
        <v>-414.39816333224013</v>
      </c>
      <c r="DL153" s="5">
        <v>-727.12364709740905</v>
      </c>
      <c r="DM153" s="5">
        <v>0</v>
      </c>
      <c r="DN153" s="5">
        <v>45.629663863153382</v>
      </c>
      <c r="DO153" s="5">
        <v>53227.402860655791</v>
      </c>
      <c r="DP153" s="4">
        <f t="shared" ref="DP153:DW216" si="20">(CY$360-CY153)/CY$361</f>
        <v>-5.8636585743011525E-3</v>
      </c>
      <c r="DQ153" s="4">
        <f t="shared" si="20"/>
        <v>1.0897928569614816</v>
      </c>
      <c r="DR153" s="4">
        <f t="shared" si="20"/>
        <v>9.4537970181953812E-2</v>
      </c>
      <c r="DS153" s="4">
        <f t="shared" si="20"/>
        <v>0.7246935269392718</v>
      </c>
      <c r="DT153" s="4">
        <f t="shared" si="20"/>
        <v>1.5403474855572785</v>
      </c>
      <c r="DU153" s="4">
        <f t="shared" si="19"/>
        <v>1.3264866193546587</v>
      </c>
      <c r="DV153" s="4">
        <f t="shared" si="19"/>
        <v>1.432263337857044</v>
      </c>
      <c r="DW153" s="4">
        <f t="shared" si="19"/>
        <v>0.9297476572905603</v>
      </c>
      <c r="DX153" s="4">
        <f t="shared" si="19"/>
        <v>0.89156911872786626</v>
      </c>
      <c r="DY153" s="4">
        <f t="shared" si="19"/>
        <v>0.67003816613205147</v>
      </c>
      <c r="DZ153" s="4">
        <f t="shared" si="19"/>
        <v>1.0505081367604523</v>
      </c>
      <c r="EA153" s="4">
        <f t="shared" si="19"/>
        <v>0.55206495938661804</v>
      </c>
      <c r="EB153" s="4">
        <f t="shared" si="19"/>
        <v>0.86461212594364611</v>
      </c>
      <c r="EC153" s="4">
        <f t="shared" si="19"/>
        <v>-0.12573850075550874</v>
      </c>
      <c r="ED153" s="4" t="e">
        <f t="shared" si="18"/>
        <v>#DIV/0!</v>
      </c>
      <c r="EE153" s="4">
        <f t="shared" si="18"/>
        <v>0.9621655099554336</v>
      </c>
      <c r="EF153" s="4">
        <f t="shared" si="18"/>
        <v>1.3648480005594446</v>
      </c>
      <c r="EG153" s="6">
        <f t="shared" si="17"/>
        <v>0.74983774903107725</v>
      </c>
      <c r="EI153">
        <v>151</v>
      </c>
    </row>
    <row r="154" spans="1:139" x14ac:dyDescent="0.3">
      <c r="A154" t="s">
        <v>435</v>
      </c>
      <c r="B154" t="s">
        <v>168</v>
      </c>
      <c r="C154" s="43">
        <v>4.431034482758621</v>
      </c>
      <c r="D154" s="43">
        <v>5.8</v>
      </c>
      <c r="E154" s="5">
        <v>45.2</v>
      </c>
      <c r="F154" s="5">
        <v>75.8</v>
      </c>
      <c r="G154" s="43">
        <v>5.9</v>
      </c>
      <c r="H154" s="20">
        <v>5.8823529411764705E-2</v>
      </c>
      <c r="I154" s="43">
        <v>42.7</v>
      </c>
      <c r="J154" s="43">
        <v>1.3434782608695652</v>
      </c>
      <c r="K154" s="43">
        <v>4.1333333333333337</v>
      </c>
      <c r="L154" s="43">
        <v>3.715217391304348</v>
      </c>
      <c r="M154" s="43">
        <v>50.666666666666664</v>
      </c>
      <c r="N154" s="43">
        <v>49</v>
      </c>
      <c r="O154" s="43">
        <v>51</v>
      </c>
      <c r="P154" s="43">
        <v>0.9</v>
      </c>
      <c r="Q154" s="43">
        <v>-0.9</v>
      </c>
      <c r="R154" s="43">
        <v>1.1000000000000001</v>
      </c>
      <c r="S154" s="20">
        <v>0.79863481228668942</v>
      </c>
      <c r="T154" s="20">
        <v>0.84126984126984128</v>
      </c>
      <c r="U154" s="5">
        <v>98.5</v>
      </c>
      <c r="V154" s="5">
        <v>80</v>
      </c>
      <c r="W154" s="20">
        <v>0.31451612903225806</v>
      </c>
      <c r="X154" s="43">
        <v>2.4183533599733593</v>
      </c>
      <c r="Y154" s="20">
        <v>0.59090909090909083</v>
      </c>
      <c r="Z154" s="5">
        <v>96</v>
      </c>
      <c r="AA154" s="5">
        <v>100</v>
      </c>
      <c r="AB154" s="43">
        <v>0</v>
      </c>
      <c r="AC154" s="5">
        <v>98.3</v>
      </c>
      <c r="AD154" s="5">
        <v>2.2999999999999998</v>
      </c>
      <c r="AE154" s="5">
        <v>3.8</v>
      </c>
      <c r="AF154" s="5">
        <v>20.6</v>
      </c>
      <c r="AG154" s="5">
        <v>30</v>
      </c>
      <c r="AH154" s="5">
        <v>598</v>
      </c>
      <c r="AI154" s="4">
        <v>82.4</v>
      </c>
      <c r="AJ154" s="4">
        <v>0.32661463043167865</v>
      </c>
      <c r="AK154" s="4">
        <v>58.1</v>
      </c>
      <c r="AL154" s="4">
        <v>89.2</v>
      </c>
      <c r="AM154" s="4">
        <v>0.18</v>
      </c>
      <c r="AN154" s="4">
        <v>54.3</v>
      </c>
      <c r="AO154" s="4">
        <v>3.5487959442332064</v>
      </c>
      <c r="AP154" s="4">
        <v>4.3599493029150818</v>
      </c>
      <c r="AQ154" s="4">
        <v>0.1885267911631881</v>
      </c>
      <c r="AR154" s="4">
        <v>77.272999999999996</v>
      </c>
      <c r="AS154" s="4">
        <v>45.238</v>
      </c>
      <c r="AT154" s="4">
        <v>40.426000000000002</v>
      </c>
      <c r="AU154" s="4">
        <v>11.680999999999999</v>
      </c>
      <c r="AV154" s="4">
        <v>45.57</v>
      </c>
      <c r="AW154" s="4">
        <v>84.251999999999995</v>
      </c>
      <c r="AX154" s="4">
        <v>72.727000000000004</v>
      </c>
      <c r="AY154" s="4">
        <v>1.63</v>
      </c>
      <c r="AZ154" s="4">
        <v>2.17</v>
      </c>
      <c r="BA154" s="4">
        <v>2.6668683202258521E-2</v>
      </c>
      <c r="BB154" s="4">
        <v>43.1</v>
      </c>
      <c r="BC154" s="4">
        <v>43.1</v>
      </c>
      <c r="BD154" s="4">
        <v>0</v>
      </c>
      <c r="BE154" s="4">
        <v>84.1</v>
      </c>
      <c r="BF154" s="4">
        <v>76.2</v>
      </c>
      <c r="BG154" s="4">
        <v>63.8</v>
      </c>
      <c r="BH154" s="21">
        <v>7.0173205713825362E-2</v>
      </c>
      <c r="BI154" s="21">
        <v>4.0414681261152878E-2</v>
      </c>
      <c r="BJ154" s="20">
        <v>0.29906542056074764</v>
      </c>
      <c r="BK154" s="20">
        <v>0.27414330218068533</v>
      </c>
      <c r="BL154" s="5">
        <v>73</v>
      </c>
      <c r="BM154" s="5">
        <v>39.75</v>
      </c>
      <c r="BN154" s="5">
        <v>20.350000000000001</v>
      </c>
      <c r="BO154" s="43">
        <v>0.5</v>
      </c>
      <c r="BP154" s="5">
        <v>53</v>
      </c>
      <c r="BQ154" s="5">
        <v>138</v>
      </c>
      <c r="BR154" s="5">
        <v>25000</v>
      </c>
      <c r="BS154" s="5">
        <v>9.3117408906882595</v>
      </c>
      <c r="BT154" s="5">
        <v>76.7</v>
      </c>
      <c r="BU154" s="5">
        <v>13.7</v>
      </c>
      <c r="BV154" s="5">
        <v>60.3</v>
      </c>
      <c r="BW154" s="5">
        <v>79</v>
      </c>
      <c r="BX154" s="5">
        <v>9.9</v>
      </c>
      <c r="BY154" s="5">
        <v>100</v>
      </c>
      <c r="BZ154" s="5">
        <v>16101</v>
      </c>
      <c r="CA154" s="43">
        <v>0.34</v>
      </c>
      <c r="CB154" s="43">
        <v>1.69</v>
      </c>
      <c r="CC154" s="5">
        <v>92.1</v>
      </c>
      <c r="CD154" s="5">
        <v>27.1</v>
      </c>
      <c r="CE154" s="43">
        <v>7.4</v>
      </c>
      <c r="CF154" s="20">
        <v>0.77160633484162899</v>
      </c>
      <c r="CG154" s="5">
        <v>2009</v>
      </c>
      <c r="CH154" s="5">
        <v>2014</v>
      </c>
      <c r="CI154" s="5">
        <v>2017</v>
      </c>
      <c r="CJ154" s="4">
        <v>-9.8611448214243294E-2</v>
      </c>
      <c r="CK154" s="4">
        <v>0.38046886541477459</v>
      </c>
      <c r="CL154" s="4">
        <v>0.21891017171704633</v>
      </c>
      <c r="CM154" s="4">
        <v>1.1765178789696615E-2</v>
      </c>
      <c r="CN154" s="4">
        <v>6.5514445658327078E-2</v>
      </c>
      <c r="CO154" s="4">
        <v>-0.90588921944714307</v>
      </c>
      <c r="CP154" s="4">
        <v>0.13149812152699236</v>
      </c>
      <c r="CQ154" s="4">
        <v>9.8351503472748153E-2</v>
      </c>
      <c r="CR154" s="4">
        <v>-0.37214743619841989</v>
      </c>
      <c r="CS154" s="4">
        <v>0.21641340942479781</v>
      </c>
      <c r="CT154" s="4">
        <v>2.5195023845138942E-2</v>
      </c>
      <c r="CU154" s="4">
        <v>-0.16557014377143076</v>
      </c>
      <c r="CV154" s="4">
        <v>0.2371267695058871</v>
      </c>
      <c r="CW154" s="4">
        <v>5.9979879087207949E-2</v>
      </c>
      <c r="CX154">
        <v>0</v>
      </c>
      <c r="CY154" s="5">
        <v>8667.5014687142084</v>
      </c>
      <c r="CZ154" s="5">
        <v>14287.82063051554</v>
      </c>
      <c r="DA154" s="5">
        <v>2725.8073935642119</v>
      </c>
      <c r="DB154" s="5">
        <v>574.19844653390169</v>
      </c>
      <c r="DC154" s="5">
        <v>15701.774163790658</v>
      </c>
      <c r="DD154" s="5">
        <v>3420.1390939166504</v>
      </c>
      <c r="DE154" s="5">
        <v>2427.6330971376101</v>
      </c>
      <c r="DF154" s="5">
        <v>1476.8604441178832</v>
      </c>
      <c r="DG154" s="5">
        <v>5498.3233451749793</v>
      </c>
      <c r="DH154" s="5">
        <v>826.08187817555336</v>
      </c>
      <c r="DI154" s="5">
        <v>181.86065525900838</v>
      </c>
      <c r="DJ154" s="5">
        <v>1321.0885942883842</v>
      </c>
      <c r="DK154" s="5">
        <v>15.593061963441016</v>
      </c>
      <c r="DL154" s="5">
        <v>155.63861472872745</v>
      </c>
      <c r="DM154" s="5">
        <v>0</v>
      </c>
      <c r="DN154" s="5">
        <v>101.15534798247656</v>
      </c>
      <c r="DO154" s="5">
        <v>57225.837621134502</v>
      </c>
      <c r="DP154" s="4">
        <f t="shared" si="20"/>
        <v>0.7761251310876035</v>
      </c>
      <c r="DQ154" s="4">
        <f t="shared" si="20"/>
        <v>0.66910415720179139</v>
      </c>
      <c r="DR154" s="4">
        <f t="shared" si="20"/>
        <v>0.14478845926712933</v>
      </c>
      <c r="DS154" s="4">
        <f t="shared" si="20"/>
        <v>0.86990214165274216</v>
      </c>
      <c r="DT154" s="4">
        <f t="shared" si="20"/>
        <v>1.4319926252004358</v>
      </c>
      <c r="DU154" s="4">
        <f t="shared" si="19"/>
        <v>0.58985470566979659</v>
      </c>
      <c r="DV154" s="4">
        <f t="shared" si="19"/>
        <v>0.23171466005174163</v>
      </c>
      <c r="DW154" s="4">
        <f t="shared" si="19"/>
        <v>0.9597638849660497</v>
      </c>
      <c r="DX154" s="4">
        <f t="shared" si="19"/>
        <v>0.25240311911912106</v>
      </c>
      <c r="DY154" s="4">
        <f t="shared" si="19"/>
        <v>0.72446942461997066</v>
      </c>
      <c r="DZ154" s="4">
        <f t="shared" si="19"/>
        <v>0.82449688010354938</v>
      </c>
      <c r="EA154" s="4">
        <f t="shared" si="19"/>
        <v>0.49101015290197075</v>
      </c>
      <c r="EB154" s="4">
        <f t="shared" si="19"/>
        <v>0.31959643651356939</v>
      </c>
      <c r="EC154" s="4">
        <f t="shared" si="19"/>
        <v>-0.27858194656984642</v>
      </c>
      <c r="ED154" s="4" t="e">
        <f t="shared" si="18"/>
        <v>#DIV/0!</v>
      </c>
      <c r="EE154" s="4">
        <f t="shared" si="18"/>
        <v>0.19059158250188799</v>
      </c>
      <c r="EF154" s="4">
        <f t="shared" si="18"/>
        <v>1.0454237634954007</v>
      </c>
      <c r="EG154" s="6">
        <f t="shared" si="17"/>
        <v>0.589337028341548</v>
      </c>
      <c r="EI154">
        <v>152</v>
      </c>
    </row>
    <row r="155" spans="1:139" x14ac:dyDescent="0.3">
      <c r="A155" t="s">
        <v>609</v>
      </c>
      <c r="B155" t="s">
        <v>169</v>
      </c>
      <c r="C155" s="43" t="s">
        <v>859</v>
      </c>
      <c r="D155" s="43">
        <v>5.6</v>
      </c>
      <c r="E155" s="5">
        <v>41.7</v>
      </c>
      <c r="F155" s="5">
        <v>73.599999999999994</v>
      </c>
      <c r="G155" s="43">
        <v>6.3</v>
      </c>
      <c r="H155" s="20">
        <v>0</v>
      </c>
      <c r="I155" s="43">
        <v>45.2</v>
      </c>
      <c r="J155" s="43">
        <v>4.6913043478260867</v>
      </c>
      <c r="K155" s="43">
        <v>3.6999999999999997</v>
      </c>
      <c r="L155" s="43">
        <v>3.9152173913043482</v>
      </c>
      <c r="M155" s="43">
        <v>51.333333333333336</v>
      </c>
      <c r="N155" s="43">
        <v>48.333333333333336</v>
      </c>
      <c r="O155" s="43">
        <v>52.5</v>
      </c>
      <c r="P155" s="43">
        <v>1.2</v>
      </c>
      <c r="Q155" s="43">
        <v>-0.5</v>
      </c>
      <c r="R155" s="43">
        <v>3.4</v>
      </c>
      <c r="S155" s="20">
        <v>0.82608695652173914</v>
      </c>
      <c r="T155" s="20">
        <v>1</v>
      </c>
      <c r="U155" s="5">
        <v>100</v>
      </c>
      <c r="V155" s="5">
        <v>81</v>
      </c>
      <c r="W155" s="20">
        <v>0.28846153846153844</v>
      </c>
      <c r="X155" s="43">
        <v>2.4531181264273418</v>
      </c>
      <c r="Y155" s="20">
        <v>0.67999999999999994</v>
      </c>
      <c r="Z155" s="5">
        <v>76</v>
      </c>
      <c r="AA155" s="5">
        <v>95.7</v>
      </c>
      <c r="AB155" s="43" t="s">
        <v>859</v>
      </c>
      <c r="AC155" s="5">
        <v>86.4</v>
      </c>
      <c r="AD155" s="5">
        <v>2.2999999999999998</v>
      </c>
      <c r="AE155" s="5" t="s">
        <v>859</v>
      </c>
      <c r="AF155" s="5" t="s">
        <v>859</v>
      </c>
      <c r="AG155" s="5">
        <v>31.9</v>
      </c>
      <c r="AH155" s="5">
        <v>725</v>
      </c>
      <c r="AI155" s="4">
        <v>82.1</v>
      </c>
      <c r="AJ155" s="4">
        <v>0.37913451861791347</v>
      </c>
      <c r="AK155" s="4">
        <v>37.799999999999997</v>
      </c>
      <c r="AL155" s="4">
        <v>87.5</v>
      </c>
      <c r="AM155" s="4">
        <v>0.21</v>
      </c>
      <c r="AN155" s="4">
        <v>43.9</v>
      </c>
      <c r="AO155" s="4">
        <v>0</v>
      </c>
      <c r="AP155" s="4">
        <v>0</v>
      </c>
      <c r="AQ155" s="4">
        <v>0.14849354375896701</v>
      </c>
      <c r="AR155" s="4">
        <v>17.390999999999998</v>
      </c>
      <c r="AS155" s="4" t="s">
        <v>859</v>
      </c>
      <c r="AT155" s="4">
        <v>50</v>
      </c>
      <c r="AU155" s="4" t="s">
        <v>859</v>
      </c>
      <c r="AV155" s="4">
        <v>75</v>
      </c>
      <c r="AW155" s="4">
        <v>78.182000000000002</v>
      </c>
      <c r="AX155" s="4">
        <v>66.971999999999994</v>
      </c>
      <c r="AY155" s="4">
        <v>0.75</v>
      </c>
      <c r="AZ155" s="4">
        <v>2.96</v>
      </c>
      <c r="BA155" s="4">
        <v>8.3424161192447055E-2</v>
      </c>
      <c r="BB155" s="4">
        <v>100</v>
      </c>
      <c r="BC155" s="4">
        <v>100</v>
      </c>
      <c r="BD155" s="4">
        <v>0.6</v>
      </c>
      <c r="BE155" s="4">
        <v>100</v>
      </c>
      <c r="BF155" s="4">
        <v>100</v>
      </c>
      <c r="BG155" s="4">
        <v>36.6</v>
      </c>
      <c r="BH155" s="21">
        <v>7.9174238582229953E-2</v>
      </c>
      <c r="BI155" s="21">
        <v>5.446711454609262E-2</v>
      </c>
      <c r="BJ155" s="20">
        <v>0.34782608695652173</v>
      </c>
      <c r="BK155" s="20">
        <v>0.32919254658385094</v>
      </c>
      <c r="BL155" s="5" t="s">
        <v>859</v>
      </c>
      <c r="BM155" s="5">
        <v>48.650000000000006</v>
      </c>
      <c r="BN155" s="5">
        <v>28.5</v>
      </c>
      <c r="BO155" s="43">
        <v>0.5</v>
      </c>
      <c r="BP155" s="5" t="s">
        <v>859</v>
      </c>
      <c r="BQ155" s="5" t="s">
        <v>859</v>
      </c>
      <c r="BR155" s="5" t="s">
        <v>859</v>
      </c>
      <c r="BS155" s="5" t="s">
        <v>859</v>
      </c>
      <c r="BT155" s="5">
        <v>82.9</v>
      </c>
      <c r="BU155" s="5">
        <v>31.4</v>
      </c>
      <c r="BV155" s="5">
        <v>71.400000000000006</v>
      </c>
      <c r="BW155" s="5">
        <v>55</v>
      </c>
      <c r="BX155" s="5">
        <v>12</v>
      </c>
      <c r="BY155" s="5">
        <v>100</v>
      </c>
      <c r="BZ155" s="5">
        <v>10287</v>
      </c>
      <c r="CA155" s="43">
        <v>0.43</v>
      </c>
      <c r="CB155" s="43">
        <v>0.34</v>
      </c>
      <c r="CC155" s="5">
        <v>72.3</v>
      </c>
      <c r="CD155" s="5">
        <v>53</v>
      </c>
      <c r="CE155" s="43">
        <v>8</v>
      </c>
      <c r="CF155" s="20">
        <v>0.75043478260869567</v>
      </c>
      <c r="CG155" s="5" t="s">
        <v>859</v>
      </c>
      <c r="CH155" s="5" t="s">
        <v>859</v>
      </c>
      <c r="CI155" s="5">
        <v>2019</v>
      </c>
      <c r="CJ155" s="4">
        <v>-0.3541977495466142</v>
      </c>
      <c r="CK155" s="4">
        <v>0.43853521097156145</v>
      </c>
      <c r="CL155" s="4">
        <v>9.7194256548932892E-2</v>
      </c>
      <c r="CM155" s="4">
        <v>1.0402789585712301E-2</v>
      </c>
      <c r="CN155" s="4">
        <v>-0.10035667863354553</v>
      </c>
      <c r="CO155" s="4">
        <v>0.44917039682843768</v>
      </c>
      <c r="CP155" s="4">
        <v>-0.85087399253883489</v>
      </c>
      <c r="CQ155" s="4">
        <v>0.40990834875290594</v>
      </c>
      <c r="CR155" s="4" t="s">
        <v>17</v>
      </c>
      <c r="CS155" s="4">
        <v>0.66364169101965476</v>
      </c>
      <c r="CT155" s="4">
        <v>9.1000791662654956E-2</v>
      </c>
      <c r="CU155" s="4">
        <v>0.2798542848941406</v>
      </c>
      <c r="CV155" s="4">
        <v>0.22809455841936713</v>
      </c>
      <c r="CW155" s="4">
        <v>5.8841126129914482E-2</v>
      </c>
      <c r="CX155">
        <v>1</v>
      </c>
      <c r="CY155" s="5">
        <v>9823.6765460718125</v>
      </c>
      <c r="CZ155" s="5">
        <v>16215.091109008972</v>
      </c>
      <c r="DA155" s="5">
        <v>1814.8805999605288</v>
      </c>
      <c r="DB155" s="5">
        <v>710.08486283797106</v>
      </c>
      <c r="DC155" s="5">
        <v>19735.497562475761</v>
      </c>
      <c r="DD155" s="5">
        <v>5944.0670087364324</v>
      </c>
      <c r="DE155" s="5">
        <v>2526.8711934127814</v>
      </c>
      <c r="DF155" s="5">
        <v>2334.3111028975864</v>
      </c>
      <c r="DG155" s="5">
        <v>6817.1120597942872</v>
      </c>
      <c r="DH155" s="5">
        <v>802.64456285770677</v>
      </c>
      <c r="DI155" s="5">
        <v>943.75370041444648</v>
      </c>
      <c r="DJ155" s="5">
        <v>797.11861061772254</v>
      </c>
      <c r="DK155" s="5">
        <v>389.9743437931715</v>
      </c>
      <c r="DL155" s="5">
        <v>244.12867574501666</v>
      </c>
      <c r="DM155" s="5">
        <v>0</v>
      </c>
      <c r="DN155" s="5">
        <v>110.77899841275077</v>
      </c>
      <c r="DO155" s="5">
        <v>68965.862261291913</v>
      </c>
      <c r="DP155" s="4">
        <f t="shared" si="20"/>
        <v>3.4040541275778733E-3</v>
      </c>
      <c r="DQ155" s="4">
        <f t="shared" si="20"/>
        <v>-0.11191372631165226</v>
      </c>
      <c r="DR155" s="4">
        <f t="shared" si="20"/>
        <v>0.59281594727871889</v>
      </c>
      <c r="DS155" s="4">
        <f t="shared" si="20"/>
        <v>0.60401280761205844</v>
      </c>
      <c r="DT155" s="4">
        <f t="shared" si="20"/>
        <v>0.22688076454049599</v>
      </c>
      <c r="DU155" s="4">
        <f t="shared" si="19"/>
        <v>-2.0250426345781469</v>
      </c>
      <c r="DV155" s="4">
        <f t="shared" si="19"/>
        <v>0.12359839176454521</v>
      </c>
      <c r="DW155" s="4">
        <f t="shared" si="19"/>
        <v>0.20442232794318232</v>
      </c>
      <c r="DX155" s="4">
        <f t="shared" si="19"/>
        <v>-0.34583920231245308</v>
      </c>
      <c r="DY155" s="4">
        <f t="shared" si="19"/>
        <v>0.75835861864088361</v>
      </c>
      <c r="DZ155" s="4">
        <f t="shared" si="19"/>
        <v>1.3009390047867529E-2</v>
      </c>
      <c r="EA155" s="4">
        <f t="shared" si="19"/>
        <v>0.82391289320882977</v>
      </c>
      <c r="EB155" s="4">
        <f t="shared" si="19"/>
        <v>-0.15493341531267879</v>
      </c>
      <c r="EC155" s="4">
        <f t="shared" si="19"/>
        <v>-0.2939033149958955</v>
      </c>
      <c r="ED155" s="4" t="e">
        <f t="shared" si="18"/>
        <v>#DIV/0!</v>
      </c>
      <c r="EE155" s="4">
        <f t="shared" si="18"/>
        <v>5.6863239002872532E-2</v>
      </c>
      <c r="EF155" s="4">
        <f t="shared" si="18"/>
        <v>0.10754465868630138</v>
      </c>
      <c r="EG155" s="6">
        <f t="shared" si="17"/>
        <v>0.1508082922460576</v>
      </c>
      <c r="EI155">
        <v>153</v>
      </c>
    </row>
    <row r="156" spans="1:139" x14ac:dyDescent="0.3">
      <c r="A156" t="s">
        <v>593</v>
      </c>
      <c r="B156" t="s">
        <v>170</v>
      </c>
      <c r="C156" s="43" t="s">
        <v>859</v>
      </c>
      <c r="D156" s="43">
        <v>5.4</v>
      </c>
      <c r="E156" s="5">
        <v>37.700000000000003</v>
      </c>
      <c r="F156" s="5">
        <v>100</v>
      </c>
      <c r="G156" s="43">
        <v>7.5</v>
      </c>
      <c r="H156" s="20">
        <v>0</v>
      </c>
      <c r="I156" s="43">
        <v>46.2</v>
      </c>
      <c r="J156" s="43">
        <v>1.9956521739130437</v>
      </c>
      <c r="K156" s="43">
        <v>4.0999999999999988</v>
      </c>
      <c r="L156" s="43">
        <v>3.6804347826086969</v>
      </c>
      <c r="M156" s="43">
        <v>53.333333333333336</v>
      </c>
      <c r="N156" s="43">
        <v>54.666666666666664</v>
      </c>
      <c r="O156" s="43">
        <v>54.5</v>
      </c>
      <c r="P156" s="43">
        <v>1.4</v>
      </c>
      <c r="Q156" s="43">
        <v>1.9</v>
      </c>
      <c r="R156" s="43">
        <v>0.5</v>
      </c>
      <c r="S156" s="20">
        <v>0.53333333333333333</v>
      </c>
      <c r="T156" s="20">
        <v>0.8</v>
      </c>
      <c r="U156" s="5">
        <v>96.1</v>
      </c>
      <c r="V156" s="5">
        <v>82</v>
      </c>
      <c r="W156" s="20">
        <v>0.31034482758620691</v>
      </c>
      <c r="X156" s="43">
        <v>5.6946111399973693</v>
      </c>
      <c r="Y156" s="20">
        <v>0.54838709677419351</v>
      </c>
      <c r="Z156" s="5">
        <v>100</v>
      </c>
      <c r="AA156" s="5">
        <v>100</v>
      </c>
      <c r="AB156" s="43">
        <v>0</v>
      </c>
      <c r="AC156" s="5">
        <v>100</v>
      </c>
      <c r="AD156" s="5">
        <v>1.9</v>
      </c>
      <c r="AE156" s="5">
        <v>1.8</v>
      </c>
      <c r="AF156" s="5">
        <v>64.5</v>
      </c>
      <c r="AG156" s="5">
        <v>24.1</v>
      </c>
      <c r="AH156" s="5" t="s">
        <v>859</v>
      </c>
      <c r="AI156" s="4">
        <v>83.3</v>
      </c>
      <c r="AJ156" s="4">
        <v>0.35048635080012547</v>
      </c>
      <c r="AK156" s="4">
        <v>47.300000000000004</v>
      </c>
      <c r="AL156" s="4">
        <v>84.4</v>
      </c>
      <c r="AM156" s="4">
        <v>0.35</v>
      </c>
      <c r="AN156" s="4">
        <v>17.899999999999999</v>
      </c>
      <c r="AO156" s="4">
        <v>14.970059880239521</v>
      </c>
      <c r="AP156" s="4">
        <v>0</v>
      </c>
      <c r="AQ156" s="4">
        <v>9.5642511310421466E-2</v>
      </c>
      <c r="AR156" s="4">
        <v>90</v>
      </c>
      <c r="AS156" s="4" t="s">
        <v>859</v>
      </c>
      <c r="AT156" s="4">
        <v>66.667000000000002</v>
      </c>
      <c r="AU156" s="4">
        <v>17.045000000000002</v>
      </c>
      <c r="AV156" s="4" t="s">
        <v>859</v>
      </c>
      <c r="AW156" s="4">
        <v>85.293999999999997</v>
      </c>
      <c r="AX156" s="4">
        <v>68.75</v>
      </c>
      <c r="AY156" s="4">
        <v>1.19</v>
      </c>
      <c r="AZ156" s="4">
        <v>2.1</v>
      </c>
      <c r="BA156" s="4">
        <v>0</v>
      </c>
      <c r="BB156" s="4">
        <v>135.30000000000001</v>
      </c>
      <c r="BC156" s="4">
        <v>100</v>
      </c>
      <c r="BD156" s="4">
        <v>1</v>
      </c>
      <c r="BE156" s="4">
        <v>49.4</v>
      </c>
      <c r="BF156" s="4">
        <v>72.2</v>
      </c>
      <c r="BG156" s="4">
        <v>100</v>
      </c>
      <c r="BH156" s="21">
        <v>3.9869291631808614E-2</v>
      </c>
      <c r="BI156" s="21">
        <v>2.968396078623721E-2</v>
      </c>
      <c r="BJ156" s="20">
        <v>0.1891891891891892</v>
      </c>
      <c r="BK156" s="20">
        <v>0.27027027027027029</v>
      </c>
      <c r="BL156" s="5">
        <v>100</v>
      </c>
      <c r="BM156" s="5">
        <v>10</v>
      </c>
      <c r="BN156" s="5">
        <v>22.25</v>
      </c>
      <c r="BO156" s="43">
        <v>1.2000000000000002</v>
      </c>
      <c r="BP156" s="5">
        <v>38</v>
      </c>
      <c r="BQ156" s="5" t="s">
        <v>859</v>
      </c>
      <c r="BR156" s="5">
        <v>10700</v>
      </c>
      <c r="BS156" s="5">
        <v>1.7241379310344827</v>
      </c>
      <c r="BT156" s="5">
        <v>15.400000000000006</v>
      </c>
      <c r="BU156" s="5">
        <v>7.7</v>
      </c>
      <c r="BV156" s="5">
        <v>9.6</v>
      </c>
      <c r="BW156" s="5">
        <v>84</v>
      </c>
      <c r="BX156" s="5">
        <v>5.3</v>
      </c>
      <c r="BY156" s="5">
        <v>100</v>
      </c>
      <c r="BZ156" s="5">
        <v>13087</v>
      </c>
      <c r="CA156" s="43">
        <v>1.1299999999999999</v>
      </c>
      <c r="CB156" s="43" t="s">
        <v>859</v>
      </c>
      <c r="CC156" s="5">
        <v>26.3</v>
      </c>
      <c r="CD156" s="5">
        <v>28.7</v>
      </c>
      <c r="CE156" s="43">
        <v>8</v>
      </c>
      <c r="CF156" s="20">
        <v>0.69369627507163323</v>
      </c>
      <c r="CG156" s="5">
        <v>2018</v>
      </c>
      <c r="CH156" s="5">
        <v>2019</v>
      </c>
      <c r="CI156" s="5">
        <v>2018</v>
      </c>
      <c r="CJ156" s="4">
        <v>-0.28767643782710733</v>
      </c>
      <c r="CK156" s="4">
        <v>0.660302299562602</v>
      </c>
      <c r="CL156" s="4">
        <v>-0.54513808999068247</v>
      </c>
      <c r="CM156" s="4">
        <v>0.5898445515174463</v>
      </c>
      <c r="CN156" s="4">
        <v>9.2103207375991383E-2</v>
      </c>
      <c r="CO156" s="4">
        <v>-0.28402058460145063</v>
      </c>
      <c r="CP156" s="4">
        <v>1.0527126098487167</v>
      </c>
      <c r="CQ156" s="4">
        <v>-0.79826525500871315</v>
      </c>
      <c r="CR156" s="4">
        <v>8.2729889487382913E-2</v>
      </c>
      <c r="CS156" s="4">
        <v>-1.5777435463333602</v>
      </c>
      <c r="CT156" s="4">
        <v>-0.65379648986033811</v>
      </c>
      <c r="CU156" s="4">
        <v>-0.31808839246385368</v>
      </c>
      <c r="CV156" s="4">
        <v>-0.30219407288284095</v>
      </c>
      <c r="CW156" s="4">
        <v>5.8419146244526876E-2</v>
      </c>
      <c r="CX156">
        <v>0</v>
      </c>
      <c r="CY156" s="5">
        <v>8265.6894118601813</v>
      </c>
      <c r="CZ156" s="5">
        <v>15231.38410107191</v>
      </c>
      <c r="DA156" s="5">
        <v>2865.8238172920064</v>
      </c>
      <c r="DB156" s="5">
        <v>1557.5040783034258</v>
      </c>
      <c r="DC156" s="5">
        <v>20290.342404079853</v>
      </c>
      <c r="DD156" s="5">
        <v>3501.1950558991534</v>
      </c>
      <c r="DE156" s="5">
        <v>2521.1093992820884</v>
      </c>
      <c r="DF156" s="5">
        <v>4812.6850975297457</v>
      </c>
      <c r="DG156" s="5">
        <v>5238.6858481135623</v>
      </c>
      <c r="DH156" s="5">
        <v>1151.7128874388254</v>
      </c>
      <c r="DI156" s="5">
        <v>-248.36867862969007</v>
      </c>
      <c r="DJ156" s="5">
        <v>2189.2332789559541</v>
      </c>
      <c r="DK156" s="5">
        <v>252.03915171288742</v>
      </c>
      <c r="DL156" s="5">
        <v>-1442.495921696574</v>
      </c>
      <c r="DM156" s="5">
        <v>0</v>
      </c>
      <c r="DN156" s="5">
        <v>118.85321472297012</v>
      </c>
      <c r="DO156" s="5">
        <v>67747.889067632874</v>
      </c>
      <c r="DP156" s="4">
        <f t="shared" si="20"/>
        <v>1.0446732527244904</v>
      </c>
      <c r="DQ156" s="4">
        <f t="shared" si="20"/>
        <v>0.28672921141285923</v>
      </c>
      <c r="DR156" s="4">
        <f t="shared" si="20"/>
        <v>7.5923203525818259E-2</v>
      </c>
      <c r="DS156" s="4">
        <f t="shared" si="20"/>
        <v>-1.0541347613781822</v>
      </c>
      <c r="DT156" s="4">
        <f t="shared" si="20"/>
        <v>6.1115779350623824E-2</v>
      </c>
      <c r="DU156" s="4">
        <f t="shared" si="19"/>
        <v>0.50587725997701027</v>
      </c>
      <c r="DV156" s="4">
        <f t="shared" si="19"/>
        <v>0.12987565526950282</v>
      </c>
      <c r="DW156" s="4">
        <f t="shared" si="19"/>
        <v>-1.978815684439521</v>
      </c>
      <c r="DX156" s="4">
        <f t="shared" si="19"/>
        <v>0.37018251565994098</v>
      </c>
      <c r="DY156" s="4">
        <f t="shared" si="19"/>
        <v>0.25362315650044148</v>
      </c>
      <c r="DZ156" s="4">
        <f t="shared" si="19"/>
        <v>1.2827314374677534</v>
      </c>
      <c r="EA156" s="4">
        <f t="shared" si="19"/>
        <v>-6.0562940052762519E-2</v>
      </c>
      <c r="EB156" s="4">
        <f t="shared" si="19"/>
        <v>1.9900021710625937E-2</v>
      </c>
      <c r="EC156" s="4">
        <f t="shared" si="19"/>
        <v>-1.8773342579858617E-3</v>
      </c>
      <c r="ED156" s="4" t="e">
        <f t="shared" si="18"/>
        <v>#DIV/0!</v>
      </c>
      <c r="EE156" s="4">
        <f t="shared" si="18"/>
        <v>-5.533447433277295E-2</v>
      </c>
      <c r="EF156" s="4">
        <f t="shared" si="18"/>
        <v>0.20484527291525956</v>
      </c>
      <c r="EG156" s="6">
        <f t="shared" si="17"/>
        <v>-1.2619768872151018</v>
      </c>
      <c r="EI156">
        <v>154</v>
      </c>
    </row>
    <row r="157" spans="1:139" x14ac:dyDescent="0.3">
      <c r="A157" t="s">
        <v>522</v>
      </c>
      <c r="B157" t="s">
        <v>171</v>
      </c>
      <c r="C157" s="43">
        <v>4.4068965517241381</v>
      </c>
      <c r="D157" s="43">
        <v>5.7</v>
      </c>
      <c r="E157" s="5">
        <v>44.5</v>
      </c>
      <c r="F157" s="5">
        <v>100</v>
      </c>
      <c r="G157" s="43">
        <v>5.6</v>
      </c>
      <c r="H157" s="20">
        <v>0</v>
      </c>
      <c r="I157" s="43">
        <v>42.1</v>
      </c>
      <c r="J157" s="43">
        <v>7.0608695652173914</v>
      </c>
      <c r="K157" s="43">
        <v>4.2611111111111102</v>
      </c>
      <c r="L157" s="43">
        <v>3.7152173913043471</v>
      </c>
      <c r="M157" s="43">
        <v>50.666666666666664</v>
      </c>
      <c r="N157" s="43">
        <v>50</v>
      </c>
      <c r="O157" s="43">
        <v>51.5</v>
      </c>
      <c r="P157" s="43">
        <v>0.9</v>
      </c>
      <c r="Q157" s="43">
        <v>-0.7</v>
      </c>
      <c r="R157" s="43">
        <v>1.5846153846153848</v>
      </c>
      <c r="S157" s="20">
        <v>0.70949720670391059</v>
      </c>
      <c r="T157" s="20">
        <v>0.8214285714285714</v>
      </c>
      <c r="U157" s="5">
        <v>96.5</v>
      </c>
      <c r="V157" s="5">
        <v>83</v>
      </c>
      <c r="W157" s="20">
        <v>0.25531914893617019</v>
      </c>
      <c r="X157" s="43">
        <v>1.5918829798466472</v>
      </c>
      <c r="Y157" s="20">
        <v>0.5</v>
      </c>
      <c r="Z157" s="5">
        <v>87</v>
      </c>
      <c r="AA157" s="5">
        <v>98.9</v>
      </c>
      <c r="AB157" s="43" t="s">
        <v>859</v>
      </c>
      <c r="AC157" s="5">
        <v>98.2</v>
      </c>
      <c r="AD157" s="5">
        <v>2.1</v>
      </c>
      <c r="AE157" s="5">
        <v>3.5</v>
      </c>
      <c r="AF157" s="5">
        <v>24.2</v>
      </c>
      <c r="AG157" s="5">
        <v>22.5</v>
      </c>
      <c r="AH157" s="5">
        <v>227</v>
      </c>
      <c r="AI157" s="4">
        <v>76.5</v>
      </c>
      <c r="AJ157" s="4">
        <v>0.40440995655619011</v>
      </c>
      <c r="AK157" s="4">
        <v>56.3</v>
      </c>
      <c r="AL157" s="4">
        <v>87.8</v>
      </c>
      <c r="AM157" s="4">
        <v>0.28000000000000003</v>
      </c>
      <c r="AN157" s="4">
        <v>50.7</v>
      </c>
      <c r="AO157" s="4">
        <v>7.1153846153846159</v>
      </c>
      <c r="AP157" s="4">
        <v>7.2377622377622366</v>
      </c>
      <c r="AQ157" s="4">
        <v>0.12694353518821605</v>
      </c>
      <c r="AR157" s="4">
        <v>52.173999999999999</v>
      </c>
      <c r="AS157" s="4">
        <v>31.884</v>
      </c>
      <c r="AT157" s="4">
        <v>18.367000000000001</v>
      </c>
      <c r="AU157" s="4">
        <v>23.81</v>
      </c>
      <c r="AV157" s="4">
        <v>37.209000000000003</v>
      </c>
      <c r="AW157" s="4">
        <v>76.403999999999996</v>
      </c>
      <c r="AX157" s="4">
        <v>45.213000000000001</v>
      </c>
      <c r="AY157" s="4">
        <v>1.22</v>
      </c>
      <c r="AZ157" s="4">
        <v>5.99</v>
      </c>
      <c r="BA157" s="4">
        <v>3.0207185292909267E-2</v>
      </c>
      <c r="BB157" s="4">
        <v>102</v>
      </c>
      <c r="BC157" s="4">
        <v>100</v>
      </c>
      <c r="BD157" s="4">
        <v>8.3333333333333329E-2</v>
      </c>
      <c r="BE157" s="4">
        <v>100</v>
      </c>
      <c r="BF157" s="4">
        <v>92</v>
      </c>
      <c r="BG157" s="4" t="s">
        <v>859</v>
      </c>
      <c r="BH157" s="21">
        <v>6.407010569606883E-2</v>
      </c>
      <c r="BI157" s="21">
        <v>4.1450703432325632E-2</v>
      </c>
      <c r="BJ157" s="20">
        <v>0.27607361963190186</v>
      </c>
      <c r="BK157" s="20">
        <v>0.31901840490797545</v>
      </c>
      <c r="BL157" s="5">
        <v>47</v>
      </c>
      <c r="BM157" s="5">
        <v>43.2</v>
      </c>
      <c r="BN157" s="5">
        <v>37.15</v>
      </c>
      <c r="BO157" s="43">
        <v>0.15000000000000002</v>
      </c>
      <c r="BP157" s="5">
        <v>49</v>
      </c>
      <c r="BQ157" s="5">
        <v>164</v>
      </c>
      <c r="BR157" s="5">
        <v>12000</v>
      </c>
      <c r="BS157" s="5">
        <v>2.8037383177570092</v>
      </c>
      <c r="BT157" s="5">
        <v>90.5</v>
      </c>
      <c r="BU157" s="5">
        <v>1.7</v>
      </c>
      <c r="BV157" s="5">
        <v>31.8</v>
      </c>
      <c r="BW157" s="5">
        <v>74</v>
      </c>
      <c r="BX157" s="5">
        <v>8.4</v>
      </c>
      <c r="BY157" s="5">
        <v>19.100000000000001</v>
      </c>
      <c r="BZ157" s="5">
        <v>11909</v>
      </c>
      <c r="CA157" s="43">
        <v>0.26</v>
      </c>
      <c r="CB157" s="43">
        <v>0</v>
      </c>
      <c r="CC157" s="5">
        <v>70.400000000000006</v>
      </c>
      <c r="CD157" s="5">
        <v>33.9</v>
      </c>
      <c r="CE157" s="43">
        <v>8.5</v>
      </c>
      <c r="CF157" s="20">
        <v>0.73180722891566263</v>
      </c>
      <c r="CG157" s="5">
        <v>2020</v>
      </c>
      <c r="CH157" s="5">
        <v>2017</v>
      </c>
      <c r="CI157" s="5">
        <v>2017</v>
      </c>
      <c r="CJ157" s="4">
        <v>-2.5811924381697465E-2</v>
      </c>
      <c r="CK157" s="4">
        <v>0.44046613732664452</v>
      </c>
      <c r="CL157" s="4">
        <v>2.519566317344956E-2</v>
      </c>
      <c r="CM157" s="4">
        <v>-9.0678338064416039E-2</v>
      </c>
      <c r="CN157" s="4">
        <v>4.5084703634003021E-2</v>
      </c>
      <c r="CO157" s="4">
        <v>3.0235873634876974E-2</v>
      </c>
      <c r="CP157" s="4">
        <v>-6.7855218974611248E-2</v>
      </c>
      <c r="CQ157" s="4">
        <v>0.81153006409328343</v>
      </c>
      <c r="CR157" s="4">
        <v>-0.17775652618855403</v>
      </c>
      <c r="CS157" s="4">
        <v>0.17048189620815141</v>
      </c>
      <c r="CT157" s="4">
        <v>-0.27076122709450512</v>
      </c>
      <c r="CU157" s="4">
        <v>-0.73746329354442242</v>
      </c>
      <c r="CV157" s="4">
        <v>-0.12633823873974975</v>
      </c>
      <c r="CW157" s="4">
        <v>5.787907004526182E-2</v>
      </c>
      <c r="CX157">
        <v>0</v>
      </c>
      <c r="CY157" s="5">
        <v>8160.1256564708183</v>
      </c>
      <c r="CZ157" s="5">
        <v>14270.951592495552</v>
      </c>
      <c r="DA157" s="5">
        <v>2061.719324026451</v>
      </c>
      <c r="DB157" s="5">
        <v>850.74000209929682</v>
      </c>
      <c r="DC157" s="5">
        <v>20073.442030809641</v>
      </c>
      <c r="DD157" s="5">
        <v>3341.7752256976228</v>
      </c>
      <c r="DE157" s="5">
        <v>3159.5832397157978</v>
      </c>
      <c r="DF157" s="5">
        <v>1421.950683163112</v>
      </c>
      <c r="DG157" s="5">
        <v>5408.2904867436728</v>
      </c>
      <c r="DH157" s="5">
        <v>773.2759525558937</v>
      </c>
      <c r="DI157" s="5">
        <v>882.54434764353937</v>
      </c>
      <c r="DJ157" s="5">
        <v>2151.4642594730767</v>
      </c>
      <c r="DK157" s="5">
        <v>310.80088170462892</v>
      </c>
      <c r="DL157" s="5">
        <v>-55.736328330009428</v>
      </c>
      <c r="DM157" s="5">
        <v>0</v>
      </c>
      <c r="DN157" s="5">
        <v>77.990935575402744</v>
      </c>
      <c r="DO157" s="5">
        <v>62944.654618174522</v>
      </c>
      <c r="DP157" s="4">
        <f t="shared" si="20"/>
        <v>1.1152260092662085</v>
      </c>
      <c r="DQ157" s="4">
        <f t="shared" si="20"/>
        <v>0.6759402606539533</v>
      </c>
      <c r="DR157" s="4">
        <f t="shared" si="20"/>
        <v>0.47141153337435016</v>
      </c>
      <c r="DS157" s="4">
        <f t="shared" si="20"/>
        <v>0.32879249991104825</v>
      </c>
      <c r="DT157" s="4">
        <f t="shared" si="20"/>
        <v>0.12591675516733611</v>
      </c>
      <c r="DU157" s="4">
        <f t="shared" si="19"/>
        <v>0.6710430270058706</v>
      </c>
      <c r="DV157" s="4">
        <f t="shared" si="19"/>
        <v>-0.56571819041734017</v>
      </c>
      <c r="DW157" s="4">
        <f t="shared" si="19"/>
        <v>1.0081347432896728</v>
      </c>
      <c r="DX157" s="4">
        <f t="shared" si="19"/>
        <v>0.29324473812600893</v>
      </c>
      <c r="DY157" s="4">
        <f t="shared" si="19"/>
        <v>0.80082417065250255</v>
      </c>
      <c r="DZ157" s="4">
        <f t="shared" si="19"/>
        <v>7.820308667475119E-2</v>
      </c>
      <c r="EA157" s="4">
        <f t="shared" si="19"/>
        <v>-3.6566508050169068E-2</v>
      </c>
      <c r="EB157" s="4">
        <f t="shared" si="19"/>
        <v>-5.4580718591761557E-2</v>
      </c>
      <c r="EC157" s="4">
        <f t="shared" si="19"/>
        <v>-0.24198401295511088</v>
      </c>
      <c r="ED157" s="4" t="e">
        <f t="shared" si="18"/>
        <v>#DIV/0!</v>
      </c>
      <c r="EE157" s="4">
        <f t="shared" si="18"/>
        <v>0.51247967702172992</v>
      </c>
      <c r="EF157" s="4">
        <f t="shared" si="18"/>
        <v>0.58856280023944618</v>
      </c>
      <c r="EG157" s="6">
        <f t="shared" si="17"/>
        <v>0.51666520323156118</v>
      </c>
      <c r="EI157">
        <v>155</v>
      </c>
    </row>
    <row r="158" spans="1:139" x14ac:dyDescent="0.3">
      <c r="A158" t="s">
        <v>697</v>
      </c>
      <c r="B158" t="s">
        <v>172</v>
      </c>
      <c r="C158" s="43" t="s">
        <v>859</v>
      </c>
      <c r="D158" s="43">
        <v>5.4</v>
      </c>
      <c r="E158" s="5">
        <v>52.1</v>
      </c>
      <c r="F158" s="5" t="s">
        <v>859</v>
      </c>
      <c r="G158" s="43">
        <v>10.5</v>
      </c>
      <c r="H158" s="20">
        <v>0</v>
      </c>
      <c r="I158" s="43" t="s">
        <v>859</v>
      </c>
      <c r="J158" s="43" t="s">
        <v>859</v>
      </c>
      <c r="K158" s="43" t="s">
        <v>859</v>
      </c>
      <c r="L158" s="43" t="s">
        <v>859</v>
      </c>
      <c r="M158" s="43" t="s">
        <v>859</v>
      </c>
      <c r="N158" s="43" t="s">
        <v>859</v>
      </c>
      <c r="O158" s="43" t="s">
        <v>859</v>
      </c>
      <c r="P158" s="43" t="s">
        <v>859</v>
      </c>
      <c r="Q158" s="43" t="s">
        <v>859</v>
      </c>
      <c r="R158" s="43">
        <v>-1.8999999999999997</v>
      </c>
      <c r="S158" s="20">
        <v>0.79166666666666663</v>
      </c>
      <c r="T158" s="20">
        <v>0.33333333333333331</v>
      </c>
      <c r="U158" s="5">
        <v>100</v>
      </c>
      <c r="V158" s="5" t="s">
        <v>859</v>
      </c>
      <c r="W158" s="20" t="s">
        <v>859</v>
      </c>
      <c r="X158" s="43">
        <v>4.5985861028008612</v>
      </c>
      <c r="Y158" s="20" t="s">
        <v>859</v>
      </c>
      <c r="Z158" s="5" t="s">
        <v>859</v>
      </c>
      <c r="AA158" s="5" t="s">
        <v>859</v>
      </c>
      <c r="AB158" s="43">
        <v>0</v>
      </c>
      <c r="AC158" s="5">
        <v>25</v>
      </c>
      <c r="AD158" s="5">
        <v>14.5</v>
      </c>
      <c r="AE158" s="5">
        <v>3.7</v>
      </c>
      <c r="AF158" s="5">
        <v>9.8000000000000007</v>
      </c>
      <c r="AG158" s="5">
        <v>28.9</v>
      </c>
      <c r="AH158" s="5">
        <v>218</v>
      </c>
      <c r="AI158" s="4">
        <v>86.6</v>
      </c>
      <c r="AJ158" s="4">
        <v>0.30182267531665125</v>
      </c>
      <c r="AK158" s="4">
        <v>61.6</v>
      </c>
      <c r="AL158" s="4">
        <v>88.5</v>
      </c>
      <c r="AM158" s="4">
        <v>0.28000000000000003</v>
      </c>
      <c r="AN158" s="4">
        <v>90</v>
      </c>
      <c r="AO158" s="4">
        <v>0</v>
      </c>
      <c r="AP158" s="4">
        <v>0</v>
      </c>
      <c r="AQ158" s="4">
        <v>0.15272052761747734</v>
      </c>
      <c r="AR158" s="4">
        <v>80</v>
      </c>
      <c r="AS158" s="4">
        <v>73.332999999999998</v>
      </c>
      <c r="AT158" s="4" t="s">
        <v>859</v>
      </c>
      <c r="AU158" s="4" t="s">
        <v>859</v>
      </c>
      <c r="AV158" s="4" t="s">
        <v>859</v>
      </c>
      <c r="AW158" s="4">
        <v>80</v>
      </c>
      <c r="AX158" s="4">
        <v>62.5</v>
      </c>
      <c r="AY158" s="4">
        <v>0.66</v>
      </c>
      <c r="AZ158" s="4">
        <v>3.56</v>
      </c>
      <c r="BA158" s="4">
        <v>7.9111790353755557E-3</v>
      </c>
      <c r="BB158" s="4">
        <v>83.3</v>
      </c>
      <c r="BC158" s="4">
        <v>83.3</v>
      </c>
      <c r="BD158" s="4">
        <v>1</v>
      </c>
      <c r="BE158" s="4">
        <v>62.9</v>
      </c>
      <c r="BF158" s="4" t="s">
        <v>859</v>
      </c>
      <c r="BG158" s="4" t="s">
        <v>859</v>
      </c>
      <c r="BH158" s="21" t="s">
        <v>859</v>
      </c>
      <c r="BI158" s="21">
        <v>5.6226387407797965E-2</v>
      </c>
      <c r="BJ158" s="20" t="s">
        <v>859</v>
      </c>
      <c r="BK158" s="20">
        <v>0.33333333333333331</v>
      </c>
      <c r="BL158" s="5" t="s">
        <v>859</v>
      </c>
      <c r="BM158" s="5">
        <v>50</v>
      </c>
      <c r="BN158" s="5">
        <v>48.8</v>
      </c>
      <c r="BO158" s="43">
        <v>2.65</v>
      </c>
      <c r="BP158" s="5">
        <v>53</v>
      </c>
      <c r="BQ158" s="5" t="s">
        <v>859</v>
      </c>
      <c r="BR158" s="5">
        <v>7500</v>
      </c>
      <c r="BS158" s="5" t="s">
        <v>859</v>
      </c>
      <c r="BT158" s="5">
        <v>11.099999999999994</v>
      </c>
      <c r="BU158" s="5">
        <v>16.7</v>
      </c>
      <c r="BV158" s="5">
        <v>83.3</v>
      </c>
      <c r="BW158" s="5">
        <v>40</v>
      </c>
      <c r="BX158" s="5" t="s">
        <v>859</v>
      </c>
      <c r="BY158" s="5">
        <v>100</v>
      </c>
      <c r="BZ158" s="5">
        <v>16624</v>
      </c>
      <c r="CA158" s="43">
        <v>0</v>
      </c>
      <c r="CB158" s="43" t="s">
        <v>859</v>
      </c>
      <c r="CC158" s="5">
        <v>74.2</v>
      </c>
      <c r="CD158" s="5">
        <v>54.8</v>
      </c>
      <c r="CE158" s="43">
        <v>9.6</v>
      </c>
      <c r="CF158" s="20">
        <v>0.74374999999999991</v>
      </c>
      <c r="CG158" s="5">
        <v>2018</v>
      </c>
      <c r="CH158" s="5">
        <v>2012</v>
      </c>
      <c r="CI158" s="5">
        <v>2017</v>
      </c>
      <c r="CJ158" s="4">
        <v>0.51539266084970858</v>
      </c>
      <c r="CK158" s="4" t="s">
        <v>17</v>
      </c>
      <c r="CL158" s="4">
        <v>-0.51112417311451697</v>
      </c>
      <c r="CM158" s="4">
        <v>1.2051497672295648</v>
      </c>
      <c r="CN158" s="4">
        <v>0.10977387755537396</v>
      </c>
      <c r="CO158" s="4">
        <v>-4.0743784319199818E-2</v>
      </c>
      <c r="CP158" s="4" t="s">
        <v>17</v>
      </c>
      <c r="CQ158" s="4">
        <v>-0.75809084458048825</v>
      </c>
      <c r="CR158" s="4">
        <v>0.27383466375486309</v>
      </c>
      <c r="CS158" s="4">
        <v>-1.0487779765856491</v>
      </c>
      <c r="CT158" s="4" t="s">
        <v>17</v>
      </c>
      <c r="CU158" s="4">
        <v>-0.14090976886996168</v>
      </c>
      <c r="CV158" s="4">
        <v>-0.44011194267469556</v>
      </c>
      <c r="CW158" s="4">
        <v>5.7853158451162179E-2</v>
      </c>
      <c r="CX158">
        <v>3</v>
      </c>
      <c r="CY158" s="5">
        <v>10740.210394102087</v>
      </c>
      <c r="CZ158" s="5">
        <v>18071.652318656117</v>
      </c>
      <c r="DA158" s="5">
        <v>7221.3333333333339</v>
      </c>
      <c r="DB158" s="5">
        <v>1700</v>
      </c>
      <c r="DC158" s="5">
        <v>24700.040804838158</v>
      </c>
      <c r="DD158" s="5">
        <v>3846.646390585629</v>
      </c>
      <c r="DE158" s="5">
        <v>3073.0094721385472</v>
      </c>
      <c r="DF158" s="5">
        <v>5602.6107352457166</v>
      </c>
      <c r="DG158" s="5">
        <v>7746.1272451859013</v>
      </c>
      <c r="DH158" s="5">
        <v>2409.3333333333335</v>
      </c>
      <c r="DI158" s="5">
        <v>3968.0000000000005</v>
      </c>
      <c r="DJ158" s="5">
        <v>3716</v>
      </c>
      <c r="DK158" s="5">
        <v>2132</v>
      </c>
      <c r="DL158" s="5">
        <v>-5086.666666666667</v>
      </c>
      <c r="DM158" s="5">
        <v>0</v>
      </c>
      <c r="DN158" s="5">
        <v>235.31740420939968</v>
      </c>
      <c r="DO158" s="5">
        <v>95162.281431628217</v>
      </c>
      <c r="DP158" s="4">
        <f t="shared" si="20"/>
        <v>-0.60915457647263582</v>
      </c>
      <c r="DQ158" s="4">
        <f t="shared" si="20"/>
        <v>-0.86427698966909139</v>
      </c>
      <c r="DR158" s="4">
        <f t="shared" si="20"/>
        <v>-2.0662774663685846</v>
      </c>
      <c r="DS158" s="4">
        <f t="shared" si="20"/>
        <v>-1.3329569332620463</v>
      </c>
      <c r="DT158" s="4">
        <f t="shared" si="20"/>
        <v>-1.2563220614342197</v>
      </c>
      <c r="DU158" s="4">
        <f t="shared" si="19"/>
        <v>0.14797489242018266</v>
      </c>
      <c r="DV158" s="4">
        <f t="shared" si="19"/>
        <v>-0.47139924403145267</v>
      </c>
      <c r="DW158" s="4">
        <f t="shared" si="19"/>
        <v>-2.6746734052485714</v>
      </c>
      <c r="DX158" s="4">
        <f t="shared" si="19"/>
        <v>-0.76726849950984244</v>
      </c>
      <c r="DY158" s="4">
        <f t="shared" si="19"/>
        <v>-1.5648335531352753</v>
      </c>
      <c r="DZ158" s="4">
        <f t="shared" si="19"/>
        <v>-3.2080963210039797</v>
      </c>
      <c r="EA158" s="4">
        <f t="shared" si="19"/>
        <v>-1.0305895466996566</v>
      </c>
      <c r="EB158" s="4">
        <f t="shared" si="19"/>
        <v>-2.3629582729584957</v>
      </c>
      <c r="EC158" s="4">
        <f t="shared" si="19"/>
        <v>0.62908259446032166</v>
      </c>
      <c r="ED158" s="4" t="e">
        <f t="shared" si="18"/>
        <v>#DIV/0!</v>
      </c>
      <c r="EE158" s="4">
        <f t="shared" si="18"/>
        <v>-1.6736978230243469</v>
      </c>
      <c r="EF158" s="4">
        <f t="shared" si="18"/>
        <v>-1.9852170614756004</v>
      </c>
      <c r="EG158" s="6">
        <f t="shared" si="17"/>
        <v>-1.5928987891815443</v>
      </c>
      <c r="EI158">
        <v>156</v>
      </c>
    </row>
    <row r="159" spans="1:139" x14ac:dyDescent="0.3">
      <c r="A159" t="s">
        <v>560</v>
      </c>
      <c r="B159" t="s">
        <v>173</v>
      </c>
      <c r="C159" s="43">
        <v>4.5068965517241377</v>
      </c>
      <c r="D159" s="43">
        <v>5.5</v>
      </c>
      <c r="E159" s="5">
        <v>45.7</v>
      </c>
      <c r="F159" s="5">
        <v>73.2</v>
      </c>
      <c r="G159" s="43">
        <v>6</v>
      </c>
      <c r="H159" s="20">
        <v>0.33333333333333331</v>
      </c>
      <c r="I159" s="43">
        <v>43.7</v>
      </c>
      <c r="J159" s="43">
        <v>7.2043478260869573</v>
      </c>
      <c r="K159" s="43">
        <v>3.9944444444444449</v>
      </c>
      <c r="L159" s="43">
        <v>3.8869565217391284</v>
      </c>
      <c r="M159" s="43">
        <v>46.333333333333336</v>
      </c>
      <c r="N159" s="43">
        <v>47.666666666666664</v>
      </c>
      <c r="O159" s="43">
        <v>50</v>
      </c>
      <c r="P159" s="43">
        <v>-2.1</v>
      </c>
      <c r="Q159" s="43">
        <v>-0.1</v>
      </c>
      <c r="R159" s="43">
        <v>0.59999999999999987</v>
      </c>
      <c r="S159" s="20">
        <v>0.78048780487804881</v>
      </c>
      <c r="T159" s="20">
        <v>0.76</v>
      </c>
      <c r="U159" s="5">
        <v>100</v>
      </c>
      <c r="V159" s="5">
        <v>77</v>
      </c>
      <c r="W159" s="20">
        <v>0.265625</v>
      </c>
      <c r="X159" s="43">
        <v>2.0084375178992113</v>
      </c>
      <c r="Y159" s="20">
        <v>0.55000000000000004</v>
      </c>
      <c r="Z159" s="5">
        <v>100</v>
      </c>
      <c r="AA159" s="5">
        <v>100</v>
      </c>
      <c r="AB159" s="43">
        <v>0</v>
      </c>
      <c r="AC159" s="5">
        <v>79.2</v>
      </c>
      <c r="AD159" s="5">
        <v>1.9</v>
      </c>
      <c r="AE159" s="5">
        <v>2.4</v>
      </c>
      <c r="AF159" s="5" t="s">
        <v>859</v>
      </c>
      <c r="AG159" s="5">
        <v>51.3</v>
      </c>
      <c r="AH159" s="5">
        <v>3918</v>
      </c>
      <c r="AI159" s="4">
        <v>79</v>
      </c>
      <c r="AJ159" s="4">
        <v>0.30469383243681375</v>
      </c>
      <c r="AK159" s="4">
        <v>65.400000000000006</v>
      </c>
      <c r="AL159" s="4">
        <v>92.2</v>
      </c>
      <c r="AM159" s="4">
        <v>0.45</v>
      </c>
      <c r="AN159" s="4">
        <v>63.2</v>
      </c>
      <c r="AO159" s="4">
        <v>0.97560975609756106</v>
      </c>
      <c r="AP159" s="4">
        <v>0</v>
      </c>
      <c r="AQ159" s="4">
        <v>0.22569083130997802</v>
      </c>
      <c r="AR159" s="4" t="s">
        <v>859</v>
      </c>
      <c r="AS159" s="4">
        <v>36.841999999999999</v>
      </c>
      <c r="AT159" s="4">
        <v>27.273</v>
      </c>
      <c r="AU159" s="4">
        <v>22.059000000000001</v>
      </c>
      <c r="AV159" s="4">
        <v>42.308</v>
      </c>
      <c r="AW159" s="4">
        <v>72.727000000000004</v>
      </c>
      <c r="AX159" s="4">
        <v>69.444000000000003</v>
      </c>
      <c r="AY159" s="4">
        <v>0.97</v>
      </c>
      <c r="AZ159" s="4">
        <v>3.3</v>
      </c>
      <c r="BA159" s="4">
        <v>9.6199991274377207E-3</v>
      </c>
      <c r="BB159" s="4">
        <v>100</v>
      </c>
      <c r="BC159" s="4">
        <v>100</v>
      </c>
      <c r="BD159" s="4">
        <v>0.2</v>
      </c>
      <c r="BE159" s="4">
        <v>100</v>
      </c>
      <c r="BF159" s="4">
        <v>91.5</v>
      </c>
      <c r="BG159" s="4">
        <v>64.2</v>
      </c>
      <c r="BH159" s="21">
        <v>3.1940796441998737E-2</v>
      </c>
      <c r="BI159" s="21">
        <v>2.7608401179919115E-2</v>
      </c>
      <c r="BJ159" s="20">
        <v>0.17333333333333334</v>
      </c>
      <c r="BK159" s="20">
        <v>0.12</v>
      </c>
      <c r="BL159" s="5" t="s">
        <v>859</v>
      </c>
      <c r="BM159" s="5">
        <v>58.95</v>
      </c>
      <c r="BN159" s="5">
        <v>30.6</v>
      </c>
      <c r="BO159" s="43">
        <v>0.5</v>
      </c>
      <c r="BP159" s="5">
        <v>26</v>
      </c>
      <c r="BQ159" s="5" t="s">
        <v>859</v>
      </c>
      <c r="BR159" s="5">
        <v>7837</v>
      </c>
      <c r="BS159" s="5">
        <v>1.7391304347826086</v>
      </c>
      <c r="BT159" s="5">
        <v>37</v>
      </c>
      <c r="BU159" s="5">
        <v>13</v>
      </c>
      <c r="BV159" s="5">
        <v>22.8</v>
      </c>
      <c r="BW159" s="5">
        <v>0</v>
      </c>
      <c r="BX159" s="5">
        <v>12.2</v>
      </c>
      <c r="BY159" s="5">
        <v>100</v>
      </c>
      <c r="BZ159" s="5">
        <v>13853</v>
      </c>
      <c r="CA159" s="43">
        <v>1.25</v>
      </c>
      <c r="CB159" s="43">
        <v>0.33</v>
      </c>
      <c r="CC159" s="5">
        <v>7.5</v>
      </c>
      <c r="CD159" s="5">
        <v>44.4</v>
      </c>
      <c r="CE159" s="43">
        <v>7.8</v>
      </c>
      <c r="CF159" s="20">
        <v>0.67254901960784319</v>
      </c>
      <c r="CG159" s="5">
        <v>2015</v>
      </c>
      <c r="CH159" s="5">
        <v>2020</v>
      </c>
      <c r="CI159" s="5">
        <v>2020</v>
      </c>
      <c r="CJ159" s="4">
        <v>0.21383252651111112</v>
      </c>
      <c r="CK159" s="4">
        <v>4.2635075799872184E-2</v>
      </c>
      <c r="CL159" s="4">
        <v>0.22929502832154405</v>
      </c>
      <c r="CM159" s="4">
        <v>0.30613344429912187</v>
      </c>
      <c r="CN159" s="4">
        <v>2.1896348413672625E-3</v>
      </c>
      <c r="CO159" s="4">
        <v>0.10411518747162933</v>
      </c>
      <c r="CP159" s="4">
        <v>1.1161634229374686</v>
      </c>
      <c r="CQ159" s="4">
        <v>0.59769575126612018</v>
      </c>
      <c r="CR159" s="4">
        <v>0.35193618894259204</v>
      </c>
      <c r="CS159" s="4">
        <v>-0.93572276019682088</v>
      </c>
      <c r="CT159" s="4">
        <v>-0.49539867857940989</v>
      </c>
      <c r="CU159" s="4">
        <v>-0.21378006382074893</v>
      </c>
      <c r="CV159" s="4">
        <v>-0.37273602826530111</v>
      </c>
      <c r="CW159" s="4">
        <v>5.5820943547908577E-2</v>
      </c>
      <c r="CX159">
        <v>0</v>
      </c>
      <c r="CY159" s="5">
        <v>10778.968351092164</v>
      </c>
      <c r="CZ159" s="5">
        <v>13741.517744940824</v>
      </c>
      <c r="DA159" s="5">
        <v>1378.1355297641333</v>
      </c>
      <c r="DB159" s="5">
        <v>910.33320853612872</v>
      </c>
      <c r="DC159" s="5">
        <v>19445.440082947258</v>
      </c>
      <c r="DD159" s="5">
        <v>2656.7607487526589</v>
      </c>
      <c r="DE159" s="5">
        <v>4527.7753127818078</v>
      </c>
      <c r="DF159" s="5">
        <v>2018.2127660207725</v>
      </c>
      <c r="DG159" s="5">
        <v>5736.0590291998842</v>
      </c>
      <c r="DH159" s="5">
        <v>702.17147135904156</v>
      </c>
      <c r="DI159" s="5">
        <v>960.50168476226133</v>
      </c>
      <c r="DJ159" s="5">
        <v>1970.4230625233993</v>
      </c>
      <c r="DK159" s="5">
        <v>-215.83676525645825</v>
      </c>
      <c r="DL159" s="5">
        <v>-50.542867839760419</v>
      </c>
      <c r="DM159" s="5">
        <v>0</v>
      </c>
      <c r="DN159" s="5">
        <v>152.29954970652801</v>
      </c>
      <c r="DO159" s="5">
        <v>64762.761777130407</v>
      </c>
      <c r="DP159" s="4">
        <f t="shared" si="20"/>
        <v>-0.63505817087858896</v>
      </c>
      <c r="DQ159" s="4">
        <f t="shared" si="20"/>
        <v>0.89049099844183677</v>
      </c>
      <c r="DR159" s="4">
        <f t="shared" si="20"/>
        <v>0.80762332595669017</v>
      </c>
      <c r="DS159" s="4">
        <f t="shared" si="20"/>
        <v>0.21218630479746275</v>
      </c>
      <c r="DT159" s="4">
        <f t="shared" si="20"/>
        <v>0.31353809681242917</v>
      </c>
      <c r="DU159" s="4">
        <f t="shared" si="19"/>
        <v>1.3807473427579406</v>
      </c>
      <c r="DV159" s="4">
        <f t="shared" si="19"/>
        <v>-2.0563133024986033</v>
      </c>
      <c r="DW159" s="4">
        <f t="shared" si="19"/>
        <v>0.48287824549845054</v>
      </c>
      <c r="DX159" s="4">
        <f t="shared" si="19"/>
        <v>0.14455904529472707</v>
      </c>
      <c r="DY159" s="4">
        <f t="shared" si="19"/>
        <v>0.90363771931870196</v>
      </c>
      <c r="DZ159" s="4">
        <f t="shared" si="19"/>
        <v>-4.8287827354624282E-3</v>
      </c>
      <c r="EA159" s="4">
        <f t="shared" si="19"/>
        <v>7.8457467466075709E-2</v>
      </c>
      <c r="EB159" s="4">
        <f t="shared" si="19"/>
        <v>0.61293471742895866</v>
      </c>
      <c r="EC159" s="4">
        <f t="shared" si="19"/>
        <v>-0.24288322039901339</v>
      </c>
      <c r="ED159" s="4" t="e">
        <f t="shared" si="18"/>
        <v>#DIV/0!</v>
      </c>
      <c r="EE159" s="4">
        <f t="shared" si="18"/>
        <v>-0.52009813193550691</v>
      </c>
      <c r="EF159" s="4">
        <f t="shared" si="18"/>
        <v>0.44331909190377977</v>
      </c>
      <c r="EG159" s="6">
        <f t="shared" si="17"/>
        <v>0.35608663690999731</v>
      </c>
      <c r="EI159">
        <v>157</v>
      </c>
    </row>
    <row r="160" spans="1:139" x14ac:dyDescent="0.3">
      <c r="A160" t="s">
        <v>480</v>
      </c>
      <c r="B160" t="s">
        <v>174</v>
      </c>
      <c r="C160" s="43" t="s">
        <v>859</v>
      </c>
      <c r="D160" s="43">
        <v>5.8</v>
      </c>
      <c r="E160" s="5">
        <v>48.5</v>
      </c>
      <c r="F160" s="5">
        <v>86.5</v>
      </c>
      <c r="G160" s="43">
        <v>6.1</v>
      </c>
      <c r="H160" s="20">
        <v>0</v>
      </c>
      <c r="I160" s="43">
        <v>43.2</v>
      </c>
      <c r="J160" s="43">
        <v>2.5739130434782611</v>
      </c>
      <c r="K160" s="43">
        <v>3.8388888888888886</v>
      </c>
      <c r="L160" s="43">
        <v>3.6543478260869562</v>
      </c>
      <c r="M160" s="43">
        <v>48.666666666666664</v>
      </c>
      <c r="N160" s="43">
        <v>47.666666666666664</v>
      </c>
      <c r="O160" s="43">
        <v>52.5</v>
      </c>
      <c r="P160" s="43">
        <v>-1.2</v>
      </c>
      <c r="Q160" s="43">
        <v>-0.1</v>
      </c>
      <c r="R160" s="43">
        <v>0.7</v>
      </c>
      <c r="S160" s="20">
        <v>0.75304878048780488</v>
      </c>
      <c r="T160" s="20">
        <v>0.98701298701298701</v>
      </c>
      <c r="U160" s="5">
        <v>97.3</v>
      </c>
      <c r="V160" s="5">
        <v>78</v>
      </c>
      <c r="W160" s="20">
        <v>0.22789115646258504</v>
      </c>
      <c r="X160" s="43">
        <v>3.1727528976145121</v>
      </c>
      <c r="Y160" s="20">
        <v>0.66666666666666663</v>
      </c>
      <c r="Z160" s="5">
        <v>91</v>
      </c>
      <c r="AA160" s="5">
        <v>99.9</v>
      </c>
      <c r="AB160" s="43">
        <v>21.1038961</v>
      </c>
      <c r="AC160" s="5">
        <v>70.349999999999994</v>
      </c>
      <c r="AD160" s="5">
        <v>1.7</v>
      </c>
      <c r="AE160" s="5">
        <v>15.9</v>
      </c>
      <c r="AF160" s="5">
        <v>12.2</v>
      </c>
      <c r="AG160" s="5">
        <v>24.700000000000003</v>
      </c>
      <c r="AH160" s="5">
        <v>885</v>
      </c>
      <c r="AI160" s="4">
        <v>84.6</v>
      </c>
      <c r="AJ160" s="4">
        <v>0.39440772750381298</v>
      </c>
      <c r="AK160" s="4">
        <v>62.499999999999993</v>
      </c>
      <c r="AL160" s="4">
        <v>93.1</v>
      </c>
      <c r="AM160" s="4">
        <v>0.48</v>
      </c>
      <c r="AN160" s="4">
        <v>28</v>
      </c>
      <c r="AO160" s="4">
        <v>3.7962128043282237</v>
      </c>
      <c r="AP160" s="4">
        <v>0.77547339945897198</v>
      </c>
      <c r="AQ160" s="4">
        <v>0.24868195388426603</v>
      </c>
      <c r="AR160" s="4">
        <v>40</v>
      </c>
      <c r="AS160" s="4">
        <v>45.555999999999997</v>
      </c>
      <c r="AT160" s="4">
        <v>13.084</v>
      </c>
      <c r="AU160" s="4">
        <v>13.929</v>
      </c>
      <c r="AV160" s="4">
        <v>24.37</v>
      </c>
      <c r="AW160" s="4">
        <v>77.662999999999997</v>
      </c>
      <c r="AX160" s="4">
        <v>59.356000000000002</v>
      </c>
      <c r="AY160" s="4">
        <v>1.1100000000000001</v>
      </c>
      <c r="AZ160" s="4">
        <v>3.09</v>
      </c>
      <c r="BA160" s="4">
        <v>8.7246707955023747E-2</v>
      </c>
      <c r="BB160" s="4">
        <v>97.9</v>
      </c>
      <c r="BC160" s="4">
        <v>97.9</v>
      </c>
      <c r="BD160" s="4">
        <v>0</v>
      </c>
      <c r="BE160" s="4">
        <v>100</v>
      </c>
      <c r="BF160" s="4">
        <v>100</v>
      </c>
      <c r="BG160" s="4">
        <v>50.2</v>
      </c>
      <c r="BH160" s="21">
        <v>9.0161750136019056E-2</v>
      </c>
      <c r="BI160" s="21">
        <v>5.0162106178773418E-2</v>
      </c>
      <c r="BJ160" s="20">
        <v>0.27110389610389612</v>
      </c>
      <c r="BK160" s="20">
        <v>0.34740259740259738</v>
      </c>
      <c r="BL160" s="5" t="s">
        <v>859</v>
      </c>
      <c r="BM160" s="5">
        <v>31.75</v>
      </c>
      <c r="BN160" s="5">
        <v>72.55</v>
      </c>
      <c r="BO160" s="43">
        <v>0.89999999999999991</v>
      </c>
      <c r="BP160" s="5">
        <v>44</v>
      </c>
      <c r="BQ160" s="5" t="s">
        <v>859</v>
      </c>
      <c r="BR160" s="5">
        <v>17865</v>
      </c>
      <c r="BS160" s="5">
        <v>29.72027972027972</v>
      </c>
      <c r="BT160" s="5">
        <v>49.2</v>
      </c>
      <c r="BU160" s="5">
        <v>12.4</v>
      </c>
      <c r="BV160" s="5">
        <v>29.4</v>
      </c>
      <c r="BW160" s="5">
        <v>70</v>
      </c>
      <c r="BX160" s="5">
        <v>15.3</v>
      </c>
      <c r="BY160" s="5">
        <v>100</v>
      </c>
      <c r="BZ160" s="5">
        <v>13525</v>
      </c>
      <c r="CA160" s="43">
        <v>0.61</v>
      </c>
      <c r="CB160" s="43">
        <v>0.31</v>
      </c>
      <c r="CC160" s="5">
        <v>99.3</v>
      </c>
      <c r="CD160" s="5">
        <v>55</v>
      </c>
      <c r="CE160" s="43">
        <v>8.6</v>
      </c>
      <c r="CF160" s="20">
        <v>0.74738348323793946</v>
      </c>
      <c r="CG160" s="5">
        <v>2020</v>
      </c>
      <c r="CH160" s="5">
        <v>2018</v>
      </c>
      <c r="CI160" s="5">
        <v>2017</v>
      </c>
      <c r="CJ160" s="4">
        <v>0.12292885019311912</v>
      </c>
      <c r="CK160" s="4">
        <v>-6.6513399906096476E-2</v>
      </c>
      <c r="CL160" s="4">
        <v>6.6318257895161006E-2</v>
      </c>
      <c r="CM160" s="4">
        <v>0.55606522342948872</v>
      </c>
      <c r="CN160" s="4">
        <v>6.1048585779719514E-2</v>
      </c>
      <c r="CO160" s="4">
        <v>-2.230883776338401E-2</v>
      </c>
      <c r="CP160" s="4">
        <v>-0.8598220674666478</v>
      </c>
      <c r="CQ160" s="4">
        <v>0.91134779005102984</v>
      </c>
      <c r="CR160" s="4">
        <v>0.48595841706691839</v>
      </c>
      <c r="CS160" s="4">
        <v>-0.62622293640234583</v>
      </c>
      <c r="CT160" s="4">
        <v>0.78707654160057983</v>
      </c>
      <c r="CU160" s="4">
        <v>0.25788484398048334</v>
      </c>
      <c r="CV160" s="4">
        <v>1.1310474259340996E-2</v>
      </c>
      <c r="CW160" s="4">
        <v>5.4678754751096403E-2</v>
      </c>
      <c r="CX160">
        <v>0</v>
      </c>
      <c r="CY160" s="5">
        <v>9252.1383197290234</v>
      </c>
      <c r="CZ160" s="5">
        <v>13569.890730499601</v>
      </c>
      <c r="DA160" s="5">
        <v>3008.4407296084328</v>
      </c>
      <c r="DB160" s="5">
        <v>596.94486762465522</v>
      </c>
      <c r="DC160" s="5">
        <v>18775.52212258154</v>
      </c>
      <c r="DD160" s="5">
        <v>3534.6317511704565</v>
      </c>
      <c r="DE160" s="5">
        <v>3074.1417273988473</v>
      </c>
      <c r="DF160" s="5">
        <v>2343.1717025656644</v>
      </c>
      <c r="DG160" s="5">
        <v>3041.8251039548568</v>
      </c>
      <c r="DH160" s="5">
        <v>898.09363033721741</v>
      </c>
      <c r="DI160" s="5">
        <v>753.81891546918098</v>
      </c>
      <c r="DJ160" s="5">
        <v>1557.499897064273</v>
      </c>
      <c r="DK160" s="5">
        <v>2.0998888294148981</v>
      </c>
      <c r="DL160" s="5">
        <v>-35.656935809280697</v>
      </c>
      <c r="DM160" s="5">
        <v>0</v>
      </c>
      <c r="DN160" s="5">
        <v>85.361284317679534</v>
      </c>
      <c r="DO160" s="5">
        <v>60493.580671150827</v>
      </c>
      <c r="DP160" s="4">
        <f t="shared" si="20"/>
        <v>0.38538740806111377</v>
      </c>
      <c r="DQ160" s="4">
        <f t="shared" si="20"/>
        <v>0.96004209107176097</v>
      </c>
      <c r="DR160" s="4">
        <f t="shared" si="20"/>
        <v>5.7789313167202015E-3</v>
      </c>
      <c r="DS160" s="4">
        <f t="shared" si="20"/>
        <v>0.82539415534971161</v>
      </c>
      <c r="DT160" s="4">
        <f t="shared" si="20"/>
        <v>0.51368223162569149</v>
      </c>
      <c r="DU160" s="4">
        <f t="shared" si="19"/>
        <v>0.4712354126333414</v>
      </c>
      <c r="DV160" s="4">
        <f t="shared" si="19"/>
        <v>-0.47263279463436586</v>
      </c>
      <c r="DW160" s="4">
        <f t="shared" si="19"/>
        <v>0.19661688855035786</v>
      </c>
      <c r="DX160" s="4">
        <f t="shared" si="19"/>
        <v>1.3667447828967991</v>
      </c>
      <c r="DY160" s="4">
        <f t="shared" si="19"/>
        <v>0.62034400719495308</v>
      </c>
      <c r="DZ160" s="4">
        <f t="shared" si="19"/>
        <v>0.21530773479526488</v>
      </c>
      <c r="EA160" s="4">
        <f t="shared" si="19"/>
        <v>0.3408069485461358</v>
      </c>
      <c r="EB160" s="4">
        <f t="shared" si="19"/>
        <v>0.33669909030187328</v>
      </c>
      <c r="EC160" s="4">
        <f t="shared" si="19"/>
        <v>-0.24546060419087359</v>
      </c>
      <c r="ED160" s="4" t="e">
        <f t="shared" si="18"/>
        <v>#DIV/0!</v>
      </c>
      <c r="EE160" s="4">
        <f t="shared" si="18"/>
        <v>0.41006276823479643</v>
      </c>
      <c r="EF160" s="4">
        <f t="shared" si="18"/>
        <v>0.78437252889983389</v>
      </c>
      <c r="EG160" s="6">
        <f t="shared" si="17"/>
        <v>0.13146757322275943</v>
      </c>
      <c r="EI160">
        <v>158</v>
      </c>
    </row>
    <row r="161" spans="1:139" x14ac:dyDescent="0.3">
      <c r="A161" t="s">
        <v>507</v>
      </c>
      <c r="B161" t="s">
        <v>175</v>
      </c>
      <c r="C161" s="43">
        <v>4.4344827586206899</v>
      </c>
      <c r="D161" s="43">
        <v>5.2</v>
      </c>
      <c r="E161" s="5">
        <v>40.6</v>
      </c>
      <c r="F161" s="5">
        <v>89.7</v>
      </c>
      <c r="G161" s="43">
        <v>6.2</v>
      </c>
      <c r="H161" s="20">
        <v>0</v>
      </c>
      <c r="I161" s="43">
        <v>42.2</v>
      </c>
      <c r="J161" s="43">
        <v>11.18695652173913</v>
      </c>
      <c r="K161" s="43">
        <v>4.041666666666667</v>
      </c>
      <c r="L161" s="43">
        <v>3.667391304347825</v>
      </c>
      <c r="M161" s="43">
        <v>49.333333333333336</v>
      </c>
      <c r="N161" s="43">
        <v>50.333333333333336</v>
      </c>
      <c r="O161" s="43">
        <v>55</v>
      </c>
      <c r="P161" s="43">
        <v>-1</v>
      </c>
      <c r="Q161" s="43">
        <v>-0.9</v>
      </c>
      <c r="R161" s="43">
        <v>-0.3</v>
      </c>
      <c r="S161" s="20">
        <v>0.75</v>
      </c>
      <c r="T161" s="20">
        <v>0.9</v>
      </c>
      <c r="U161" s="5">
        <v>95.8</v>
      </c>
      <c r="V161" s="5">
        <v>82</v>
      </c>
      <c r="W161" s="20">
        <v>0.41304347826086957</v>
      </c>
      <c r="X161" s="43">
        <v>2.0887069154110098</v>
      </c>
      <c r="Y161" s="20">
        <v>0.70588235294117652</v>
      </c>
      <c r="Z161" s="5">
        <v>94</v>
      </c>
      <c r="AA161" s="5">
        <v>100</v>
      </c>
      <c r="AB161" s="43" t="s">
        <v>859</v>
      </c>
      <c r="AC161" s="5">
        <v>96.65</v>
      </c>
      <c r="AD161" s="5">
        <v>4.7</v>
      </c>
      <c r="AE161" s="5">
        <v>3.5</v>
      </c>
      <c r="AF161" s="5">
        <v>16.2</v>
      </c>
      <c r="AG161" s="5">
        <v>13.7</v>
      </c>
      <c r="AH161" s="5" t="s">
        <v>859</v>
      </c>
      <c r="AI161" s="4">
        <v>83.8</v>
      </c>
      <c r="AJ161" s="4">
        <v>0.38131609870740296</v>
      </c>
      <c r="AK161" s="4">
        <v>62.800000000000004</v>
      </c>
      <c r="AL161" s="4">
        <v>89.9</v>
      </c>
      <c r="AM161" s="4">
        <v>0.24</v>
      </c>
      <c r="AN161" s="4">
        <v>100</v>
      </c>
      <c r="AO161" s="4">
        <v>28.380566801619434</v>
      </c>
      <c r="AP161" s="4">
        <v>0</v>
      </c>
      <c r="AQ161" s="4">
        <v>0.18223707986989518</v>
      </c>
      <c r="AR161" s="4">
        <v>17.856999999999999</v>
      </c>
      <c r="AS161" s="4">
        <v>25</v>
      </c>
      <c r="AT161" s="4">
        <v>31.818000000000001</v>
      </c>
      <c r="AU161" s="4">
        <v>24.37</v>
      </c>
      <c r="AV161" s="4">
        <v>0</v>
      </c>
      <c r="AW161" s="4">
        <v>89.188999999999993</v>
      </c>
      <c r="AX161" s="4">
        <v>29.808</v>
      </c>
      <c r="AY161" s="4">
        <v>0.94</v>
      </c>
      <c r="AZ161" s="4">
        <v>1.58</v>
      </c>
      <c r="BA161" s="4">
        <v>3.147242751563388E-2</v>
      </c>
      <c r="BB161" s="4">
        <v>90.6</v>
      </c>
      <c r="BC161" s="4">
        <v>90.6</v>
      </c>
      <c r="BD161" s="4">
        <v>0.2857142857142857</v>
      </c>
      <c r="BE161" s="4">
        <v>100</v>
      </c>
      <c r="BF161" s="4">
        <v>100</v>
      </c>
      <c r="BG161" s="4">
        <v>78.099999999999994</v>
      </c>
      <c r="BH161" s="21">
        <v>5.9680456143401311E-2</v>
      </c>
      <c r="BI161" s="21">
        <v>4.5468442558232014E-2</v>
      </c>
      <c r="BJ161" s="20">
        <v>0.42105263157894735</v>
      </c>
      <c r="BK161" s="20">
        <v>0.31578947368421051</v>
      </c>
      <c r="BL161" s="5" t="s">
        <v>859</v>
      </c>
      <c r="BM161" s="5">
        <v>34.25</v>
      </c>
      <c r="BN161" s="5">
        <v>42.15</v>
      </c>
      <c r="BO161" s="43">
        <v>0.95</v>
      </c>
      <c r="BP161" s="5">
        <v>60</v>
      </c>
      <c r="BQ161" s="5" t="s">
        <v>859</v>
      </c>
      <c r="BR161" s="5">
        <v>10609</v>
      </c>
      <c r="BS161" s="5" t="s">
        <v>859</v>
      </c>
      <c r="BT161" s="5">
        <v>74.599999999999994</v>
      </c>
      <c r="BU161" s="5">
        <v>28.2</v>
      </c>
      <c r="BV161" s="5">
        <v>28.2</v>
      </c>
      <c r="BW161" s="5">
        <v>100</v>
      </c>
      <c r="BX161" s="5">
        <v>8.6999999999999993</v>
      </c>
      <c r="BY161" s="5">
        <v>100</v>
      </c>
      <c r="BZ161" s="5">
        <v>12318</v>
      </c>
      <c r="CA161" s="43">
        <v>0</v>
      </c>
      <c r="CB161" s="43" t="s">
        <v>859</v>
      </c>
      <c r="CC161" s="5">
        <v>50</v>
      </c>
      <c r="CD161" s="5">
        <v>37.4</v>
      </c>
      <c r="CE161" s="43">
        <v>6.7</v>
      </c>
      <c r="CF161" s="20">
        <v>0.73398268398268407</v>
      </c>
      <c r="CG161" s="5">
        <v>2016</v>
      </c>
      <c r="CH161" s="5">
        <v>2003</v>
      </c>
      <c r="CI161" s="5">
        <v>2020</v>
      </c>
      <c r="CJ161" s="4">
        <v>-0.17617067368591693</v>
      </c>
      <c r="CK161" s="4">
        <v>9.0283835012548733E-2</v>
      </c>
      <c r="CL161" s="4">
        <v>0.57627575968125366</v>
      </c>
      <c r="CM161" s="4">
        <v>6.4118409815840521E-2</v>
      </c>
      <c r="CN161" s="4">
        <v>6.6440360535434534E-2</v>
      </c>
      <c r="CO161" s="4">
        <v>0.28890175873151136</v>
      </c>
      <c r="CP161" s="4">
        <v>-0.26493561538619465</v>
      </c>
      <c r="CQ161" s="4">
        <v>0.18983387406142344</v>
      </c>
      <c r="CR161" s="4">
        <v>-4.5828452254442098E-2</v>
      </c>
      <c r="CS161" s="4">
        <v>0.13960032373890432</v>
      </c>
      <c r="CT161" s="4">
        <v>6.950500978534746E-2</v>
      </c>
      <c r="CU161" s="4">
        <v>-0.236684289108406</v>
      </c>
      <c r="CV161" s="4">
        <v>0.24740586415557686</v>
      </c>
      <c r="CW161" s="4">
        <v>5.3807829871820423E-2</v>
      </c>
      <c r="CX161">
        <v>0</v>
      </c>
      <c r="CY161" s="5">
        <v>8994.8776132636394</v>
      </c>
      <c r="CZ161" s="5">
        <v>14518.377107339413</v>
      </c>
      <c r="DA161" s="5">
        <v>1656.4432352213701</v>
      </c>
      <c r="DB161" s="5">
        <v>953.99455849616618</v>
      </c>
      <c r="DC161" s="5">
        <v>19723.168808502145</v>
      </c>
      <c r="DD161" s="5">
        <v>3750.2300008268653</v>
      </c>
      <c r="DE161" s="5">
        <v>3061.0036577235742</v>
      </c>
      <c r="DF161" s="5">
        <v>2374.9464643228007</v>
      </c>
      <c r="DG161" s="5">
        <v>4949.528987324079</v>
      </c>
      <c r="DH161" s="5">
        <v>1312.8864704427406</v>
      </c>
      <c r="DI161" s="5">
        <v>1063.071976255256</v>
      </c>
      <c r="DJ161" s="5">
        <v>-22.013356418501118</v>
      </c>
      <c r="DK161" s="5">
        <v>-83.353945090279495</v>
      </c>
      <c r="DL161" s="5">
        <v>-793.71753648280981</v>
      </c>
      <c r="DM161" s="5">
        <v>0</v>
      </c>
      <c r="DN161" s="5">
        <v>79.053449114843872</v>
      </c>
      <c r="DO161" s="5">
        <v>62332.215027324099</v>
      </c>
      <c r="DP161" s="4">
        <f t="shared" si="20"/>
        <v>0.55732570188228614</v>
      </c>
      <c r="DQ161" s="4">
        <f t="shared" si="20"/>
        <v>0.57567215916690262</v>
      </c>
      <c r="DR161" s="4">
        <f t="shared" si="20"/>
        <v>0.67074130311378333</v>
      </c>
      <c r="DS161" s="4">
        <f t="shared" si="20"/>
        <v>0.12675401818675214</v>
      </c>
      <c r="DT161" s="4">
        <f t="shared" si="20"/>
        <v>0.23056409286330706</v>
      </c>
      <c r="DU161" s="4">
        <f t="shared" si="19"/>
        <v>0.24786639869345214</v>
      </c>
      <c r="DV161" s="4">
        <f t="shared" si="19"/>
        <v>-0.45831934930336055</v>
      </c>
      <c r="DW161" s="4">
        <f t="shared" si="19"/>
        <v>0.16862600910567568</v>
      </c>
      <c r="DX161" s="4">
        <f t="shared" si="19"/>
        <v>0.50135278557425589</v>
      </c>
      <c r="DY161" s="4">
        <f t="shared" si="19"/>
        <v>2.0574159574318494E-2</v>
      </c>
      <c r="DZ161" s="4">
        <f t="shared" si="19"/>
        <v>-0.11407575503319321</v>
      </c>
      <c r="EA161" s="4">
        <f t="shared" si="19"/>
        <v>1.3443459046362649</v>
      </c>
      <c r="EB161" s="4">
        <f t="shared" si="19"/>
        <v>0.44501218477527649</v>
      </c>
      <c r="EC161" s="4">
        <f t="shared" si="19"/>
        <v>-0.1142082847913739</v>
      </c>
      <c r="ED161" s="4" t="e">
        <f t="shared" si="18"/>
        <v>#DIV/0!</v>
      </c>
      <c r="EE161" s="4">
        <f t="shared" si="18"/>
        <v>0.49771519896798067</v>
      </c>
      <c r="EF161" s="4">
        <f t="shared" si="18"/>
        <v>0.63748895779210568</v>
      </c>
      <c r="EG161" s="6">
        <f t="shared" si="17"/>
        <v>0.37245088439346469</v>
      </c>
      <c r="EI161">
        <v>159</v>
      </c>
    </row>
    <row r="162" spans="1:139" x14ac:dyDescent="0.3">
      <c r="A162" t="s">
        <v>521</v>
      </c>
      <c r="B162" t="s">
        <v>176</v>
      </c>
      <c r="C162" s="43" t="s">
        <v>859</v>
      </c>
      <c r="D162" s="43">
        <v>5.8</v>
      </c>
      <c r="E162" s="5">
        <v>44.4</v>
      </c>
      <c r="F162" s="5">
        <v>84.6</v>
      </c>
      <c r="G162" s="43">
        <v>7.3</v>
      </c>
      <c r="H162" s="20">
        <v>0</v>
      </c>
      <c r="I162" s="43">
        <v>43</v>
      </c>
      <c r="J162" s="43">
        <v>3.847826086956522</v>
      </c>
      <c r="K162" s="43">
        <v>3.994444444444444</v>
      </c>
      <c r="L162" s="43">
        <v>3.6543478260869553</v>
      </c>
      <c r="M162" s="43">
        <v>50.666666666666664</v>
      </c>
      <c r="N162" s="43" t="s">
        <v>859</v>
      </c>
      <c r="O162" s="43">
        <v>52</v>
      </c>
      <c r="P162" s="43">
        <v>0.7</v>
      </c>
      <c r="Q162" s="43">
        <v>0.3</v>
      </c>
      <c r="R162" s="43">
        <v>0.6</v>
      </c>
      <c r="S162" s="20">
        <v>0.74452554744525545</v>
      </c>
      <c r="T162" s="20">
        <v>0.75</v>
      </c>
      <c r="U162" s="5">
        <v>98.2</v>
      </c>
      <c r="V162" s="5">
        <v>82</v>
      </c>
      <c r="W162" s="20">
        <v>0.25233644859813081</v>
      </c>
      <c r="X162" s="43">
        <v>3.1718268886084182</v>
      </c>
      <c r="Y162" s="20">
        <v>0.70370370370370361</v>
      </c>
      <c r="Z162" s="5">
        <v>100</v>
      </c>
      <c r="AA162" s="5">
        <v>100</v>
      </c>
      <c r="AB162" s="43" t="s">
        <v>859</v>
      </c>
      <c r="AC162" s="5">
        <v>80.199999999999989</v>
      </c>
      <c r="AD162" s="5">
        <v>2.5</v>
      </c>
      <c r="AE162" s="5">
        <v>2</v>
      </c>
      <c r="AF162" s="5">
        <v>29.1</v>
      </c>
      <c r="AG162" s="5">
        <v>29.4</v>
      </c>
      <c r="AH162" s="5">
        <v>380</v>
      </c>
      <c r="AI162" s="4">
        <v>81</v>
      </c>
      <c r="AJ162" s="4">
        <v>0.3304107226274749</v>
      </c>
      <c r="AK162" s="4">
        <v>54.599999999999994</v>
      </c>
      <c r="AL162" s="4">
        <v>91.3</v>
      </c>
      <c r="AM162" s="4">
        <v>0.87</v>
      </c>
      <c r="AN162" s="4">
        <v>88.7</v>
      </c>
      <c r="AO162" s="4">
        <v>5.1773049645390063</v>
      </c>
      <c r="AP162" s="4">
        <v>2.1631205673758864</v>
      </c>
      <c r="AQ162" s="4">
        <v>0.27535855909276213</v>
      </c>
      <c r="AR162" s="4" t="s">
        <v>859</v>
      </c>
      <c r="AS162" s="4">
        <v>13.725</v>
      </c>
      <c r="AT162" s="4">
        <v>48.148000000000003</v>
      </c>
      <c r="AU162" s="4">
        <v>19.87</v>
      </c>
      <c r="AV162" s="4">
        <v>12.727</v>
      </c>
      <c r="AW162" s="4">
        <v>83.962000000000003</v>
      </c>
      <c r="AX162" s="4">
        <v>67.358000000000004</v>
      </c>
      <c r="AY162" s="4">
        <v>1.04</v>
      </c>
      <c r="AZ162" s="4">
        <v>3.75</v>
      </c>
      <c r="BA162" s="4">
        <v>1.7653140512319952E-2</v>
      </c>
      <c r="BB162" s="4">
        <v>103.8</v>
      </c>
      <c r="BC162" s="4">
        <v>100</v>
      </c>
      <c r="BD162" s="4">
        <v>0.4</v>
      </c>
      <c r="BE162" s="4">
        <v>100</v>
      </c>
      <c r="BF162" s="4">
        <v>92.5</v>
      </c>
      <c r="BG162" s="4">
        <v>70.5</v>
      </c>
      <c r="BH162" s="21">
        <v>5.6809643752288197E-2</v>
      </c>
      <c r="BI162" s="21">
        <v>4.2706689473446344E-2</v>
      </c>
      <c r="BJ162" s="20">
        <v>0.46052631578947367</v>
      </c>
      <c r="BK162" s="20">
        <v>0.35526315789473684</v>
      </c>
      <c r="BL162" s="5" t="s">
        <v>859</v>
      </c>
      <c r="BM162" s="5">
        <v>32.450000000000003</v>
      </c>
      <c r="BN162" s="5">
        <v>43.6</v>
      </c>
      <c r="BO162" s="43">
        <v>0.8</v>
      </c>
      <c r="BP162" s="5">
        <v>66</v>
      </c>
      <c r="BQ162" s="5">
        <v>213</v>
      </c>
      <c r="BR162" s="5">
        <v>17000</v>
      </c>
      <c r="BS162" s="5">
        <v>4.0740740740740744</v>
      </c>
      <c r="BT162" s="5">
        <v>97.3</v>
      </c>
      <c r="BU162" s="5">
        <v>14.3</v>
      </c>
      <c r="BV162" s="5">
        <v>83</v>
      </c>
      <c r="BW162" s="5">
        <v>91</v>
      </c>
      <c r="BX162" s="5">
        <v>10.4</v>
      </c>
      <c r="BY162" s="5">
        <v>87.6</v>
      </c>
      <c r="BZ162" s="5">
        <v>15057</v>
      </c>
      <c r="CA162" s="43">
        <v>0.55000000000000004</v>
      </c>
      <c r="CB162" s="43">
        <v>0.38</v>
      </c>
      <c r="CC162" s="5">
        <v>100</v>
      </c>
      <c r="CD162" s="5">
        <v>26.4</v>
      </c>
      <c r="CE162" s="43">
        <v>8.9</v>
      </c>
      <c r="CF162" s="20">
        <v>0.70270270270270274</v>
      </c>
      <c r="CG162" s="5">
        <v>2015</v>
      </c>
      <c r="CH162" s="5">
        <v>2019</v>
      </c>
      <c r="CI162" s="5">
        <v>2017</v>
      </c>
      <c r="CJ162" s="4">
        <v>-9.5338591081221766E-2</v>
      </c>
      <c r="CK162" s="4">
        <v>0.20271542502253895</v>
      </c>
      <c r="CL162" s="4">
        <v>0.36209790293768734</v>
      </c>
      <c r="CM162" s="4">
        <v>2.6070870549288375E-2</v>
      </c>
      <c r="CN162" s="4">
        <v>0.17485200519582678</v>
      </c>
      <c r="CO162" s="4">
        <v>0.31304357032780178</v>
      </c>
      <c r="CP162" s="4">
        <v>-0.18257196743145562</v>
      </c>
      <c r="CQ162" s="4">
        <v>0.31596131033199548</v>
      </c>
      <c r="CR162" s="4">
        <v>-0.64134096616384584</v>
      </c>
      <c r="CS162" s="4">
        <v>0.83963864605827032</v>
      </c>
      <c r="CT162" s="4">
        <v>0.24002476865768221</v>
      </c>
      <c r="CU162" s="4">
        <v>-0.31533858913354351</v>
      </c>
      <c r="CV162" s="4">
        <v>-0.59576519149150287</v>
      </c>
      <c r="CW162" s="4">
        <v>5.2517271853615641E-2</v>
      </c>
      <c r="CX162">
        <v>0</v>
      </c>
      <c r="CY162" s="5">
        <v>9286.4105298369104</v>
      </c>
      <c r="CZ162" s="5">
        <v>16673.482528026165</v>
      </c>
      <c r="DA162" s="5">
        <v>2232.5526656466986</v>
      </c>
      <c r="DB162" s="5">
        <v>676.70942685653768</v>
      </c>
      <c r="DC162" s="5">
        <v>17731.364373982815</v>
      </c>
      <c r="DD162" s="5">
        <v>4061.0542706110446</v>
      </c>
      <c r="DE162" s="5">
        <v>3166.3035797504886</v>
      </c>
      <c r="DF162" s="5">
        <v>2245.8103286369105</v>
      </c>
      <c r="DG162" s="5">
        <v>5238.5168893722403</v>
      </c>
      <c r="DH162" s="5">
        <v>1358.9502177239024</v>
      </c>
      <c r="DI162" s="5">
        <v>1130.5166529363305</v>
      </c>
      <c r="DJ162" s="5">
        <v>1496.5281864187361</v>
      </c>
      <c r="DK162" s="5">
        <v>4.3544780510768533</v>
      </c>
      <c r="DL162" s="5">
        <v>-4830.7637989878785</v>
      </c>
      <c r="DM162" s="5">
        <v>0</v>
      </c>
      <c r="DN162" s="5">
        <v>19.155708511305967</v>
      </c>
      <c r="DO162" s="5">
        <v>65321.709836361166</v>
      </c>
      <c r="DP162" s="4">
        <f t="shared" si="20"/>
        <v>0.36248182946579205</v>
      </c>
      <c r="DQ162" s="4">
        <f t="shared" si="20"/>
        <v>-0.29767483244419346</v>
      </c>
      <c r="DR162" s="4">
        <f t="shared" si="20"/>
        <v>0.38738937764001713</v>
      </c>
      <c r="DS162" s="4">
        <f t="shared" si="20"/>
        <v>0.66931861733010478</v>
      </c>
      <c r="DT162" s="4">
        <f t="shared" si="20"/>
        <v>0.82563393551458186</v>
      </c>
      <c r="DU162" s="4">
        <f t="shared" si="19"/>
        <v>-7.416084763588475E-2</v>
      </c>
      <c r="DV162" s="4">
        <f t="shared" si="19"/>
        <v>-0.57303975454889222</v>
      </c>
      <c r="DW162" s="4">
        <f t="shared" si="19"/>
        <v>0.28238402981291394</v>
      </c>
      <c r="DX162" s="4">
        <f t="shared" si="19"/>
        <v>0.37025916043898266</v>
      </c>
      <c r="DY162" s="4">
        <f t="shared" si="19"/>
        <v>-4.6031731406416296E-2</v>
      </c>
      <c r="DZ162" s="4">
        <f t="shared" si="19"/>
        <v>-0.18591065593634587</v>
      </c>
      <c r="EA162" s="4">
        <f t="shared" si="19"/>
        <v>0.37954514002210799</v>
      </c>
      <c r="EB162" s="4">
        <f t="shared" si="19"/>
        <v>0.33384138896580362</v>
      </c>
      <c r="EC162" s="4">
        <f t="shared" si="19"/>
        <v>0.58477499570900582</v>
      </c>
      <c r="ED162" s="4" t="e">
        <f t="shared" si="18"/>
        <v>#DIV/0!</v>
      </c>
      <c r="EE162" s="4">
        <f t="shared" si="18"/>
        <v>1.3300423588414103</v>
      </c>
      <c r="EF162" s="4">
        <f t="shared" si="18"/>
        <v>0.39866622945296476</v>
      </c>
      <c r="EG162" s="6">
        <f t="shared" si="17"/>
        <v>0.32224096637530064</v>
      </c>
      <c r="EI162">
        <v>160</v>
      </c>
    </row>
    <row r="163" spans="1:139" x14ac:dyDescent="0.3">
      <c r="A163" t="s">
        <v>607</v>
      </c>
      <c r="B163" t="s">
        <v>177</v>
      </c>
      <c r="C163" s="43">
        <v>4.4034482758620692</v>
      </c>
      <c r="D163" s="43">
        <v>5.9</v>
      </c>
      <c r="E163" s="5">
        <v>43.7</v>
      </c>
      <c r="F163" s="5">
        <v>81</v>
      </c>
      <c r="G163" s="43">
        <v>4.9000000000000004</v>
      </c>
      <c r="H163" s="20">
        <v>1</v>
      </c>
      <c r="I163" s="43">
        <v>43.4</v>
      </c>
      <c r="J163" s="43">
        <v>9.3695652173913047</v>
      </c>
      <c r="K163" s="43">
        <v>3.8972222222222217</v>
      </c>
      <c r="L163" s="43">
        <v>3.8478260869565237</v>
      </c>
      <c r="M163" s="43">
        <v>49.333333333333336</v>
      </c>
      <c r="N163" s="43">
        <v>46.666666666666664</v>
      </c>
      <c r="O163" s="43">
        <v>50.5</v>
      </c>
      <c r="P163" s="43">
        <v>-0.8</v>
      </c>
      <c r="Q163" s="43">
        <v>-1.4</v>
      </c>
      <c r="R163" s="43">
        <v>1.6</v>
      </c>
      <c r="S163" s="20">
        <v>0.76712328767123283</v>
      </c>
      <c r="T163" s="20">
        <v>0.95</v>
      </c>
      <c r="U163" s="5">
        <v>88.7</v>
      </c>
      <c r="V163" s="5">
        <v>70</v>
      </c>
      <c r="W163" s="20">
        <v>0.22068965517241379</v>
      </c>
      <c r="X163" s="43">
        <v>2.1800866406015711</v>
      </c>
      <c r="Y163" s="20">
        <v>0.76</v>
      </c>
      <c r="Z163" s="5">
        <v>97</v>
      </c>
      <c r="AA163" s="5">
        <v>100</v>
      </c>
      <c r="AB163" s="43">
        <v>0</v>
      </c>
      <c r="AC163" s="5">
        <v>90.699999999999989</v>
      </c>
      <c r="AD163" s="5">
        <v>2.2999999999999998</v>
      </c>
      <c r="AE163" s="5">
        <v>7.2</v>
      </c>
      <c r="AF163" s="5">
        <v>40.799999999999997</v>
      </c>
      <c r="AG163" s="5">
        <v>21.4</v>
      </c>
      <c r="AH163" s="5">
        <v>2002</v>
      </c>
      <c r="AI163" s="4">
        <v>79.900000000000006</v>
      </c>
      <c r="AJ163" s="4">
        <v>0.38862559241706157</v>
      </c>
      <c r="AK163" s="4">
        <v>58</v>
      </c>
      <c r="AL163" s="4">
        <v>90</v>
      </c>
      <c r="AM163" s="4">
        <v>0.52</v>
      </c>
      <c r="AN163" s="4">
        <v>67.2</v>
      </c>
      <c r="AO163" s="4">
        <v>13.608695652173912</v>
      </c>
      <c r="AP163" s="4">
        <v>2.1739130434782608</v>
      </c>
      <c r="AQ163" s="4">
        <v>0.13229273285568066</v>
      </c>
      <c r="AR163" s="4">
        <v>40</v>
      </c>
      <c r="AS163" s="4">
        <v>32.308</v>
      </c>
      <c r="AT163" s="4">
        <v>41.176000000000002</v>
      </c>
      <c r="AU163" s="4">
        <v>12.388999999999999</v>
      </c>
      <c r="AV163" s="4">
        <v>35</v>
      </c>
      <c r="AW163" s="4">
        <v>78.813999999999993</v>
      </c>
      <c r="AX163" s="4">
        <v>71.653999999999996</v>
      </c>
      <c r="AY163" s="4">
        <v>1.81</v>
      </c>
      <c r="AZ163" s="4">
        <v>2.4700000000000002</v>
      </c>
      <c r="BA163" s="4">
        <v>4.1370067881871947E-3</v>
      </c>
      <c r="BB163" s="4">
        <v>77</v>
      </c>
      <c r="BC163" s="4">
        <v>77</v>
      </c>
      <c r="BD163" s="4">
        <v>0</v>
      </c>
      <c r="BE163" s="4">
        <v>100</v>
      </c>
      <c r="BF163" s="4">
        <v>100</v>
      </c>
      <c r="BG163" s="4">
        <v>85</v>
      </c>
      <c r="BH163" s="21">
        <v>6.8219604866809405E-2</v>
      </c>
      <c r="BI163" s="21">
        <v>4.4225521394440484E-2</v>
      </c>
      <c r="BJ163" s="20">
        <v>0.17479674796747968</v>
      </c>
      <c r="BK163" s="20">
        <v>0.36178861788617889</v>
      </c>
      <c r="BL163" s="5">
        <v>69</v>
      </c>
      <c r="BM163" s="5">
        <v>81.150000000000006</v>
      </c>
      <c r="BN163" s="5">
        <v>17.75</v>
      </c>
      <c r="BO163" s="43">
        <v>0.6</v>
      </c>
      <c r="BP163" s="5">
        <v>72</v>
      </c>
      <c r="BQ163" s="5" t="s">
        <v>859</v>
      </c>
      <c r="BR163" s="5" t="s">
        <v>859</v>
      </c>
      <c r="BS163" s="5">
        <v>1.89873417721519</v>
      </c>
      <c r="BT163" s="5">
        <v>52.8</v>
      </c>
      <c r="BU163" s="5">
        <v>8</v>
      </c>
      <c r="BV163" s="5">
        <v>60</v>
      </c>
      <c r="BW163" s="5">
        <v>66</v>
      </c>
      <c r="BX163" s="5">
        <v>16.5</v>
      </c>
      <c r="BY163" s="5">
        <v>94.7</v>
      </c>
      <c r="BZ163" s="5">
        <v>8199</v>
      </c>
      <c r="CA163" s="43">
        <v>0.27</v>
      </c>
      <c r="CB163" s="43">
        <v>0.32</v>
      </c>
      <c r="CC163" s="5">
        <v>98.8</v>
      </c>
      <c r="CD163" s="5">
        <v>41.8</v>
      </c>
      <c r="CE163" s="43">
        <v>10</v>
      </c>
      <c r="CF163" s="20">
        <v>0.75759545085296509</v>
      </c>
      <c r="CG163" s="5" t="s">
        <v>859</v>
      </c>
      <c r="CH163" s="5" t="s">
        <v>859</v>
      </c>
      <c r="CI163" s="5">
        <v>2017</v>
      </c>
      <c r="CJ163" s="4">
        <v>0.29727004313584543</v>
      </c>
      <c r="CK163" s="4">
        <v>-0.19843585035390865</v>
      </c>
      <c r="CL163" s="4">
        <v>0.69392318157945587</v>
      </c>
      <c r="CM163" s="4">
        <v>0.44492915987460147</v>
      </c>
      <c r="CN163" s="4">
        <v>0.11766758677500952</v>
      </c>
      <c r="CO163" s="4">
        <v>-8.0487200877837773E-3</v>
      </c>
      <c r="CP163" s="4">
        <v>5.3654763287124124E-2</v>
      </c>
      <c r="CQ163" s="4">
        <v>0.51555435564346253</v>
      </c>
      <c r="CR163" s="4">
        <v>-0.84344934888722078</v>
      </c>
      <c r="CS163" s="4">
        <v>-0.39349112552657983</v>
      </c>
      <c r="CT163" s="4">
        <v>0.93389754661087931</v>
      </c>
      <c r="CU163" s="4">
        <v>0.31128905969480009</v>
      </c>
      <c r="CV163" s="4">
        <v>-0.52414420474561463</v>
      </c>
      <c r="CW163" s="4">
        <v>5.2499973100746188E-2</v>
      </c>
      <c r="CX163">
        <v>0</v>
      </c>
      <c r="CY163" s="5">
        <v>9561.6120482857787</v>
      </c>
      <c r="CZ163" s="5">
        <v>14758.399248867845</v>
      </c>
      <c r="DA163" s="5">
        <v>3368.6473060756593</v>
      </c>
      <c r="DB163" s="5">
        <v>679.40389759266338</v>
      </c>
      <c r="DC163" s="5">
        <v>20390.787167813156</v>
      </c>
      <c r="DD163" s="5">
        <v>4058.486946096928</v>
      </c>
      <c r="DE163" s="5">
        <v>3309.6952095374877</v>
      </c>
      <c r="DF163" s="5">
        <v>1882.0220628380089</v>
      </c>
      <c r="DG163" s="5">
        <v>6250.7818548107971</v>
      </c>
      <c r="DH163" s="5">
        <v>1178.8307222009935</v>
      </c>
      <c r="DI163" s="5">
        <v>1261.8456247611769</v>
      </c>
      <c r="DJ163" s="5">
        <v>1972.5831104317922</v>
      </c>
      <c r="DK163" s="5">
        <v>16.813144822315628</v>
      </c>
      <c r="DL163" s="5">
        <v>710.35536874283525</v>
      </c>
      <c r="DM163" s="5">
        <v>0</v>
      </c>
      <c r="DN163" s="5">
        <v>111.45001758579932</v>
      </c>
      <c r="DO163" s="5">
        <v>68801.358361720399</v>
      </c>
      <c r="DP163" s="4">
        <f t="shared" si="20"/>
        <v>0.17855292641171755</v>
      </c>
      <c r="DQ163" s="4">
        <f t="shared" si="20"/>
        <v>0.47840424214913085</v>
      </c>
      <c r="DR163" s="4">
        <f t="shared" si="20"/>
        <v>-0.17138398534470226</v>
      </c>
      <c r="DS163" s="4">
        <f t="shared" si="20"/>
        <v>0.66404633884115394</v>
      </c>
      <c r="DT163" s="4">
        <f t="shared" si="20"/>
        <v>3.1106984955934381E-2</v>
      </c>
      <c r="DU163" s="4">
        <f t="shared" si="19"/>
        <v>-7.1500989561453163E-2</v>
      </c>
      <c r="DV163" s="4">
        <f t="shared" si="19"/>
        <v>-0.7292596791351349</v>
      </c>
      <c r="DW163" s="4">
        <f t="shared" si="19"/>
        <v>0.6028507439049593</v>
      </c>
      <c r="DX163" s="4">
        <f t="shared" si="19"/>
        <v>-8.8934746905474649E-2</v>
      </c>
      <c r="DY163" s="4">
        <f t="shared" si="19"/>
        <v>0.21441211414259989</v>
      </c>
      <c r="DZ163" s="4">
        <f t="shared" si="19"/>
        <v>-0.32578831776222011</v>
      </c>
      <c r="EA163" s="4">
        <f t="shared" si="19"/>
        <v>7.7085087577326059E-2</v>
      </c>
      <c r="EB163" s="4">
        <f t="shared" si="19"/>
        <v>0.31804997635026233</v>
      </c>
      <c r="EC163" s="4">
        <f t="shared" si="19"/>
        <v>-0.37462685446958999</v>
      </c>
      <c r="ED163" s="4" t="e">
        <f t="shared" si="18"/>
        <v>#DIV/0!</v>
      </c>
      <c r="EE163" s="4">
        <f t="shared" si="18"/>
        <v>4.7538889254509442E-2</v>
      </c>
      <c r="EF163" s="4">
        <f t="shared" si="18"/>
        <v>0.12068643434663506</v>
      </c>
      <c r="EG163" s="6">
        <f t="shared" si="17"/>
        <v>0.64838696274220764</v>
      </c>
      <c r="EI163">
        <v>161</v>
      </c>
    </row>
    <row r="164" spans="1:139" x14ac:dyDescent="0.3">
      <c r="A164" t="s">
        <v>512</v>
      </c>
      <c r="B164" t="s">
        <v>178</v>
      </c>
      <c r="C164" s="43">
        <v>4.4103448275862069</v>
      </c>
      <c r="D164" s="43">
        <v>5.8</v>
      </c>
      <c r="E164" s="5">
        <v>40</v>
      </c>
      <c r="F164" s="5">
        <v>86.6</v>
      </c>
      <c r="G164" s="43">
        <v>5.6</v>
      </c>
      <c r="H164" s="20">
        <v>0.16129032258064516</v>
      </c>
      <c r="I164" s="43">
        <v>43.4</v>
      </c>
      <c r="J164" s="43">
        <v>6.9347826086956523</v>
      </c>
      <c r="K164" s="43">
        <v>3.9638888888888895</v>
      </c>
      <c r="L164" s="43">
        <v>3.7673913043478264</v>
      </c>
      <c r="M164" s="43">
        <v>50.333333333333336</v>
      </c>
      <c r="N164" s="43">
        <v>49</v>
      </c>
      <c r="O164" s="43">
        <v>53.5</v>
      </c>
      <c r="P164" s="43">
        <v>0.1</v>
      </c>
      <c r="Q164" s="43">
        <v>0.2</v>
      </c>
      <c r="R164" s="43">
        <v>0.8</v>
      </c>
      <c r="S164" s="20">
        <v>0.74528301886792447</v>
      </c>
      <c r="T164" s="20">
        <v>0.75</v>
      </c>
      <c r="U164" s="5">
        <v>96.7</v>
      </c>
      <c r="V164" s="5">
        <v>81</v>
      </c>
      <c r="W164" s="20">
        <v>0.29066666666666668</v>
      </c>
      <c r="X164" s="43">
        <v>2.2462901668934259</v>
      </c>
      <c r="Y164" s="20">
        <v>0.61904761904761907</v>
      </c>
      <c r="Z164" s="5">
        <v>94</v>
      </c>
      <c r="AA164" s="5">
        <v>99.8</v>
      </c>
      <c r="AB164" s="43">
        <v>26.231060599999999</v>
      </c>
      <c r="AC164" s="5">
        <v>82.65</v>
      </c>
      <c r="AD164" s="5">
        <v>2.1</v>
      </c>
      <c r="AE164" s="5">
        <v>2.2000000000000002</v>
      </c>
      <c r="AF164" s="5">
        <v>19.8</v>
      </c>
      <c r="AG164" s="5">
        <v>24.6</v>
      </c>
      <c r="AH164" s="5">
        <v>299</v>
      </c>
      <c r="AI164" s="4">
        <v>78.2</v>
      </c>
      <c r="AJ164" s="4">
        <v>0.38178492094603422</v>
      </c>
      <c r="AK164" s="4">
        <v>60.800000000000004</v>
      </c>
      <c r="AL164" s="4">
        <v>86.4</v>
      </c>
      <c r="AM164" s="4">
        <v>0.31</v>
      </c>
      <c r="AN164" s="4">
        <v>62.3</v>
      </c>
      <c r="AO164" s="4">
        <v>9.8505678421996414</v>
      </c>
      <c r="AP164" s="4">
        <v>1.7931858936043037</v>
      </c>
      <c r="AQ164" s="4">
        <v>0.16170394764980112</v>
      </c>
      <c r="AR164" s="4">
        <v>22.727</v>
      </c>
      <c r="AS164" s="4">
        <v>31.89</v>
      </c>
      <c r="AT164" s="4">
        <v>55.063000000000002</v>
      </c>
      <c r="AU164" s="4">
        <v>9.048</v>
      </c>
      <c r="AV164" s="4">
        <v>53.622999999999998</v>
      </c>
      <c r="AW164" s="4">
        <v>75.816999999999993</v>
      </c>
      <c r="AX164" s="4">
        <v>54.344000000000001</v>
      </c>
      <c r="AY164" s="4">
        <v>0.74</v>
      </c>
      <c r="AZ164" s="4">
        <v>2.46</v>
      </c>
      <c r="BA164" s="4">
        <v>2.0065459727774491E-2</v>
      </c>
      <c r="BB164" s="4">
        <v>91.5</v>
      </c>
      <c r="BC164" s="4">
        <v>91.5</v>
      </c>
      <c r="BD164" s="4">
        <v>9.0909090909090912E-2</v>
      </c>
      <c r="BE164" s="4">
        <v>97.3</v>
      </c>
      <c r="BF164" s="4">
        <v>88.6</v>
      </c>
      <c r="BG164" s="4">
        <v>59.1</v>
      </c>
      <c r="BH164" s="21">
        <v>4.0229537169308723E-2</v>
      </c>
      <c r="BI164" s="21">
        <v>3.1091718203307032E-2</v>
      </c>
      <c r="BJ164" s="20">
        <v>0.3724007561436673</v>
      </c>
      <c r="BK164" s="20">
        <v>0.23629489603024575</v>
      </c>
      <c r="BL164" s="5">
        <v>62</v>
      </c>
      <c r="BM164" s="5">
        <v>22.1</v>
      </c>
      <c r="BN164" s="5">
        <v>29</v>
      </c>
      <c r="BO164" s="43">
        <v>0.45</v>
      </c>
      <c r="BP164" s="5">
        <v>50</v>
      </c>
      <c r="BQ164" s="5">
        <v>147</v>
      </c>
      <c r="BR164" s="5">
        <v>23142</v>
      </c>
      <c r="BS164" s="5">
        <v>1.834862385321101</v>
      </c>
      <c r="BT164" s="5">
        <v>71.400000000000006</v>
      </c>
      <c r="BU164" s="5">
        <v>8.9</v>
      </c>
      <c r="BV164" s="5">
        <v>55.4</v>
      </c>
      <c r="BW164" s="5">
        <v>8</v>
      </c>
      <c r="BX164" s="5">
        <v>12.4</v>
      </c>
      <c r="BY164" s="5">
        <v>97.1</v>
      </c>
      <c r="BZ164" s="5">
        <v>7603</v>
      </c>
      <c r="CA164" s="43">
        <v>1.23</v>
      </c>
      <c r="CB164" s="43">
        <v>0.73</v>
      </c>
      <c r="CC164" s="5">
        <v>37.700000000000003</v>
      </c>
      <c r="CD164" s="5">
        <v>51.7</v>
      </c>
      <c r="CE164" s="43">
        <v>7</v>
      </c>
      <c r="CF164" s="20">
        <v>0.73540920363736573</v>
      </c>
      <c r="CG164" s="5">
        <v>2021</v>
      </c>
      <c r="CH164" s="5">
        <v>2016</v>
      </c>
      <c r="CI164" s="5">
        <v>2019</v>
      </c>
      <c r="CJ164" s="4">
        <v>-0.24261744728813039</v>
      </c>
      <c r="CK164" s="4">
        <v>0.22324359323903298</v>
      </c>
      <c r="CL164" s="4">
        <v>0.12204437971043507</v>
      </c>
      <c r="CM164" s="4">
        <v>-0.21038852903654109</v>
      </c>
      <c r="CN164" s="4">
        <v>-5.4290536847519749E-2</v>
      </c>
      <c r="CO164" s="4">
        <v>-0.14857721109328803</v>
      </c>
      <c r="CP164" s="4">
        <v>0.58691601216159173</v>
      </c>
      <c r="CQ164" s="4">
        <v>0.10390534212549898</v>
      </c>
      <c r="CR164" s="4">
        <v>-0.47321693952067306</v>
      </c>
      <c r="CS164" s="4">
        <v>1.4566486434421273E-3</v>
      </c>
      <c r="CT164" s="4">
        <v>-0.37348918235782613</v>
      </c>
      <c r="CU164" s="4">
        <v>0.45693405847949731</v>
      </c>
      <c r="CV164" s="4">
        <v>0.44998060681942481</v>
      </c>
      <c r="CW164" s="4">
        <v>5.2133128455082084E-2</v>
      </c>
      <c r="CX164">
        <v>0</v>
      </c>
      <c r="CY164" s="5">
        <v>9186.4803304273373</v>
      </c>
      <c r="CZ164" s="5">
        <v>13591.740648566534</v>
      </c>
      <c r="DA164" s="5">
        <v>2326.323354790326</v>
      </c>
      <c r="DB164" s="5">
        <v>750.42184863446039</v>
      </c>
      <c r="DC164" s="5">
        <v>21989.184750188313</v>
      </c>
      <c r="DD164" s="5">
        <v>3744.9833785713117</v>
      </c>
      <c r="DE164" s="5">
        <v>2626.3281820368611</v>
      </c>
      <c r="DF164" s="5">
        <v>1970.8293099320736</v>
      </c>
      <c r="DG164" s="5">
        <v>2957.5608826818047</v>
      </c>
      <c r="DH164" s="5">
        <v>1144.084744703456</v>
      </c>
      <c r="DI164" s="5">
        <v>792.32547965752144</v>
      </c>
      <c r="DJ164" s="5">
        <v>1414.1616148990688</v>
      </c>
      <c r="DK164" s="5">
        <v>-90.6818323854759</v>
      </c>
      <c r="DL164" s="5">
        <v>-759.01506155865252</v>
      </c>
      <c r="DM164" s="5">
        <v>0</v>
      </c>
      <c r="DN164" s="5">
        <v>92.275710730276103</v>
      </c>
      <c r="DO164" s="5">
        <v>62496.018403433867</v>
      </c>
      <c r="DP164" s="4">
        <f t="shared" si="20"/>
        <v>0.42926944046072435</v>
      </c>
      <c r="DQ164" s="4">
        <f t="shared" si="20"/>
        <v>0.95118750789103468</v>
      </c>
      <c r="DR164" s="4">
        <f t="shared" si="20"/>
        <v>0.34126948458040746</v>
      </c>
      <c r="DS164" s="4">
        <f t="shared" si="20"/>
        <v>0.52508531373630829</v>
      </c>
      <c r="DT164" s="4">
        <f t="shared" si="20"/>
        <v>-0.44642895248548409</v>
      </c>
      <c r="DU164" s="4">
        <f t="shared" si="19"/>
        <v>0.25330212389811285</v>
      </c>
      <c r="DV164" s="4">
        <f t="shared" si="19"/>
        <v>1.5243648286783117E-2</v>
      </c>
      <c r="DW164" s="4">
        <f t="shared" si="19"/>
        <v>0.52461906537267944</v>
      </c>
      <c r="DX164" s="4">
        <f t="shared" si="19"/>
        <v>1.4049695741686643</v>
      </c>
      <c r="DY164" s="4">
        <f t="shared" si="19"/>
        <v>0.26465307207192795</v>
      </c>
      <c r="DZ164" s="4">
        <f t="shared" si="19"/>
        <v>0.17429463548617563</v>
      </c>
      <c r="EA164" s="4">
        <f t="shared" si="19"/>
        <v>0.43187649147947094</v>
      </c>
      <c r="EB164" s="4">
        <f t="shared" si="19"/>
        <v>0.45430031279117045</v>
      </c>
      <c r="EC164" s="4">
        <f t="shared" si="19"/>
        <v>-0.12021674944268508</v>
      </c>
      <c r="ED164" s="4" t="e">
        <f t="shared" si="18"/>
        <v>#DIV/0!</v>
      </c>
      <c r="EE164" s="4">
        <f t="shared" si="18"/>
        <v>0.31398126599178189</v>
      </c>
      <c r="EF164" s="4">
        <f t="shared" si="18"/>
        <v>0.62440314507370254</v>
      </c>
      <c r="EG164" s="6">
        <f t="shared" si="17"/>
        <v>0.32333172254155723</v>
      </c>
      <c r="EI164">
        <v>162</v>
      </c>
    </row>
    <row r="165" spans="1:139" x14ac:dyDescent="0.3">
      <c r="A165" t="s">
        <v>617</v>
      </c>
      <c r="B165" t="s">
        <v>179</v>
      </c>
      <c r="C165" s="43">
        <v>4.3379310344827582</v>
      </c>
      <c r="D165" s="43">
        <v>5</v>
      </c>
      <c r="E165" s="5">
        <v>49.7</v>
      </c>
      <c r="F165" s="5">
        <v>73.3</v>
      </c>
      <c r="G165" s="43">
        <v>7.1</v>
      </c>
      <c r="H165" s="20">
        <v>0</v>
      </c>
      <c r="I165" s="43">
        <v>43.5</v>
      </c>
      <c r="J165" s="43">
        <v>2.8956521739130436</v>
      </c>
      <c r="K165" s="43">
        <v>3.9749999999999996</v>
      </c>
      <c r="L165" s="43">
        <v>3.5847826086956522</v>
      </c>
      <c r="M165" s="43">
        <v>49.333333333333336</v>
      </c>
      <c r="N165" s="43">
        <v>45.333333333333336</v>
      </c>
      <c r="O165" s="43">
        <v>51.5</v>
      </c>
      <c r="P165" s="43">
        <v>-2.2000000000000002</v>
      </c>
      <c r="Q165" s="43">
        <v>0.4</v>
      </c>
      <c r="R165" s="43">
        <v>3.3</v>
      </c>
      <c r="S165" s="20">
        <v>0.74242424242424243</v>
      </c>
      <c r="T165" s="20">
        <v>0.73913043478260865</v>
      </c>
      <c r="U165" s="5">
        <v>94.7</v>
      </c>
      <c r="V165" s="5">
        <v>73</v>
      </c>
      <c r="W165" s="20">
        <v>0.2807017543859649</v>
      </c>
      <c r="X165" s="43">
        <v>3.2202642815566627</v>
      </c>
      <c r="Y165" s="20">
        <v>0.53846153846153844</v>
      </c>
      <c r="Z165" s="5">
        <v>70</v>
      </c>
      <c r="AA165" s="5">
        <v>100</v>
      </c>
      <c r="AB165" s="43">
        <v>0</v>
      </c>
      <c r="AC165" s="5">
        <v>97.6</v>
      </c>
      <c r="AD165" s="5">
        <v>1.6</v>
      </c>
      <c r="AE165" s="5">
        <v>1.2</v>
      </c>
      <c r="AF165" s="5">
        <v>6.4</v>
      </c>
      <c r="AG165" s="5">
        <v>31.9</v>
      </c>
      <c r="AH165" s="5">
        <v>100000</v>
      </c>
      <c r="AI165" s="4">
        <v>83.8</v>
      </c>
      <c r="AJ165" s="4">
        <v>0.27490223142397052</v>
      </c>
      <c r="AK165" s="4">
        <v>39.4</v>
      </c>
      <c r="AL165" s="4">
        <v>91.5</v>
      </c>
      <c r="AM165" s="4">
        <v>1.01</v>
      </c>
      <c r="AN165" s="4">
        <v>76.900000000000006</v>
      </c>
      <c r="AO165" s="4">
        <v>0</v>
      </c>
      <c r="AP165" s="4">
        <v>3.6619718309859155</v>
      </c>
      <c r="AQ165" s="4">
        <v>0.38596491228070173</v>
      </c>
      <c r="AR165" s="4">
        <v>0</v>
      </c>
      <c r="AS165" s="4" t="s">
        <v>859</v>
      </c>
      <c r="AT165" s="4" t="s">
        <v>859</v>
      </c>
      <c r="AU165" s="4">
        <v>10.16</v>
      </c>
      <c r="AV165" s="4">
        <v>64.706000000000003</v>
      </c>
      <c r="AW165" s="4">
        <v>83.784000000000006</v>
      </c>
      <c r="AX165" s="4">
        <v>76</v>
      </c>
      <c r="AY165" s="4">
        <v>0.84</v>
      </c>
      <c r="AZ165" s="4">
        <v>1.1200000000000001</v>
      </c>
      <c r="BA165" s="4">
        <v>1.2164891663606317E-3</v>
      </c>
      <c r="BB165" s="4">
        <v>81</v>
      </c>
      <c r="BC165" s="4">
        <v>81</v>
      </c>
      <c r="BD165" s="4">
        <v>0</v>
      </c>
      <c r="BE165" s="4">
        <v>100</v>
      </c>
      <c r="BF165" s="4">
        <v>92.6</v>
      </c>
      <c r="BG165" s="4" t="s">
        <v>859</v>
      </c>
      <c r="BH165" s="21">
        <v>4.5514472600700941E-2</v>
      </c>
      <c r="BI165" s="21">
        <v>4.2628632350931089E-2</v>
      </c>
      <c r="BJ165" s="20">
        <v>0.2537313432835821</v>
      </c>
      <c r="BK165" s="20">
        <v>0.17910447761194029</v>
      </c>
      <c r="BL165" s="5" t="s">
        <v>859</v>
      </c>
      <c r="BM165" s="5">
        <v>68.2</v>
      </c>
      <c r="BN165" s="5">
        <v>19.399999999999999</v>
      </c>
      <c r="BO165" s="43">
        <v>0.75</v>
      </c>
      <c r="BP165" s="5">
        <v>25</v>
      </c>
      <c r="BQ165" s="5" t="s">
        <v>859</v>
      </c>
      <c r="BR165" s="5">
        <v>19170</v>
      </c>
      <c r="BS165" s="5" t="s">
        <v>859</v>
      </c>
      <c r="BT165" s="5">
        <v>45</v>
      </c>
      <c r="BU165" s="5">
        <v>3.7</v>
      </c>
      <c r="BV165" s="5">
        <v>6.4</v>
      </c>
      <c r="BW165" s="5">
        <v>37</v>
      </c>
      <c r="BX165" s="5">
        <v>9.1999999999999993</v>
      </c>
      <c r="BY165" s="5">
        <v>100</v>
      </c>
      <c r="BZ165" s="5">
        <v>8812</v>
      </c>
      <c r="CA165" s="43">
        <v>2.56</v>
      </c>
      <c r="CB165" s="43" t="s">
        <v>859</v>
      </c>
      <c r="CC165" s="5">
        <v>63.8</v>
      </c>
      <c r="CD165" s="5">
        <v>27.1</v>
      </c>
      <c r="CE165" s="43">
        <v>7.5</v>
      </c>
      <c r="CF165" s="20">
        <v>0.72509803921568627</v>
      </c>
      <c r="CG165" s="5">
        <v>2021</v>
      </c>
      <c r="CH165" s="5">
        <v>2017</v>
      </c>
      <c r="CI165" s="5">
        <v>2021</v>
      </c>
      <c r="CJ165" s="4">
        <v>-2.5454763426341592E-2</v>
      </c>
      <c r="CK165" s="4">
        <v>-0.18534785139987545</v>
      </c>
      <c r="CL165" s="4">
        <v>-0.24763516065370436</v>
      </c>
      <c r="CM165" s="4">
        <v>1.8356542240059832</v>
      </c>
      <c r="CN165" s="4">
        <v>-2.8168598374330066E-2</v>
      </c>
      <c r="CO165" s="4">
        <v>-0.16426964258893889</v>
      </c>
      <c r="CP165" s="4">
        <v>0.2936209593584464</v>
      </c>
      <c r="CQ165" s="4">
        <v>0.26442555231119319</v>
      </c>
      <c r="CR165" s="4">
        <v>0.13746068071842357</v>
      </c>
      <c r="CS165" s="4">
        <v>-0.99232209342803712</v>
      </c>
      <c r="CT165" s="4">
        <v>-0.55889020547788104</v>
      </c>
      <c r="CU165" s="4">
        <v>0.50055382090846878</v>
      </c>
      <c r="CV165" s="4">
        <v>0.36487745654385495</v>
      </c>
      <c r="CW165" s="4">
        <v>5.1930567599226402E-2</v>
      </c>
      <c r="CX165">
        <v>0</v>
      </c>
      <c r="CY165" s="5">
        <v>8842.6563939330645</v>
      </c>
      <c r="CZ165" s="5">
        <v>18976.671564645898</v>
      </c>
      <c r="DA165" s="5">
        <v>1758.2742316784872</v>
      </c>
      <c r="DB165" s="5">
        <v>949.76359338061468</v>
      </c>
      <c r="DC165" s="5">
        <v>19430.336769677382</v>
      </c>
      <c r="DD165" s="5">
        <v>5180.0740094825369</v>
      </c>
      <c r="DE165" s="5">
        <v>1470.9890187332921</v>
      </c>
      <c r="DF165" s="5">
        <v>1828.5643242699907</v>
      </c>
      <c r="DG165" s="5">
        <v>8329.5680893391363</v>
      </c>
      <c r="DH165" s="5">
        <v>984.63356973995269</v>
      </c>
      <c r="DI165" s="5">
        <v>905.7328605200945</v>
      </c>
      <c r="DJ165" s="5">
        <v>3129.7281323877069</v>
      </c>
      <c r="DK165" s="5">
        <v>-1630.3191489361702</v>
      </c>
      <c r="DL165" s="5">
        <v>2004.4326241134752</v>
      </c>
      <c r="DM165" s="5">
        <v>0</v>
      </c>
      <c r="DN165" s="5">
        <v>13.563088903711341</v>
      </c>
      <c r="DO165" s="5">
        <v>70170.236497755701</v>
      </c>
      <c r="DP165" s="4">
        <f t="shared" si="20"/>
        <v>0.65906162997902107</v>
      </c>
      <c r="DQ165" s="4">
        <f t="shared" si="20"/>
        <v>-1.2310320580051211</v>
      </c>
      <c r="DR165" s="4">
        <f t="shared" si="20"/>
        <v>0.62065705280436878</v>
      </c>
      <c r="DS165" s="4">
        <f t="shared" si="20"/>
        <v>0.13503275956150473</v>
      </c>
      <c r="DT165" s="4">
        <f t="shared" si="20"/>
        <v>0.3180503501718745</v>
      </c>
      <c r="DU165" s="4">
        <f t="shared" si="19"/>
        <v>-1.233513189546549</v>
      </c>
      <c r="DV165" s="4">
        <f t="shared" si="19"/>
        <v>1.2739433173743044</v>
      </c>
      <c r="DW165" s="4">
        <f t="shared" si="19"/>
        <v>0.64994249323354947</v>
      </c>
      <c r="DX165" s="4">
        <f t="shared" si="19"/>
        <v>-1.0319348567170201</v>
      </c>
      <c r="DY165" s="4">
        <f t="shared" si="19"/>
        <v>0.49521155250872195</v>
      </c>
      <c r="DZ165" s="4">
        <f t="shared" si="19"/>
        <v>5.3505147466655932E-2</v>
      </c>
      <c r="EA165" s="4">
        <f t="shared" si="19"/>
        <v>-0.65810349334659612</v>
      </c>
      <c r="EB165" s="4">
        <f t="shared" si="19"/>
        <v>2.4057970973479468</v>
      </c>
      <c r="EC165" s="4">
        <f t="shared" si="19"/>
        <v>-0.59868630446425353</v>
      </c>
      <c r="ED165" s="4" t="e">
        <f t="shared" si="18"/>
        <v>#DIV/0!</v>
      </c>
      <c r="EE165" s="4">
        <f t="shared" si="18"/>
        <v>1.4077562950823832</v>
      </c>
      <c r="EF165" s="4">
        <f t="shared" si="18"/>
        <v>1.1330428701971972E-2</v>
      </c>
      <c r="EG165" s="6">
        <f t="shared" si="17"/>
        <v>0.20115366628992254</v>
      </c>
      <c r="EI165">
        <v>163</v>
      </c>
    </row>
    <row r="166" spans="1:139" x14ac:dyDescent="0.3">
      <c r="A166" t="s">
        <v>456</v>
      </c>
      <c r="B166" t="s">
        <v>180</v>
      </c>
      <c r="C166" s="43">
        <v>4.455172413793103</v>
      </c>
      <c r="D166" s="43">
        <v>5.8</v>
      </c>
      <c r="E166" s="5">
        <v>39.4</v>
      </c>
      <c r="F166" s="5">
        <v>91.8</v>
      </c>
      <c r="G166" s="43">
        <v>5.3</v>
      </c>
      <c r="H166" s="20">
        <v>0</v>
      </c>
      <c r="I166" s="43">
        <v>43.5</v>
      </c>
      <c r="J166" s="43">
        <v>6.1652173913043473</v>
      </c>
      <c r="K166" s="43">
        <v>3.8944444444444439</v>
      </c>
      <c r="L166" s="43">
        <v>3.7804347826086957</v>
      </c>
      <c r="M166" s="43">
        <v>50.666666666666664</v>
      </c>
      <c r="N166" s="43">
        <v>51.666666666666664</v>
      </c>
      <c r="O166" s="43">
        <v>54.5</v>
      </c>
      <c r="P166" s="43">
        <v>0.9</v>
      </c>
      <c r="Q166" s="43">
        <v>0.2</v>
      </c>
      <c r="R166" s="43">
        <v>-0.3</v>
      </c>
      <c r="S166" s="20">
        <v>0.70503597122302153</v>
      </c>
      <c r="T166" s="20">
        <v>0.96923076923076923</v>
      </c>
      <c r="U166" s="5">
        <v>94.3</v>
      </c>
      <c r="V166" s="5">
        <v>84</v>
      </c>
      <c r="W166" s="20">
        <v>0.29411764705882354</v>
      </c>
      <c r="X166" s="43">
        <v>2.0253077012544707</v>
      </c>
      <c r="Y166" s="20">
        <v>0.68421052631578949</v>
      </c>
      <c r="Z166" s="5">
        <v>95</v>
      </c>
      <c r="AA166" s="5">
        <v>100</v>
      </c>
      <c r="AB166" s="43">
        <v>0</v>
      </c>
      <c r="AC166" s="5">
        <v>100</v>
      </c>
      <c r="AD166" s="5">
        <v>2.8</v>
      </c>
      <c r="AE166" s="5">
        <v>1.8</v>
      </c>
      <c r="AF166" s="5">
        <v>79.5</v>
      </c>
      <c r="AG166" s="5">
        <v>9.6</v>
      </c>
      <c r="AH166" s="5">
        <v>2047</v>
      </c>
      <c r="AI166" s="4">
        <v>75</v>
      </c>
      <c r="AJ166" s="4">
        <v>0.31522898842476088</v>
      </c>
      <c r="AK166" s="4">
        <v>64.900000000000006</v>
      </c>
      <c r="AL166" s="4">
        <v>89.2</v>
      </c>
      <c r="AM166" s="4">
        <v>0.34</v>
      </c>
      <c r="AN166" s="4">
        <v>82.5</v>
      </c>
      <c r="AO166" s="4">
        <v>6.0563380281690149</v>
      </c>
      <c r="AP166" s="4">
        <v>9.976525821596244</v>
      </c>
      <c r="AQ166" s="4">
        <v>0.22011201957123544</v>
      </c>
      <c r="AR166" s="4">
        <v>39.784999999999997</v>
      </c>
      <c r="AS166" s="4">
        <v>51.685000000000002</v>
      </c>
      <c r="AT166" s="4">
        <v>0</v>
      </c>
      <c r="AU166" s="4">
        <v>9.0630000000000006</v>
      </c>
      <c r="AV166" s="4">
        <v>0</v>
      </c>
      <c r="AW166" s="4">
        <v>79.412000000000006</v>
      </c>
      <c r="AX166" s="4">
        <v>57.627000000000002</v>
      </c>
      <c r="AY166" s="4">
        <v>0.45</v>
      </c>
      <c r="AZ166" s="4">
        <v>2.09</v>
      </c>
      <c r="BA166" s="4">
        <v>0</v>
      </c>
      <c r="BB166" s="4">
        <v>94</v>
      </c>
      <c r="BC166" s="4">
        <v>94</v>
      </c>
      <c r="BD166" s="4">
        <v>0.11764705882352941</v>
      </c>
      <c r="BE166" s="4">
        <v>100</v>
      </c>
      <c r="BF166" s="4">
        <v>70.400000000000006</v>
      </c>
      <c r="BG166" s="4">
        <v>68</v>
      </c>
      <c r="BH166" s="21">
        <v>3.6016901284283975E-2</v>
      </c>
      <c r="BI166" s="21">
        <v>3.3014093941641315E-2</v>
      </c>
      <c r="BJ166" s="20">
        <v>0.52500000000000002</v>
      </c>
      <c r="BK166" s="20">
        <v>0.33750000000000002</v>
      </c>
      <c r="BL166" s="5">
        <v>59</v>
      </c>
      <c r="BM166" s="5">
        <v>28.9</v>
      </c>
      <c r="BN166" s="5">
        <v>33.5</v>
      </c>
      <c r="BO166" s="43">
        <v>0.45</v>
      </c>
      <c r="BP166" s="5">
        <v>30</v>
      </c>
      <c r="BQ166" s="5">
        <v>132</v>
      </c>
      <c r="BR166" s="5">
        <v>39400</v>
      </c>
      <c r="BS166" s="5">
        <v>3.867403314917127</v>
      </c>
      <c r="BT166" s="5">
        <v>91.1</v>
      </c>
      <c r="BU166" s="5">
        <v>18.8</v>
      </c>
      <c r="BV166" s="5">
        <v>93.1</v>
      </c>
      <c r="BW166" s="5">
        <v>48</v>
      </c>
      <c r="BX166" s="5">
        <v>8.4</v>
      </c>
      <c r="BY166" s="5">
        <v>100</v>
      </c>
      <c r="BZ166" s="5">
        <v>12397</v>
      </c>
      <c r="CA166" s="43">
        <v>0.05</v>
      </c>
      <c r="CB166" s="43">
        <v>1.98</v>
      </c>
      <c r="CC166" s="5">
        <v>100</v>
      </c>
      <c r="CD166" s="5">
        <v>45.1</v>
      </c>
      <c r="CE166" s="43">
        <v>8</v>
      </c>
      <c r="CF166" s="20">
        <v>0.72507804370447448</v>
      </c>
      <c r="CG166" s="5">
        <v>2015</v>
      </c>
      <c r="CH166" s="5">
        <v>2019</v>
      </c>
      <c r="CI166" s="5" t="s">
        <v>859</v>
      </c>
      <c r="CJ166" s="4">
        <v>-0.24323197551968131</v>
      </c>
      <c r="CK166" s="4">
        <v>0.35160744536290195</v>
      </c>
      <c r="CL166" s="4">
        <v>0.52559462288703795</v>
      </c>
      <c r="CM166" s="4">
        <v>0.5465371726559265</v>
      </c>
      <c r="CN166" s="4">
        <v>-0.14102379973056536</v>
      </c>
      <c r="CO166" s="4">
        <v>-0.26466711329013959</v>
      </c>
      <c r="CP166" s="4">
        <v>0.43856236361139078</v>
      </c>
      <c r="CQ166" s="4">
        <v>0.30125298452474442</v>
      </c>
      <c r="CR166" s="4">
        <v>-0.65900877443400496</v>
      </c>
      <c r="CS166" s="4">
        <v>0.82997043520302216</v>
      </c>
      <c r="CT166" s="4">
        <v>-0.56307921325410604</v>
      </c>
      <c r="CU166" s="4">
        <v>0.34153821024806902</v>
      </c>
      <c r="CV166" s="4">
        <v>-2.7592234845663307E-2</v>
      </c>
      <c r="CW166" s="4">
        <v>5.1384897174192548E-2</v>
      </c>
      <c r="CX166">
        <v>0</v>
      </c>
      <c r="CY166" s="5">
        <v>8603.8492604985386</v>
      </c>
      <c r="CZ166" s="5">
        <v>12620.905062350237</v>
      </c>
      <c r="DA166" s="5">
        <v>1821.9024331582955</v>
      </c>
      <c r="DB166" s="5">
        <v>523.71026576341842</v>
      </c>
      <c r="DC166" s="5">
        <v>19067.296013363386</v>
      </c>
      <c r="DD166" s="5">
        <v>3412.642888993274</v>
      </c>
      <c r="DE166" s="5">
        <v>2934.8978132300044</v>
      </c>
      <c r="DF166" s="5">
        <v>1971.4140656186646</v>
      </c>
      <c r="DG166" s="5">
        <v>4486.4747330999771</v>
      </c>
      <c r="DH166" s="5">
        <v>749.26844911211765</v>
      </c>
      <c r="DI166" s="5">
        <v>552.01026175492041</v>
      </c>
      <c r="DJ166" s="5">
        <v>1255.7020884274664</v>
      </c>
      <c r="DK166" s="5">
        <v>211.32801539263238</v>
      </c>
      <c r="DL166" s="5">
        <v>-161.46230007616145</v>
      </c>
      <c r="DM166" s="5">
        <v>0</v>
      </c>
      <c r="DN166" s="5">
        <v>213.83120705533219</v>
      </c>
      <c r="DO166" s="5">
        <v>58425.232557818257</v>
      </c>
      <c r="DP166" s="4">
        <f t="shared" si="20"/>
        <v>0.81866661450697253</v>
      </c>
      <c r="DQ166" s="4">
        <f t="shared" si="20"/>
        <v>1.344614358583476</v>
      </c>
      <c r="DR166" s="4">
        <f t="shared" si="20"/>
        <v>0.58936235000732229</v>
      </c>
      <c r="DS166" s="4">
        <f t="shared" si="20"/>
        <v>0.96869250736486989</v>
      </c>
      <c r="DT166" s="4">
        <f t="shared" si="20"/>
        <v>0.42651210574975262</v>
      </c>
      <c r="DU166" s="4">
        <f t="shared" si="19"/>
        <v>0.59762109479723324</v>
      </c>
      <c r="DV166" s="4">
        <f t="shared" si="19"/>
        <v>-0.32093165417824343</v>
      </c>
      <c r="DW166" s="4">
        <f t="shared" si="19"/>
        <v>0.52410394503745661</v>
      </c>
      <c r="DX166" s="4">
        <f t="shared" si="19"/>
        <v>0.71140815602513163</v>
      </c>
      <c r="DY166" s="4">
        <f t="shared" si="19"/>
        <v>0.83553782838719814</v>
      </c>
      <c r="DZ166" s="4">
        <f t="shared" si="19"/>
        <v>0.43025286248138372</v>
      </c>
      <c r="EA166" s="4">
        <f t="shared" si="19"/>
        <v>0.53255327113118556</v>
      </c>
      <c r="EB166" s="4">
        <f t="shared" si="19"/>
        <v>7.1501558495029011E-2</v>
      </c>
      <c r="EC166" s="4">
        <f t="shared" si="19"/>
        <v>-0.22367838013351449</v>
      </c>
      <c r="ED166" s="4" t="e">
        <f t="shared" si="18"/>
        <v>#DIV/0!</v>
      </c>
      <c r="EE166" s="4">
        <f t="shared" si="18"/>
        <v>-1.3751298758275328</v>
      </c>
      <c r="EF166" s="4">
        <f t="shared" si="18"/>
        <v>0.94960731642579344</v>
      </c>
      <c r="EG166" s="6">
        <f t="shared" si="17"/>
        <v>0.52484928396224728</v>
      </c>
      <c r="EI166">
        <v>164</v>
      </c>
    </row>
    <row r="167" spans="1:139" x14ac:dyDescent="0.3">
      <c r="A167" t="s">
        <v>524</v>
      </c>
      <c r="B167" t="s">
        <v>181</v>
      </c>
      <c r="C167" s="43" t="s">
        <v>859</v>
      </c>
      <c r="D167" s="43">
        <v>5.4</v>
      </c>
      <c r="E167" s="5">
        <v>48.6</v>
      </c>
      <c r="F167" s="5">
        <v>81</v>
      </c>
      <c r="G167" s="43">
        <v>6.2</v>
      </c>
      <c r="H167" s="20">
        <v>0</v>
      </c>
      <c r="I167" s="43">
        <v>40.1</v>
      </c>
      <c r="J167" s="43">
        <v>1.0695652173913044</v>
      </c>
      <c r="K167" s="43">
        <v>3.9166666666666665</v>
      </c>
      <c r="L167" s="43">
        <v>3.7739130434782613</v>
      </c>
      <c r="M167" s="43">
        <v>48.333333333333336</v>
      </c>
      <c r="N167" s="43">
        <v>51.333333333333336</v>
      </c>
      <c r="O167" s="43">
        <v>53.5</v>
      </c>
      <c r="P167" s="43">
        <v>-1.6</v>
      </c>
      <c r="Q167" s="43">
        <v>0.9</v>
      </c>
      <c r="R167" s="43">
        <v>-3</v>
      </c>
      <c r="S167" s="20">
        <v>0.76744186046511631</v>
      </c>
      <c r="T167" s="20">
        <v>1</v>
      </c>
      <c r="U167" s="5">
        <v>100</v>
      </c>
      <c r="V167" s="5">
        <v>76</v>
      </c>
      <c r="W167" s="20">
        <v>0.3125</v>
      </c>
      <c r="X167" s="43">
        <v>4.8833664664075158</v>
      </c>
      <c r="Y167" s="20">
        <v>0.68085106382978722</v>
      </c>
      <c r="Z167" s="5">
        <v>88</v>
      </c>
      <c r="AA167" s="5">
        <v>98.6</v>
      </c>
      <c r="AB167" s="43" t="s">
        <v>859</v>
      </c>
      <c r="AC167" s="5">
        <v>86.55</v>
      </c>
      <c r="AD167" s="5">
        <v>5.5</v>
      </c>
      <c r="AE167" s="5">
        <v>1.4</v>
      </c>
      <c r="AF167" s="5">
        <v>5.7</v>
      </c>
      <c r="AG167" s="5">
        <v>0</v>
      </c>
      <c r="AH167" s="5">
        <v>8000</v>
      </c>
      <c r="AI167" s="4">
        <v>88.6</v>
      </c>
      <c r="AJ167" s="4">
        <v>0.30503567366353018</v>
      </c>
      <c r="AK167" s="4">
        <v>49.999999999999993</v>
      </c>
      <c r="AL167" s="4">
        <v>81.599999999999994</v>
      </c>
      <c r="AM167" s="4">
        <v>0.5</v>
      </c>
      <c r="AN167" s="4">
        <v>46.9</v>
      </c>
      <c r="AO167" s="4">
        <v>15.855263157894736</v>
      </c>
      <c r="AP167" s="4">
        <v>0</v>
      </c>
      <c r="AQ167" s="4">
        <v>0.16166222145745504</v>
      </c>
      <c r="AR167" s="4" t="s">
        <v>859</v>
      </c>
      <c r="AS167" s="4">
        <v>42.856999999999999</v>
      </c>
      <c r="AT167" s="4" t="s">
        <v>859</v>
      </c>
      <c r="AU167" s="4">
        <v>10.959</v>
      </c>
      <c r="AV167" s="4">
        <v>53.332999999999998</v>
      </c>
      <c r="AW167" s="4">
        <v>74.468000000000004</v>
      </c>
      <c r="AX167" s="4">
        <v>83.332999999999998</v>
      </c>
      <c r="AY167" s="4">
        <v>1.41</v>
      </c>
      <c r="AZ167" s="4">
        <v>3.74</v>
      </c>
      <c r="BA167" s="4">
        <v>5.0049143862190261E-2</v>
      </c>
      <c r="BB167" s="4">
        <v>96.2</v>
      </c>
      <c r="BC167" s="4">
        <v>96.2</v>
      </c>
      <c r="BD167" s="4">
        <v>0.66666666666666663</v>
      </c>
      <c r="BE167" s="4">
        <v>100</v>
      </c>
      <c r="BF167" s="4">
        <v>74.2</v>
      </c>
      <c r="BG167" s="4">
        <v>73.099999999999994</v>
      </c>
      <c r="BH167" s="21">
        <v>2.5843318890825279E-2</v>
      </c>
      <c r="BI167" s="21">
        <v>3.0367527109748087E-2</v>
      </c>
      <c r="BJ167" s="20">
        <v>0.24074074074074073</v>
      </c>
      <c r="BK167" s="20">
        <v>0.18518518518518517</v>
      </c>
      <c r="BL167" s="5">
        <v>0</v>
      </c>
      <c r="BM167" s="5">
        <v>27.25</v>
      </c>
      <c r="BN167" s="5">
        <v>20.75</v>
      </c>
      <c r="BO167" s="43">
        <v>0.8</v>
      </c>
      <c r="BP167" s="5" t="s">
        <v>859</v>
      </c>
      <c r="BQ167" s="5">
        <v>57</v>
      </c>
      <c r="BR167" s="5">
        <v>19200</v>
      </c>
      <c r="BS167" s="5">
        <v>1.5151515151515151</v>
      </c>
      <c r="BT167" s="5">
        <v>84</v>
      </c>
      <c r="BU167" s="5">
        <v>24</v>
      </c>
      <c r="BV167" s="5">
        <v>100</v>
      </c>
      <c r="BW167" s="5">
        <v>91</v>
      </c>
      <c r="BX167" s="5">
        <v>10.9</v>
      </c>
      <c r="BY167" s="5">
        <v>100</v>
      </c>
      <c r="BZ167" s="5">
        <v>13690</v>
      </c>
      <c r="CA167" s="43">
        <v>0.28999999999999998</v>
      </c>
      <c r="CB167" s="43">
        <v>0</v>
      </c>
      <c r="CC167" s="5" t="s">
        <v>859</v>
      </c>
      <c r="CD167" s="5">
        <v>44.6</v>
      </c>
      <c r="CE167" s="43">
        <v>8</v>
      </c>
      <c r="CF167" s="20">
        <v>0.70452488687782799</v>
      </c>
      <c r="CG167" s="5">
        <v>2019</v>
      </c>
      <c r="CH167" s="5">
        <v>2019</v>
      </c>
      <c r="CI167" s="5" t="s">
        <v>859</v>
      </c>
      <c r="CJ167" s="4">
        <v>0.1200668900921822</v>
      </c>
      <c r="CK167" s="4">
        <v>7.186097688070657E-2</v>
      </c>
      <c r="CL167" s="4">
        <v>-0.24785095458088588</v>
      </c>
      <c r="CM167" s="4">
        <v>-0.25107685625722742</v>
      </c>
      <c r="CN167" s="4">
        <v>4.1736324079296144E-2</v>
      </c>
      <c r="CO167" s="4">
        <v>0.28763462740424428</v>
      </c>
      <c r="CP167" s="4">
        <v>0.29902020407531177</v>
      </c>
      <c r="CQ167" s="4">
        <v>-0.29231860043135421</v>
      </c>
      <c r="CR167" s="4">
        <v>5.525093037941161E-2</v>
      </c>
      <c r="CS167" s="4">
        <v>0.78744443916141837</v>
      </c>
      <c r="CT167" s="4">
        <v>0.31993851985810201</v>
      </c>
      <c r="CU167" s="4">
        <v>-0.18504161211871425</v>
      </c>
      <c r="CV167" s="4">
        <v>-0.13905824828246471</v>
      </c>
      <c r="CW167" s="4">
        <v>4.8395290268241527E-2</v>
      </c>
      <c r="CX167">
        <v>0</v>
      </c>
      <c r="CY167" s="5">
        <v>10355.084085754717</v>
      </c>
      <c r="CZ167" s="5">
        <v>15305.263624327205</v>
      </c>
      <c r="DA167" s="5">
        <v>1901.1960478419137</v>
      </c>
      <c r="DB167" s="5">
        <v>855.43421736869482</v>
      </c>
      <c r="DC167" s="5">
        <v>20011.326484409186</v>
      </c>
      <c r="DD167" s="5">
        <v>2430.9492327536645</v>
      </c>
      <c r="DE167" s="5">
        <v>2525.840605539885</v>
      </c>
      <c r="DF167" s="5">
        <v>3346.1334269881659</v>
      </c>
      <c r="DG167" s="5">
        <v>4591.5782025966564</v>
      </c>
      <c r="DH167" s="5">
        <v>801.35205408216325</v>
      </c>
      <c r="DI167" s="5">
        <v>809.93239729589186</v>
      </c>
      <c r="DJ167" s="5">
        <v>798.75195007800312</v>
      </c>
      <c r="DK167" s="5">
        <v>-517.42069682787314</v>
      </c>
      <c r="DL167" s="5">
        <v>-24.700988039521572</v>
      </c>
      <c r="DM167" s="5">
        <v>0</v>
      </c>
      <c r="DN167" s="5">
        <v>65.774232184655062</v>
      </c>
      <c r="DO167" s="5">
        <v>63281.195864392917</v>
      </c>
      <c r="DP167" s="4">
        <f t="shared" si="20"/>
        <v>-0.35175825165999469</v>
      </c>
      <c r="DQ167" s="4">
        <f t="shared" si="20"/>
        <v>0.25678985960327916</v>
      </c>
      <c r="DR167" s="4">
        <f t="shared" si="20"/>
        <v>0.55036281760635031</v>
      </c>
      <c r="DS167" s="4">
        <f t="shared" si="20"/>
        <v>0.31960731565369827</v>
      </c>
      <c r="DT167" s="4">
        <f t="shared" si="20"/>
        <v>0.14447434434733852</v>
      </c>
      <c r="DU167" s="4">
        <f t="shared" si="19"/>
        <v>1.614697737741899</v>
      </c>
      <c r="DV167" s="4">
        <f t="shared" si="19"/>
        <v>0.1247211794755331</v>
      </c>
      <c r="DW167" s="4">
        <f t="shared" si="19"/>
        <v>-0.68690761843153014</v>
      </c>
      <c r="DX167" s="4">
        <f t="shared" si="19"/>
        <v>0.66373005347148883</v>
      </c>
      <c r="DY167" s="4">
        <f t="shared" si="19"/>
        <v>0.76022752214259026</v>
      </c>
      <c r="DZ167" s="4">
        <f t="shared" si="19"/>
        <v>0.15554161825780155</v>
      </c>
      <c r="EA167" s="4">
        <f t="shared" si="19"/>
        <v>0.82287515593546612</v>
      </c>
      <c r="EB167" s="4">
        <f t="shared" si="19"/>
        <v>0.99519362113891474</v>
      </c>
      <c r="EC167" s="4">
        <f t="shared" si="19"/>
        <v>-0.24735754165830434</v>
      </c>
      <c r="ED167" s="4" t="e">
        <f t="shared" si="18"/>
        <v>#DIV/0!</v>
      </c>
      <c r="EE167" s="4">
        <f t="shared" si="18"/>
        <v>0.68224057173628805</v>
      </c>
      <c r="EF167" s="4">
        <f t="shared" si="18"/>
        <v>0.56167742202184001</v>
      </c>
      <c r="EG167" s="6">
        <f t="shared" si="17"/>
        <v>-0.46737928650620802</v>
      </c>
      <c r="EI167">
        <v>165</v>
      </c>
    </row>
    <row r="168" spans="1:139" x14ac:dyDescent="0.3">
      <c r="A168" t="s">
        <v>618</v>
      </c>
      <c r="B168" t="s">
        <v>185</v>
      </c>
      <c r="C168" s="43">
        <v>4.4448275862068964</v>
      </c>
      <c r="D168" s="43">
        <v>5.6</v>
      </c>
      <c r="E168" s="5">
        <v>38.4</v>
      </c>
      <c r="F168" s="5">
        <v>85.7</v>
      </c>
      <c r="G168" s="43">
        <v>6.4</v>
      </c>
      <c r="H168" s="20">
        <v>0</v>
      </c>
      <c r="I168" s="43">
        <v>43.1</v>
      </c>
      <c r="J168" s="43">
        <v>5.1782608695652179</v>
      </c>
      <c r="K168" s="43">
        <v>3.8944444444444448</v>
      </c>
      <c r="L168" s="43">
        <v>3.8630434782608707</v>
      </c>
      <c r="M168" s="43">
        <v>49.333333333333336</v>
      </c>
      <c r="N168" s="43">
        <v>50</v>
      </c>
      <c r="O168" s="43">
        <v>52</v>
      </c>
      <c r="P168" s="43">
        <v>0</v>
      </c>
      <c r="Q168" s="43">
        <v>-0.1</v>
      </c>
      <c r="R168" s="43">
        <v>-0.90000000000000013</v>
      </c>
      <c r="S168" s="20">
        <v>0.72538860103626945</v>
      </c>
      <c r="T168" s="20">
        <v>0.875</v>
      </c>
      <c r="U168" s="5">
        <v>94.6</v>
      </c>
      <c r="V168" s="5">
        <v>74</v>
      </c>
      <c r="W168" s="20">
        <v>0.20725388601036268</v>
      </c>
      <c r="X168" s="43">
        <v>2.3322442985056662</v>
      </c>
      <c r="Y168" s="20">
        <v>0.5</v>
      </c>
      <c r="Z168" s="5">
        <v>87</v>
      </c>
      <c r="AA168" s="5">
        <v>99.4</v>
      </c>
      <c r="AB168" s="43" t="s">
        <v>859</v>
      </c>
      <c r="AC168" s="5">
        <v>92.5</v>
      </c>
      <c r="AD168" s="5">
        <v>1.8</v>
      </c>
      <c r="AE168" s="5">
        <v>4</v>
      </c>
      <c r="AF168" s="5">
        <v>19</v>
      </c>
      <c r="AG168" s="5">
        <v>19.7</v>
      </c>
      <c r="AH168" s="5">
        <v>1177</v>
      </c>
      <c r="AI168" s="4">
        <v>73.599999999999994</v>
      </c>
      <c r="AJ168" s="4">
        <v>0.39385428502125597</v>
      </c>
      <c r="AK168" s="4">
        <v>53.3</v>
      </c>
      <c r="AL168" s="4">
        <v>89.1</v>
      </c>
      <c r="AM168" s="4">
        <v>0.54</v>
      </c>
      <c r="AN168" s="4">
        <v>78.7</v>
      </c>
      <c r="AO168" s="4">
        <v>12.692913385826772</v>
      </c>
      <c r="AP168" s="4">
        <v>3.5433070866141732</v>
      </c>
      <c r="AQ168" s="4">
        <v>0.16370329095115074</v>
      </c>
      <c r="AR168" s="4">
        <v>57.895000000000003</v>
      </c>
      <c r="AS168" s="4">
        <v>72.561000000000007</v>
      </c>
      <c r="AT168" s="4">
        <v>13.792999999999999</v>
      </c>
      <c r="AU168" s="4">
        <v>21.594999999999999</v>
      </c>
      <c r="AV168" s="4">
        <v>36.457999999999998</v>
      </c>
      <c r="AW168" s="4">
        <v>65.863</v>
      </c>
      <c r="AX168" s="4">
        <v>63.75</v>
      </c>
      <c r="AY168" s="4">
        <v>1.28</v>
      </c>
      <c r="AZ168" s="4">
        <v>3</v>
      </c>
      <c r="BA168" s="4">
        <v>2.2630457178373069E-2</v>
      </c>
      <c r="BB168" s="4">
        <v>90.1</v>
      </c>
      <c r="BC168" s="4">
        <v>90.1</v>
      </c>
      <c r="BD168" s="4">
        <v>0</v>
      </c>
      <c r="BE168" s="4">
        <v>91.1</v>
      </c>
      <c r="BF168" s="4">
        <v>93.1</v>
      </c>
      <c r="BG168" s="4">
        <v>82.6</v>
      </c>
      <c r="BH168" s="21">
        <v>5.908588812732371E-2</v>
      </c>
      <c r="BI168" s="21">
        <v>3.1884807129954826E-2</v>
      </c>
      <c r="BJ168" s="20">
        <v>0.1958997722095672</v>
      </c>
      <c r="BK168" s="20">
        <v>0.30296127562642367</v>
      </c>
      <c r="BL168" s="5">
        <v>69</v>
      </c>
      <c r="BM168" s="5">
        <v>39.950000000000003</v>
      </c>
      <c r="BN168" s="5">
        <v>38.65</v>
      </c>
      <c r="BO168" s="43">
        <v>0.5</v>
      </c>
      <c r="BP168" s="5">
        <v>56</v>
      </c>
      <c r="BQ168" s="5">
        <v>127</v>
      </c>
      <c r="BR168" s="5">
        <v>24601</v>
      </c>
      <c r="BS168" s="5">
        <v>1.9230769230769231</v>
      </c>
      <c r="BT168" s="5">
        <v>84.1</v>
      </c>
      <c r="BU168" s="5">
        <v>14</v>
      </c>
      <c r="BV168" s="5">
        <v>57.9</v>
      </c>
      <c r="BW168" s="5">
        <v>69</v>
      </c>
      <c r="BX168" s="5">
        <v>11.5</v>
      </c>
      <c r="BY168" s="5">
        <v>95.8</v>
      </c>
      <c r="BZ168" s="5">
        <v>10215</v>
      </c>
      <c r="CA168" s="43">
        <v>0.5</v>
      </c>
      <c r="CB168" s="43">
        <v>0.68</v>
      </c>
      <c r="CC168" s="5">
        <v>86</v>
      </c>
      <c r="CD168" s="5">
        <v>45.4</v>
      </c>
      <c r="CE168" s="43">
        <v>8.6999999999999993</v>
      </c>
      <c r="CF168" s="20">
        <v>0.75319074333800839</v>
      </c>
      <c r="CG168" s="5">
        <v>2020</v>
      </c>
      <c r="CH168" s="5">
        <v>2020</v>
      </c>
      <c r="CI168" s="5">
        <v>2021</v>
      </c>
      <c r="CJ168" s="4">
        <v>-0.31363124562548134</v>
      </c>
      <c r="CK168" s="4">
        <v>5.0466520677994391E-2</v>
      </c>
      <c r="CL168" s="4">
        <v>-8.3714159359641646E-2</v>
      </c>
      <c r="CM168" s="4">
        <v>-0.18482327493120351</v>
      </c>
      <c r="CN168" s="4">
        <v>7.6999118053264926E-2</v>
      </c>
      <c r="CO168" s="4">
        <v>-0.20000070986797108</v>
      </c>
      <c r="CP168" s="4">
        <v>0.46195452332844966</v>
      </c>
      <c r="CQ168" s="4">
        <v>0.53227465281928976</v>
      </c>
      <c r="CR168" s="4">
        <v>-0.50110043335986165</v>
      </c>
      <c r="CS168" s="4">
        <v>0.36886306738404351</v>
      </c>
      <c r="CT168" s="4">
        <v>0.16848903300971257</v>
      </c>
      <c r="CU168" s="4">
        <v>0.27831442761547809</v>
      </c>
      <c r="CV168" s="4">
        <v>0.3346119027870153</v>
      </c>
      <c r="CW168" s="4">
        <v>4.3049967282766624E-2</v>
      </c>
      <c r="CX168">
        <v>0</v>
      </c>
      <c r="CY168" s="5">
        <v>9902.5480004308447</v>
      </c>
      <c r="CZ168" s="5">
        <v>15480.505515728499</v>
      </c>
      <c r="DA168" s="5">
        <v>2749.5968392194809</v>
      </c>
      <c r="DB168" s="5">
        <v>598.89533946137726</v>
      </c>
      <c r="DC168" s="5">
        <v>22445.646370679387</v>
      </c>
      <c r="DD168" s="5">
        <v>5150.173141464169</v>
      </c>
      <c r="DE168" s="5">
        <v>2408.7282526345571</v>
      </c>
      <c r="DF168" s="5">
        <v>2215.0183440785695</v>
      </c>
      <c r="DG168" s="5">
        <v>5707.9862093725351</v>
      </c>
      <c r="DH168" s="5">
        <v>1254.1525560393486</v>
      </c>
      <c r="DI168" s="5">
        <v>709.56297371391713</v>
      </c>
      <c r="DJ168" s="5">
        <v>953.23334945976455</v>
      </c>
      <c r="DK168" s="5">
        <v>173.48008385744237</v>
      </c>
      <c r="DL168" s="5">
        <v>98.290598290598325</v>
      </c>
      <c r="DM168" s="5">
        <v>0</v>
      </c>
      <c r="DN168" s="5">
        <v>88.046667011759666</v>
      </c>
      <c r="DO168" s="5">
        <v>69837.573643151671</v>
      </c>
      <c r="DP168" s="4">
        <f t="shared" si="20"/>
        <v>-4.9309100088653725E-2</v>
      </c>
      <c r="DQ168" s="4">
        <f t="shared" si="20"/>
        <v>0.18577385398681689</v>
      </c>
      <c r="DR168" s="4">
        <f t="shared" si="20"/>
        <v>0.13308793003365119</v>
      </c>
      <c r="DS168" s="4">
        <f t="shared" si="20"/>
        <v>0.82157766160562273</v>
      </c>
      <c r="DT168" s="4">
        <f t="shared" si="20"/>
        <v>-0.5828010480459197</v>
      </c>
      <c r="DU168" s="4">
        <f t="shared" si="19"/>
        <v>-1.2025346105652559</v>
      </c>
      <c r="DV168" s="4">
        <f t="shared" si="19"/>
        <v>0.25231079517461164</v>
      </c>
      <c r="DW168" s="4">
        <f t="shared" si="19"/>
        <v>0.30950916561165731</v>
      </c>
      <c r="DX168" s="4">
        <f t="shared" si="19"/>
        <v>0.15729372274265449</v>
      </c>
      <c r="DY168" s="4">
        <f t="shared" si="19"/>
        <v>0.10550048299620808</v>
      </c>
      <c r="DZ168" s="4">
        <f t="shared" si="19"/>
        <v>0.26244445998705695</v>
      </c>
      <c r="EA168" s="4">
        <f t="shared" si="19"/>
        <v>0.72472586726752775</v>
      </c>
      <c r="EB168" s="4">
        <f t="shared" si="19"/>
        <v>0.11947397115291382</v>
      </c>
      <c r="EC168" s="4">
        <f t="shared" si="19"/>
        <v>-0.26865258186763485</v>
      </c>
      <c r="ED168" s="4" t="e">
        <f t="shared" si="18"/>
        <v>#DIV/0!</v>
      </c>
      <c r="EE168" s="4">
        <f t="shared" si="18"/>
        <v>0.37274722129737226</v>
      </c>
      <c r="EF168" s="4">
        <f t="shared" si="18"/>
        <v>3.7905972607737065E-2</v>
      </c>
      <c r="EG168" s="6">
        <f t="shared" si="17"/>
        <v>0.11289750312600783</v>
      </c>
      <c r="EI168">
        <v>166</v>
      </c>
    </row>
    <row r="169" spans="1:139" x14ac:dyDescent="0.3">
      <c r="A169" t="s">
        <v>642</v>
      </c>
      <c r="B169" t="s">
        <v>183</v>
      </c>
      <c r="C169" s="43" t="s">
        <v>859</v>
      </c>
      <c r="D169" s="43">
        <v>5.2</v>
      </c>
      <c r="E169" s="5">
        <v>54.1</v>
      </c>
      <c r="F169" s="5">
        <v>71.400000000000006</v>
      </c>
      <c r="G169" s="43">
        <v>6.9</v>
      </c>
      <c r="H169" s="20">
        <v>0</v>
      </c>
      <c r="I169" s="43">
        <v>39.9</v>
      </c>
      <c r="J169" s="43">
        <v>7.034782608695652</v>
      </c>
      <c r="K169" s="43">
        <v>3.8333333333333339</v>
      </c>
      <c r="L169" s="43">
        <v>3.9413043478260876</v>
      </c>
      <c r="M169" s="43">
        <v>44</v>
      </c>
      <c r="N169" s="43">
        <v>50.333333333333336</v>
      </c>
      <c r="O169" s="43">
        <v>56</v>
      </c>
      <c r="P169" s="43">
        <v>-4.4000000000000004</v>
      </c>
      <c r="Q169" s="43">
        <v>0.1</v>
      </c>
      <c r="R169" s="43">
        <v>0</v>
      </c>
      <c r="S169" s="20">
        <v>0.76666666666666672</v>
      </c>
      <c r="T169" s="20">
        <v>0.91666666666666663</v>
      </c>
      <c r="U169" s="5">
        <v>100</v>
      </c>
      <c r="V169" s="5">
        <v>88</v>
      </c>
      <c r="W169" s="20" t="s">
        <v>859</v>
      </c>
      <c r="X169" s="43">
        <v>1.4625110022776107</v>
      </c>
      <c r="Y169" s="20" t="s">
        <v>859</v>
      </c>
      <c r="Z169" s="5">
        <v>100</v>
      </c>
      <c r="AA169" s="5">
        <v>100</v>
      </c>
      <c r="AB169" s="43">
        <v>0</v>
      </c>
      <c r="AC169" s="5">
        <v>100</v>
      </c>
      <c r="AD169" s="5">
        <v>4.0999999999999996</v>
      </c>
      <c r="AE169" s="5">
        <v>3.7</v>
      </c>
      <c r="AF169" s="5">
        <v>14.9</v>
      </c>
      <c r="AG169" s="5">
        <v>0</v>
      </c>
      <c r="AH169" s="5" t="s">
        <v>859</v>
      </c>
      <c r="AI169" s="4">
        <v>81.7</v>
      </c>
      <c r="AJ169" s="4">
        <v>0.37903783463400181</v>
      </c>
      <c r="AK169" s="4">
        <v>46.5</v>
      </c>
      <c r="AL169" s="4">
        <v>86.8</v>
      </c>
      <c r="AM169" s="4">
        <v>0.3</v>
      </c>
      <c r="AN169" s="4">
        <v>39.1</v>
      </c>
      <c r="AO169" s="4">
        <v>6.9444444444444438</v>
      </c>
      <c r="AP169" s="4">
        <v>3.9583333333333326</v>
      </c>
      <c r="AQ169" s="4">
        <v>0.1177126634898104</v>
      </c>
      <c r="AR169" s="4" t="s">
        <v>859</v>
      </c>
      <c r="AS169" s="4">
        <v>58.332999999999998</v>
      </c>
      <c r="AT169" s="4" t="s">
        <v>859</v>
      </c>
      <c r="AU169" s="4">
        <v>83.076999999999998</v>
      </c>
      <c r="AV169" s="4">
        <v>0</v>
      </c>
      <c r="AW169" s="4">
        <v>88.888999999999996</v>
      </c>
      <c r="AX169" s="4">
        <v>82.608999999999995</v>
      </c>
      <c r="AY169" s="4">
        <v>1.46</v>
      </c>
      <c r="AZ169" s="4">
        <v>2.99</v>
      </c>
      <c r="BA169" s="4">
        <v>1.5815015700827863E-2</v>
      </c>
      <c r="BB169" s="4">
        <v>52.9</v>
      </c>
      <c r="BC169" s="4" t="s">
        <v>859</v>
      </c>
      <c r="BD169" s="4">
        <v>0</v>
      </c>
      <c r="BE169" s="4">
        <v>100</v>
      </c>
      <c r="BF169" s="4">
        <v>85.7</v>
      </c>
      <c r="BG169" s="4">
        <v>35.299999999999997</v>
      </c>
      <c r="BH169" s="21">
        <v>4.7865167504637894E-2</v>
      </c>
      <c r="BI169" s="21">
        <v>2.0937314223564468E-2</v>
      </c>
      <c r="BJ169" s="20">
        <v>0.21428571428571427</v>
      </c>
      <c r="BK169" s="20" t="s">
        <v>859</v>
      </c>
      <c r="BL169" s="5" t="s">
        <v>859</v>
      </c>
      <c r="BM169" s="5">
        <v>5</v>
      </c>
      <c r="BN169" s="5">
        <v>28.7</v>
      </c>
      <c r="BO169" s="43">
        <v>0.5</v>
      </c>
      <c r="BP169" s="5">
        <v>23</v>
      </c>
      <c r="BQ169" s="5">
        <v>127</v>
      </c>
      <c r="BR169" s="5">
        <v>7800</v>
      </c>
      <c r="BS169" s="5" t="s">
        <v>859</v>
      </c>
      <c r="BT169" s="5">
        <v>44</v>
      </c>
      <c r="BU169" s="5">
        <v>20</v>
      </c>
      <c r="BV169" s="5">
        <v>16</v>
      </c>
      <c r="BW169" s="5">
        <v>79</v>
      </c>
      <c r="BX169" s="5">
        <v>7.1</v>
      </c>
      <c r="BY169" s="5">
        <v>100</v>
      </c>
      <c r="BZ169" s="5">
        <v>14770</v>
      </c>
      <c r="CA169" s="43">
        <v>0</v>
      </c>
      <c r="CB169" s="43" t="s">
        <v>859</v>
      </c>
      <c r="CC169" s="5" t="s">
        <v>859</v>
      </c>
      <c r="CD169" s="5">
        <v>27.2</v>
      </c>
      <c r="CE169" s="43">
        <v>9.5</v>
      </c>
      <c r="CF169" s="20">
        <v>0.71242236024844718</v>
      </c>
      <c r="CG169" s="5">
        <v>2018</v>
      </c>
      <c r="CH169" s="5">
        <v>2013</v>
      </c>
      <c r="CI169" s="5" t="s">
        <v>859</v>
      </c>
      <c r="CJ169" s="4">
        <v>0.37979672544130566</v>
      </c>
      <c r="CK169" s="4">
        <v>0.14930526357739102</v>
      </c>
      <c r="CL169" s="4">
        <v>0.71245270047087894</v>
      </c>
      <c r="CM169" s="4">
        <v>-0.26571780004181927</v>
      </c>
      <c r="CN169" s="4">
        <v>9.5259512697569299E-2</v>
      </c>
      <c r="CO169" s="4">
        <v>-0.36289781528812276</v>
      </c>
      <c r="CP169" s="4">
        <v>0.94913000859355756</v>
      </c>
      <c r="CQ169" s="4">
        <v>-0.17147997747742857</v>
      </c>
      <c r="CR169" s="4">
        <v>0.58556863733415987</v>
      </c>
      <c r="CS169" s="4">
        <v>-0.73434922398954183</v>
      </c>
      <c r="CT169" s="4">
        <v>-0.4223219828772119</v>
      </c>
      <c r="CU169" s="4">
        <v>-0.62162513286587073</v>
      </c>
      <c r="CV169" s="4">
        <v>-0.64231103232653597</v>
      </c>
      <c r="CW169" s="4">
        <v>4.1059869254291628E-2</v>
      </c>
      <c r="CX169">
        <v>0</v>
      </c>
      <c r="CY169" s="5">
        <v>9860.8605923991927</v>
      </c>
      <c r="CZ169" s="5">
        <v>12351.409514303365</v>
      </c>
      <c r="DA169" s="5">
        <v>3698.9898989898993</v>
      </c>
      <c r="DB169" s="5">
        <v>1111.1111111111111</v>
      </c>
      <c r="DC169" s="5">
        <v>27153.180395892789</v>
      </c>
      <c r="DD169" s="5">
        <v>2760.2715065369748</v>
      </c>
      <c r="DE169" s="5">
        <v>1826.2156908602842</v>
      </c>
      <c r="DF169" s="5">
        <v>2416.7020648287971</v>
      </c>
      <c r="DG169" s="5">
        <v>6470.710316337103</v>
      </c>
      <c r="DH169" s="5">
        <v>1282.3232323232323</v>
      </c>
      <c r="DI169" s="5">
        <v>834.3434343434343</v>
      </c>
      <c r="DJ169" s="5">
        <v>1684.8484848484848</v>
      </c>
      <c r="DK169" s="5">
        <v>-326.76767676767679</v>
      </c>
      <c r="DL169" s="5">
        <v>1182.8282828282829</v>
      </c>
      <c r="DM169" s="5">
        <v>0</v>
      </c>
      <c r="DN169" s="5">
        <v>128.77677585556853</v>
      </c>
      <c r="DO169" s="5">
        <v>71252.975341862562</v>
      </c>
      <c r="DP169" s="4">
        <f t="shared" si="20"/>
        <v>-2.1447628707077844E-2</v>
      </c>
      <c r="DQ169" s="4">
        <f t="shared" si="20"/>
        <v>1.4538262439418814</v>
      </c>
      <c r="DR169" s="4">
        <f t="shared" si="20"/>
        <v>-0.33385869036583216</v>
      </c>
      <c r="DS169" s="4">
        <f t="shared" si="20"/>
        <v>-0.18067638345159542</v>
      </c>
      <c r="DT169" s="4">
        <f t="shared" si="20"/>
        <v>-1.989220013236789</v>
      </c>
      <c r="DU169" s="4">
        <f t="shared" si="19"/>
        <v>1.273505767581423</v>
      </c>
      <c r="DV169" s="4">
        <f t="shared" si="19"/>
        <v>0.88693687904081642</v>
      </c>
      <c r="DW169" s="4">
        <f t="shared" si="19"/>
        <v>0.13184285432273979</v>
      </c>
      <c r="DX169" s="4">
        <f t="shared" si="19"/>
        <v>-0.18870092773024161</v>
      </c>
      <c r="DY169" s="4">
        <f t="shared" si="19"/>
        <v>6.4767084083495782E-2</v>
      </c>
      <c r="DZ169" s="4">
        <f t="shared" si="19"/>
        <v>0.1295415762449163</v>
      </c>
      <c r="EA169" s="4">
        <f t="shared" si="19"/>
        <v>0.25989640945269871</v>
      </c>
      <c r="EB169" s="4">
        <f t="shared" si="19"/>
        <v>0.75354011507357166</v>
      </c>
      <c r="EC169" s="4">
        <f t="shared" si="19"/>
        <v>-0.45643187872762092</v>
      </c>
      <c r="ED169" s="4" t="e">
        <f t="shared" si="18"/>
        <v>#DIV/0!</v>
      </c>
      <c r="EE169" s="4">
        <f t="shared" si="18"/>
        <v>-0.19323031765007706</v>
      </c>
      <c r="EF169" s="4">
        <f t="shared" si="18"/>
        <v>-7.5166675774238606E-2</v>
      </c>
      <c r="EG169" s="6">
        <f t="shared" si="17"/>
        <v>0.42214777739680936</v>
      </c>
      <c r="EI169">
        <v>167</v>
      </c>
    </row>
    <row r="170" spans="1:139" x14ac:dyDescent="0.3">
      <c r="A170" t="s">
        <v>441</v>
      </c>
      <c r="B170" t="s">
        <v>184</v>
      </c>
      <c r="C170" s="43" t="s">
        <v>859</v>
      </c>
      <c r="D170" s="43">
        <v>5.7</v>
      </c>
      <c r="E170" s="5">
        <v>43</v>
      </c>
      <c r="F170" s="5">
        <v>77.5</v>
      </c>
      <c r="G170" s="43">
        <v>6.4</v>
      </c>
      <c r="H170" s="20">
        <v>0</v>
      </c>
      <c r="I170" s="43">
        <v>44.1</v>
      </c>
      <c r="J170" s="43">
        <v>4.6956521739130439</v>
      </c>
      <c r="K170" s="43">
        <v>4.1305555555555555</v>
      </c>
      <c r="L170" s="43">
        <v>3.8630434782608698</v>
      </c>
      <c r="M170" s="43">
        <v>50.333333333333336</v>
      </c>
      <c r="N170" s="43">
        <v>49.333333333333336</v>
      </c>
      <c r="O170" s="43">
        <v>52</v>
      </c>
      <c r="P170" s="43">
        <v>0.6</v>
      </c>
      <c r="Q170" s="43">
        <v>-0.5</v>
      </c>
      <c r="R170" s="43">
        <v>-2.2000000000000002</v>
      </c>
      <c r="S170" s="20">
        <v>0.74137931034482762</v>
      </c>
      <c r="T170" s="20">
        <v>0.8214285714285714</v>
      </c>
      <c r="U170" s="5">
        <v>96.8</v>
      </c>
      <c r="V170" s="5">
        <v>79</v>
      </c>
      <c r="W170" s="20">
        <v>0.24786324786324787</v>
      </c>
      <c r="X170" s="43">
        <v>2.059728691948949</v>
      </c>
      <c r="Y170" s="20">
        <v>0.65</v>
      </c>
      <c r="Z170" s="5">
        <v>100</v>
      </c>
      <c r="AA170" s="5">
        <v>100</v>
      </c>
      <c r="AB170" s="43">
        <v>0</v>
      </c>
      <c r="AC170" s="5">
        <v>99.05</v>
      </c>
      <c r="AD170" s="5">
        <v>2.8</v>
      </c>
      <c r="AE170" s="5">
        <v>3.9</v>
      </c>
      <c r="AF170" s="5">
        <v>23.3</v>
      </c>
      <c r="AG170" s="5">
        <v>20.5</v>
      </c>
      <c r="AH170" s="5">
        <v>127</v>
      </c>
      <c r="AI170" s="4">
        <v>75.3</v>
      </c>
      <c r="AJ170" s="4">
        <v>0.28005072675836507</v>
      </c>
      <c r="AK170" s="4">
        <v>64.5</v>
      </c>
      <c r="AL170" s="4">
        <v>86.6</v>
      </c>
      <c r="AM170" s="4">
        <v>0.19</v>
      </c>
      <c r="AN170" s="4">
        <v>78.900000000000006</v>
      </c>
      <c r="AO170" s="4">
        <v>2.6525198938992043</v>
      </c>
      <c r="AP170" s="4">
        <v>2.8779840848806364</v>
      </c>
      <c r="AQ170" s="4">
        <v>0.16109442483502509</v>
      </c>
      <c r="AR170" s="4">
        <v>36.363999999999997</v>
      </c>
      <c r="AS170" s="4">
        <v>22.548999999999999</v>
      </c>
      <c r="AT170" s="4">
        <v>48.213999999999999</v>
      </c>
      <c r="AU170" s="4">
        <v>17.786999999999999</v>
      </c>
      <c r="AV170" s="4">
        <v>49.253999999999998</v>
      </c>
      <c r="AW170" s="4">
        <v>85.263000000000005</v>
      </c>
      <c r="AX170" s="4">
        <v>72.396000000000001</v>
      </c>
      <c r="AY170" s="4">
        <v>1.45</v>
      </c>
      <c r="AZ170" s="4">
        <v>4.46</v>
      </c>
      <c r="BA170" s="4">
        <v>5.7908600363143492E-2</v>
      </c>
      <c r="BB170" s="4">
        <v>50.5</v>
      </c>
      <c r="BC170" s="4">
        <v>50.5</v>
      </c>
      <c r="BD170" s="4">
        <v>0.33333333333333331</v>
      </c>
      <c r="BE170" s="4">
        <v>97.5</v>
      </c>
      <c r="BF170" s="4">
        <v>69.5</v>
      </c>
      <c r="BG170" s="4">
        <v>49.5</v>
      </c>
      <c r="BH170" s="21">
        <v>7.2096138526458783E-2</v>
      </c>
      <c r="BI170" s="21">
        <v>4.3771988010047343E-2</v>
      </c>
      <c r="BJ170" s="20">
        <v>0.27374301675977653</v>
      </c>
      <c r="BK170" s="20">
        <v>0.34636871508379891</v>
      </c>
      <c r="BL170" s="5">
        <v>57</v>
      </c>
      <c r="BM170" s="5">
        <v>47.8</v>
      </c>
      <c r="BN170" s="5">
        <v>37.099999999999994</v>
      </c>
      <c r="BO170" s="43">
        <v>0.8</v>
      </c>
      <c r="BP170" s="5">
        <v>31</v>
      </c>
      <c r="BQ170" s="5">
        <v>92</v>
      </c>
      <c r="BR170" s="5">
        <v>19550</v>
      </c>
      <c r="BS170" s="5">
        <v>3.6303630363036308</v>
      </c>
      <c r="BT170" s="5">
        <v>55.4</v>
      </c>
      <c r="BU170" s="5">
        <v>15.3</v>
      </c>
      <c r="BV170" s="5">
        <v>40.799999999999997</v>
      </c>
      <c r="BW170" s="5">
        <v>83</v>
      </c>
      <c r="BX170" s="5">
        <v>14.5</v>
      </c>
      <c r="BY170" s="5">
        <v>58.2</v>
      </c>
      <c r="BZ170" s="5">
        <v>11253</v>
      </c>
      <c r="CA170" s="43">
        <v>1.1200000000000001</v>
      </c>
      <c r="CB170" s="43">
        <v>1.36</v>
      </c>
      <c r="CC170" s="5">
        <v>99</v>
      </c>
      <c r="CD170" s="5">
        <v>46.6</v>
      </c>
      <c r="CE170" s="43">
        <v>8.1</v>
      </c>
      <c r="CF170" s="20">
        <v>0.7021080368906456</v>
      </c>
      <c r="CG170" s="5">
        <v>2015</v>
      </c>
      <c r="CH170" s="5">
        <v>2021</v>
      </c>
      <c r="CI170" s="5">
        <v>2019</v>
      </c>
      <c r="CJ170" s="4">
        <v>-0.25240977468005771</v>
      </c>
      <c r="CK170" s="4">
        <v>0.356228934794173</v>
      </c>
      <c r="CL170" s="4">
        <v>0.4661994600499435</v>
      </c>
      <c r="CM170" s="4">
        <v>-2.8068058353825566E-2</v>
      </c>
      <c r="CN170" s="4">
        <v>2.3366191245439715E-2</v>
      </c>
      <c r="CO170" s="4">
        <v>-0.46834425383130263</v>
      </c>
      <c r="CP170" s="4">
        <v>-0.13811851265830127</v>
      </c>
      <c r="CQ170" s="4">
        <v>0.36889838885757043</v>
      </c>
      <c r="CR170" s="4">
        <v>5.2798608664242908E-2</v>
      </c>
      <c r="CS170" s="4">
        <v>-0.37150429282026887</v>
      </c>
      <c r="CT170" s="4">
        <v>0.80537353275970847</v>
      </c>
      <c r="CU170" s="4">
        <v>0.24581639899095048</v>
      </c>
      <c r="CV170" s="4">
        <v>-0.22162698096486957</v>
      </c>
      <c r="CW170" s="4">
        <v>4.1035668115090129E-2</v>
      </c>
      <c r="CX170">
        <v>0</v>
      </c>
      <c r="CY170" s="5">
        <v>8726.1108141733785</v>
      </c>
      <c r="CZ170" s="5">
        <v>14453.386205319506</v>
      </c>
      <c r="DA170" s="5">
        <v>1420.1569720531063</v>
      </c>
      <c r="DB170" s="5">
        <v>754.93288344458301</v>
      </c>
      <c r="DC170" s="5">
        <v>17885.794996040357</v>
      </c>
      <c r="DD170" s="5">
        <v>3604.2874436419534</v>
      </c>
      <c r="DE170" s="5">
        <v>1822.5218064122496</v>
      </c>
      <c r="DF170" s="5">
        <v>1657.9206925182857</v>
      </c>
      <c r="DG170" s="5">
        <v>4021.1258115199544</v>
      </c>
      <c r="DH170" s="5">
        <v>735.49475537299202</v>
      </c>
      <c r="DI170" s="5">
        <v>501.72375852710331</v>
      </c>
      <c r="DJ170" s="5">
        <v>1379.3735788161077</v>
      </c>
      <c r="DK170" s="5">
        <v>171.93574415022371</v>
      </c>
      <c r="DL170" s="5">
        <v>115.45514560258196</v>
      </c>
      <c r="DM170" s="5">
        <v>0</v>
      </c>
      <c r="DN170" s="5">
        <v>68.129194709999126</v>
      </c>
      <c r="DO170" s="5">
        <v>57202.894656699798</v>
      </c>
      <c r="DP170" s="4">
        <f t="shared" si="20"/>
        <v>0.73695400776029762</v>
      </c>
      <c r="DQ170" s="4">
        <f t="shared" si="20"/>
        <v>0.60200943632111703</v>
      </c>
      <c r="DR170" s="4">
        <f t="shared" si="20"/>
        <v>0.78695562646255979</v>
      </c>
      <c r="DS170" s="4">
        <f t="shared" si="20"/>
        <v>0.51625855920027064</v>
      </c>
      <c r="DT170" s="4">
        <f t="shared" si="20"/>
        <v>0.77949637081411127</v>
      </c>
      <c r="DU170" s="4">
        <f t="shared" si="19"/>
        <v>0.39906913406914096</v>
      </c>
      <c r="DV170" s="4">
        <f t="shared" si="19"/>
        <v>0.89096123074641764</v>
      </c>
      <c r="DW170" s="4">
        <f t="shared" si="19"/>
        <v>0.80026510968218323</v>
      </c>
      <c r="DX170" s="4">
        <f t="shared" si="19"/>
        <v>0.9225044567711348</v>
      </c>
      <c r="DY170" s="4">
        <f t="shared" si="19"/>
        <v>0.85545390551376344</v>
      </c>
      <c r="DZ170" s="4">
        <f t="shared" si="19"/>
        <v>0.48381270076510635</v>
      </c>
      <c r="EA170" s="4">
        <f t="shared" si="19"/>
        <v>0.45397896471807314</v>
      </c>
      <c r="EB170" s="4">
        <f t="shared" si="19"/>
        <v>0.12143142823745139</v>
      </c>
      <c r="EC170" s="4">
        <f t="shared" si="19"/>
        <v>-0.2716244902403146</v>
      </c>
      <c r="ED170" s="4" t="e">
        <f t="shared" si="18"/>
        <v>#DIV/0!</v>
      </c>
      <c r="EE170" s="4">
        <f t="shared" si="18"/>
        <v>0.64951647812978885</v>
      </c>
      <c r="EF170" s="4">
        <f t="shared" si="18"/>
        <v>1.0472566154361098</v>
      </c>
      <c r="EG170" s="6">
        <f t="shared" si="17"/>
        <v>0.63323228486606342</v>
      </c>
      <c r="EI170">
        <v>168</v>
      </c>
    </row>
    <row r="171" spans="1:139" x14ac:dyDescent="0.3">
      <c r="A171" t="s">
        <v>406</v>
      </c>
      <c r="B171" t="s">
        <v>186</v>
      </c>
      <c r="C171" s="43">
        <v>4.431034482758621</v>
      </c>
      <c r="D171" s="43">
        <v>5.9</v>
      </c>
      <c r="E171" s="5">
        <v>40.4</v>
      </c>
      <c r="F171" s="5">
        <v>80.7</v>
      </c>
      <c r="G171" s="43">
        <v>5</v>
      </c>
      <c r="H171" s="20">
        <v>5.8823529411764705E-2</v>
      </c>
      <c r="I171" s="43">
        <v>43.1</v>
      </c>
      <c r="J171" s="43">
        <v>1.2173913043478262</v>
      </c>
      <c r="K171" s="43">
        <v>3.9805555555555552</v>
      </c>
      <c r="L171" s="43">
        <v>3.8173913043478267</v>
      </c>
      <c r="M171" s="43">
        <v>49</v>
      </c>
      <c r="N171" s="43">
        <v>47.666666666666664</v>
      </c>
      <c r="O171" s="43">
        <v>51.5</v>
      </c>
      <c r="P171" s="43">
        <v>0.1</v>
      </c>
      <c r="Q171" s="43">
        <v>-0.5</v>
      </c>
      <c r="R171" s="43">
        <v>-1.1000000000000001</v>
      </c>
      <c r="S171" s="20">
        <v>0.75242718446601942</v>
      </c>
      <c r="T171" s="20">
        <v>0.91228070175438591</v>
      </c>
      <c r="U171" s="5">
        <v>96.5</v>
      </c>
      <c r="V171" s="5">
        <v>77</v>
      </c>
      <c r="W171" s="20">
        <v>0.16260162601626016</v>
      </c>
      <c r="X171" s="43">
        <v>1.9090335804140843</v>
      </c>
      <c r="Y171" s="20">
        <v>0.61111111111111116</v>
      </c>
      <c r="Z171" s="5">
        <v>100</v>
      </c>
      <c r="AA171" s="5">
        <v>100</v>
      </c>
      <c r="AB171" s="43" t="s">
        <v>859</v>
      </c>
      <c r="AC171" s="5">
        <v>96.6</v>
      </c>
      <c r="AD171" s="5">
        <v>1.8</v>
      </c>
      <c r="AE171" s="5">
        <v>1.7</v>
      </c>
      <c r="AF171" s="5">
        <v>28.5</v>
      </c>
      <c r="AG171" s="5">
        <v>14</v>
      </c>
      <c r="AH171" s="5">
        <v>1731</v>
      </c>
      <c r="AI171" s="4">
        <v>77.099999999999994</v>
      </c>
      <c r="AJ171" s="4">
        <v>0.34382226841626606</v>
      </c>
      <c r="AK171" s="4">
        <v>62.5</v>
      </c>
      <c r="AL171" s="4">
        <v>88.3</v>
      </c>
      <c r="AM171" s="4">
        <v>0.09</v>
      </c>
      <c r="AN171" s="4">
        <v>87.5</v>
      </c>
      <c r="AO171" s="4">
        <v>5.2870813397129179</v>
      </c>
      <c r="AP171" s="4">
        <v>1.3277511961722488</v>
      </c>
      <c r="AQ171" s="4">
        <v>0.12023651610872546</v>
      </c>
      <c r="AR171" s="4">
        <v>27.885000000000002</v>
      </c>
      <c r="AS171" s="4">
        <v>57.843000000000004</v>
      </c>
      <c r="AT171" s="4">
        <v>27.273</v>
      </c>
      <c r="AU171" s="4">
        <v>52.173999999999999</v>
      </c>
      <c r="AV171" s="4">
        <v>33.332999999999998</v>
      </c>
      <c r="AW171" s="4">
        <v>78.873000000000005</v>
      </c>
      <c r="AX171" s="4">
        <v>62.252000000000002</v>
      </c>
      <c r="AY171" s="4">
        <v>0.72</v>
      </c>
      <c r="AZ171" s="4">
        <v>2</v>
      </c>
      <c r="BA171" s="4">
        <v>4.2353759915618695E-3</v>
      </c>
      <c r="BB171" s="4">
        <v>92.7</v>
      </c>
      <c r="BC171" s="4">
        <v>92.7</v>
      </c>
      <c r="BD171" s="4">
        <v>0.625</v>
      </c>
      <c r="BE171" s="4">
        <v>100</v>
      </c>
      <c r="BF171" s="4">
        <v>100</v>
      </c>
      <c r="BG171" s="4">
        <v>73</v>
      </c>
      <c r="BH171" s="21">
        <v>5.801213719550926E-2</v>
      </c>
      <c r="BI171" s="21">
        <v>3.5811797329021483E-2</v>
      </c>
      <c r="BJ171" s="20">
        <v>0.296398891966759</v>
      </c>
      <c r="BK171" s="20">
        <v>0.54293628808864269</v>
      </c>
      <c r="BL171" s="5">
        <v>53</v>
      </c>
      <c r="BM171" s="5">
        <v>37</v>
      </c>
      <c r="BN171" s="5">
        <v>24.3</v>
      </c>
      <c r="BO171" s="43">
        <v>0.55000000000000004</v>
      </c>
      <c r="BP171" s="5">
        <v>7</v>
      </c>
      <c r="BQ171" s="5">
        <v>96</v>
      </c>
      <c r="BR171" s="5">
        <v>9040</v>
      </c>
      <c r="BS171" s="5">
        <v>4.220779220779221</v>
      </c>
      <c r="BT171" s="5">
        <v>28.099999999999994</v>
      </c>
      <c r="BU171" s="5">
        <v>6.5</v>
      </c>
      <c r="BV171" s="5">
        <v>32.4</v>
      </c>
      <c r="BW171" s="5">
        <v>62</v>
      </c>
      <c r="BX171" s="5">
        <v>11.4</v>
      </c>
      <c r="BY171" s="5">
        <v>100</v>
      </c>
      <c r="BZ171" s="5">
        <v>12692</v>
      </c>
      <c r="CA171" s="43">
        <v>0.49</v>
      </c>
      <c r="CB171" s="43">
        <v>0.49</v>
      </c>
      <c r="CC171" s="5">
        <v>71.400000000000006</v>
      </c>
      <c r="CD171" s="5">
        <v>45.1</v>
      </c>
      <c r="CE171" s="43">
        <v>7.9</v>
      </c>
      <c r="CF171" s="20">
        <v>0.73442622950819669</v>
      </c>
      <c r="CG171" s="5">
        <v>2019</v>
      </c>
      <c r="CH171" s="5">
        <v>2019</v>
      </c>
      <c r="CI171" s="5">
        <v>2020</v>
      </c>
      <c r="CJ171" s="4">
        <v>-0.30545866930972293</v>
      </c>
      <c r="CK171" s="4">
        <v>0.13277830893362408</v>
      </c>
      <c r="CL171" s="4">
        <v>0.40059965531885072</v>
      </c>
      <c r="CM171" s="4">
        <v>-0.26496189525556257</v>
      </c>
      <c r="CN171" s="4">
        <v>1.3851071614564333E-2</v>
      </c>
      <c r="CO171" s="4">
        <v>0.57109077259008956</v>
      </c>
      <c r="CP171" s="4">
        <v>6.8629759678420818E-2</v>
      </c>
      <c r="CQ171" s="4">
        <v>0.11579865742718359</v>
      </c>
      <c r="CR171" s="4">
        <v>0.59407480498694254</v>
      </c>
      <c r="CS171" s="4">
        <v>-1.1536441046869352</v>
      </c>
      <c r="CT171" s="4">
        <v>7.3805286495889993E-2</v>
      </c>
      <c r="CU171" s="4">
        <v>4.903759757803941E-2</v>
      </c>
      <c r="CV171" s="4">
        <v>0.26614950463927683</v>
      </c>
      <c r="CW171" s="4">
        <v>4.0065132261320205E-2</v>
      </c>
      <c r="CX171">
        <v>0</v>
      </c>
      <c r="CY171" s="5">
        <v>8256.7200956658489</v>
      </c>
      <c r="CZ171" s="5">
        <v>13495.119472449929</v>
      </c>
      <c r="DA171" s="5">
        <v>1810.2399459276783</v>
      </c>
      <c r="DB171" s="5">
        <v>718.20434831587249</v>
      </c>
      <c r="DC171" s="5">
        <v>17623.811012163962</v>
      </c>
      <c r="DD171" s="5">
        <v>3720.1321388832434</v>
      </c>
      <c r="DE171" s="5">
        <v>1614.5020682626912</v>
      </c>
      <c r="DF171" s="5">
        <v>1797.9701820967766</v>
      </c>
      <c r="DG171" s="5">
        <v>4984.7705668660756</v>
      </c>
      <c r="DH171" s="5">
        <v>822.34989298186326</v>
      </c>
      <c r="DI171" s="5">
        <v>334.85411738199844</v>
      </c>
      <c r="DJ171" s="5">
        <v>969.0773910104765</v>
      </c>
      <c r="DK171" s="5">
        <v>-49.228342908640315</v>
      </c>
      <c r="DL171" s="5">
        <v>-198.15252900754757</v>
      </c>
      <c r="DM171" s="5">
        <v>0</v>
      </c>
      <c r="DN171" s="5">
        <v>65.690498196201787</v>
      </c>
      <c r="DO171" s="5">
        <v>56164.213387293974</v>
      </c>
      <c r="DP171" s="4">
        <f t="shared" si="20"/>
        <v>1.0506678289828884</v>
      </c>
      <c r="DQ171" s="4">
        <f t="shared" si="20"/>
        <v>0.99034281448409811</v>
      </c>
      <c r="DR171" s="4">
        <f t="shared" si="20"/>
        <v>0.59509839256814079</v>
      </c>
      <c r="DS171" s="4">
        <f t="shared" si="20"/>
        <v>0.58812538747698517</v>
      </c>
      <c r="DT171" s="4">
        <f t="shared" si="20"/>
        <v>0.85776648878385175</v>
      </c>
      <c r="DU171" s="4">
        <f t="shared" si="19"/>
        <v>0.27904907181236577</v>
      </c>
      <c r="DV171" s="4">
        <f t="shared" si="19"/>
        <v>1.1175911104293972</v>
      </c>
      <c r="DW171" s="4">
        <f t="shared" si="19"/>
        <v>0.67689334661301104</v>
      </c>
      <c r="DX171" s="4">
        <f t="shared" si="19"/>
        <v>0.48536614258709204</v>
      </c>
      <c r="DY171" s="4">
        <f t="shared" si="19"/>
        <v>0.72986568987462774</v>
      </c>
      <c r="DZ171" s="4">
        <f t="shared" si="19"/>
        <v>0.66154450593167957</v>
      </c>
      <c r="EA171" s="4">
        <f t="shared" si="19"/>
        <v>0.71465940351168988</v>
      </c>
      <c r="EB171" s="4">
        <f t="shared" si="19"/>
        <v>0.40175784025358752</v>
      </c>
      <c r="EC171" s="4">
        <f t="shared" si="19"/>
        <v>-0.21732575127737241</v>
      </c>
      <c r="ED171" s="4" t="e">
        <f t="shared" si="18"/>
        <v>#DIV/0!</v>
      </c>
      <c r="EE171" s="4">
        <f t="shared" si="18"/>
        <v>0.68340412268315087</v>
      </c>
      <c r="EF171" s="4">
        <f t="shared" si="18"/>
        <v>1.1302340783453573</v>
      </c>
      <c r="EG171" s="6">
        <f t="shared" si="17"/>
        <v>0.53874650096593091</v>
      </c>
      <c r="EI171">
        <v>169</v>
      </c>
    </row>
    <row r="172" spans="1:139" x14ac:dyDescent="0.3">
      <c r="A172" t="s">
        <v>653</v>
      </c>
      <c r="B172" t="s">
        <v>182</v>
      </c>
      <c r="C172" s="43" t="s">
        <v>859</v>
      </c>
      <c r="D172" s="43">
        <v>5</v>
      </c>
      <c r="E172" s="5">
        <v>20.3</v>
      </c>
      <c r="F172" s="5">
        <v>66.7</v>
      </c>
      <c r="G172" s="43">
        <v>7.2</v>
      </c>
      <c r="H172" s="20">
        <v>1</v>
      </c>
      <c r="I172" s="43">
        <v>39.6</v>
      </c>
      <c r="J172" s="43">
        <v>3.2391304347826089</v>
      </c>
      <c r="K172" s="43">
        <v>3.8972222222222217</v>
      </c>
      <c r="L172" s="43">
        <v>3.786956521739131</v>
      </c>
      <c r="M172" s="43">
        <v>53.333333333333336</v>
      </c>
      <c r="N172" s="43">
        <v>50</v>
      </c>
      <c r="O172" s="43">
        <v>53.5</v>
      </c>
      <c r="P172" s="43">
        <v>3</v>
      </c>
      <c r="Q172" s="43">
        <v>-0.5</v>
      </c>
      <c r="R172" s="43">
        <v>2.2000000000000002</v>
      </c>
      <c r="S172" s="20">
        <v>0.62295081967213117</v>
      </c>
      <c r="T172" s="20">
        <v>0.61904761904761907</v>
      </c>
      <c r="U172" s="5">
        <v>85</v>
      </c>
      <c r="V172" s="5">
        <v>68</v>
      </c>
      <c r="W172" s="20">
        <v>0.20930232558139536</v>
      </c>
      <c r="X172" s="43">
        <v>3.9125866954520112</v>
      </c>
      <c r="Y172" s="20">
        <v>0.76744186046511631</v>
      </c>
      <c r="Z172" s="5">
        <v>39</v>
      </c>
      <c r="AA172" s="5">
        <v>100</v>
      </c>
      <c r="AB172" s="43" t="s">
        <v>859</v>
      </c>
      <c r="AC172" s="5">
        <v>69</v>
      </c>
      <c r="AD172" s="5">
        <v>2.2000000000000002</v>
      </c>
      <c r="AE172" s="5">
        <v>3.3</v>
      </c>
      <c r="AF172" s="5">
        <v>6</v>
      </c>
      <c r="AG172" s="5">
        <v>24.7</v>
      </c>
      <c r="AH172" s="5" t="s">
        <v>859</v>
      </c>
      <c r="AI172" s="4">
        <v>82.7</v>
      </c>
      <c r="AJ172" s="4">
        <v>0.37396541833975255</v>
      </c>
      <c r="AK172" s="4">
        <v>46.3</v>
      </c>
      <c r="AL172" s="4">
        <v>84.3</v>
      </c>
      <c r="AM172" s="4">
        <v>0.19</v>
      </c>
      <c r="AN172" s="4">
        <v>84.8</v>
      </c>
      <c r="AO172" s="4">
        <v>7.2289156626506017</v>
      </c>
      <c r="AP172" s="4">
        <v>6.024096385542169</v>
      </c>
      <c r="AQ172" s="4">
        <v>0.16986870410206958</v>
      </c>
      <c r="AR172" s="4">
        <v>93.102999999999994</v>
      </c>
      <c r="AS172" s="4">
        <v>44.828000000000003</v>
      </c>
      <c r="AT172" s="4" t="s">
        <v>859</v>
      </c>
      <c r="AU172" s="4">
        <v>8.5709999999999997</v>
      </c>
      <c r="AV172" s="4">
        <v>49.274999999999999</v>
      </c>
      <c r="AW172" s="4">
        <v>82.352999999999994</v>
      </c>
      <c r="AX172" s="4">
        <v>85.555999999999997</v>
      </c>
      <c r="AY172" s="4">
        <v>4.25</v>
      </c>
      <c r="AZ172" s="4">
        <v>9.33</v>
      </c>
      <c r="BA172" s="4">
        <v>1.6653135207597758E-2</v>
      </c>
      <c r="BB172" s="4">
        <v>85.7</v>
      </c>
      <c r="BC172" s="4">
        <v>85.7</v>
      </c>
      <c r="BD172" s="4">
        <v>0</v>
      </c>
      <c r="BE172" s="4">
        <v>100</v>
      </c>
      <c r="BF172" s="4">
        <v>100</v>
      </c>
      <c r="BG172" s="4">
        <v>71.400000000000006</v>
      </c>
      <c r="BH172" s="21">
        <v>7.9981660900605475E-2</v>
      </c>
      <c r="BI172" s="21">
        <v>4.9725634990164164E-2</v>
      </c>
      <c r="BJ172" s="20">
        <v>0.33333333333333331</v>
      </c>
      <c r="BK172" s="20">
        <v>0.33333333333333331</v>
      </c>
      <c r="BL172" s="5" t="s">
        <v>859</v>
      </c>
      <c r="BM172" s="5">
        <v>86.1</v>
      </c>
      <c r="BN172" s="5">
        <v>38.85</v>
      </c>
      <c r="BO172" s="43">
        <v>1.1000000000000001</v>
      </c>
      <c r="BP172" s="5">
        <v>7</v>
      </c>
      <c r="BQ172" s="5">
        <v>106</v>
      </c>
      <c r="BR172" s="5">
        <v>12000</v>
      </c>
      <c r="BS172" s="5" t="s">
        <v>859</v>
      </c>
      <c r="BT172" s="5">
        <v>87.9</v>
      </c>
      <c r="BU172" s="5">
        <v>18.2</v>
      </c>
      <c r="BV172" s="5">
        <v>45.5</v>
      </c>
      <c r="BW172" s="5">
        <v>81</v>
      </c>
      <c r="BX172" s="5">
        <v>8.1999999999999993</v>
      </c>
      <c r="BY172" s="5">
        <v>95.7</v>
      </c>
      <c r="BZ172" s="5">
        <v>10679</v>
      </c>
      <c r="CA172" s="43">
        <v>7.0000000000000007E-2</v>
      </c>
      <c r="CB172" s="43">
        <v>0.6</v>
      </c>
      <c r="CC172" s="5">
        <v>92.4</v>
      </c>
      <c r="CD172" s="5">
        <v>45.4</v>
      </c>
      <c r="CE172" s="43">
        <v>8.4</v>
      </c>
      <c r="CF172" s="20">
        <v>0.72927631578947361</v>
      </c>
      <c r="CG172" s="5">
        <v>2021</v>
      </c>
      <c r="CH172" s="5">
        <v>2008</v>
      </c>
      <c r="CI172" s="5">
        <v>2018</v>
      </c>
      <c r="CJ172" s="4">
        <v>-0.87444416653959078</v>
      </c>
      <c r="CK172" s="4">
        <v>-8.3791135428321589E-2</v>
      </c>
      <c r="CL172" s="4">
        <v>-0.20261840013393256</v>
      </c>
      <c r="CM172" s="4">
        <v>-0.3019106049828818</v>
      </c>
      <c r="CN172" s="4">
        <v>0.63427881064882075</v>
      </c>
      <c r="CO172" s="4">
        <v>-1.0491585436322559E-2</v>
      </c>
      <c r="CP172" s="4">
        <v>-0.70416554574489609</v>
      </c>
      <c r="CQ172" s="4">
        <v>0.69214734749975748</v>
      </c>
      <c r="CR172" s="4">
        <v>0.73091144639353534</v>
      </c>
      <c r="CS172" s="4">
        <v>0.42358675223526943</v>
      </c>
      <c r="CT172" s="4">
        <v>-0.22402573130093453</v>
      </c>
      <c r="CU172" s="4">
        <v>0.18630325585811516</v>
      </c>
      <c r="CV172" s="4">
        <v>-0.18430696040010086</v>
      </c>
      <c r="CW172" s="4">
        <v>4.0024499411340134E-2</v>
      </c>
      <c r="CX172">
        <v>0</v>
      </c>
      <c r="CY172" s="5">
        <v>10312.249406759116</v>
      </c>
      <c r="CZ172" s="5">
        <v>19281.967568453088</v>
      </c>
      <c r="DA172" s="5">
        <v>2845.8228755826462</v>
      </c>
      <c r="DB172" s="5">
        <v>1073.8615991394763</v>
      </c>
      <c r="DC172" s="5">
        <v>14494.965906891039</v>
      </c>
      <c r="DD172" s="5">
        <v>5914.6941915134094</v>
      </c>
      <c r="DE172" s="5">
        <v>2698.455361252074</v>
      </c>
      <c r="DF172" s="5">
        <v>3176.3442816814213</v>
      </c>
      <c r="DG172" s="5">
        <v>8623.0828331025805</v>
      </c>
      <c r="DH172" s="5">
        <v>1478.6661885980639</v>
      </c>
      <c r="DI172" s="5">
        <v>951.95410541412696</v>
      </c>
      <c r="DJ172" s="5">
        <v>2662.9616349946218</v>
      </c>
      <c r="DK172" s="5">
        <v>16.134815346002156</v>
      </c>
      <c r="DL172" s="5">
        <v>883.11222660451779</v>
      </c>
      <c r="DM172" s="5">
        <v>0</v>
      </c>
      <c r="DN172" s="5">
        <v>238.12275109110317</v>
      </c>
      <c r="DO172" s="5">
        <v>73769.283519818753</v>
      </c>
      <c r="DP172" s="4">
        <f t="shared" si="20"/>
        <v>-0.32313001019991661</v>
      </c>
      <c r="DQ172" s="4">
        <f t="shared" si="20"/>
        <v>-1.3547519205772891</v>
      </c>
      <c r="DR172" s="4">
        <f t="shared" si="20"/>
        <v>8.5760406399674569E-2</v>
      </c>
      <c r="DS172" s="4">
        <f t="shared" si="20"/>
        <v>-0.10779015831695077</v>
      </c>
      <c r="DT172" s="4">
        <f t="shared" si="20"/>
        <v>1.7925376601937026</v>
      </c>
      <c r="DU172" s="4">
        <f t="shared" si="19"/>
        <v>-1.9946111388206478</v>
      </c>
      <c r="DV172" s="4">
        <f t="shared" si="19"/>
        <v>-6.3336269623045741E-2</v>
      </c>
      <c r="DW172" s="4">
        <f t="shared" si="19"/>
        <v>-0.53733773231808546</v>
      </c>
      <c r="DX172" s="4">
        <f t="shared" si="19"/>
        <v>-1.1650819937351926</v>
      </c>
      <c r="DY172" s="4">
        <f t="shared" si="19"/>
        <v>-0.21913508003385584</v>
      </c>
      <c r="DZ172" s="4">
        <f t="shared" si="19"/>
        <v>4.2751902636010324E-3</v>
      </c>
      <c r="EA172" s="4">
        <f t="shared" si="19"/>
        <v>-0.36154481458979831</v>
      </c>
      <c r="EB172" s="4">
        <f t="shared" si="19"/>
        <v>0.31890976181899949</v>
      </c>
      <c r="EC172" s="4">
        <f t="shared" si="19"/>
        <v>-0.40453836585320402</v>
      </c>
      <c r="ED172" s="4" t="e">
        <f t="shared" si="18"/>
        <v>#DIV/0!</v>
      </c>
      <c r="EE172" s="4">
        <f t="shared" si="18"/>
        <v>-1.7126803685925203</v>
      </c>
      <c r="EF172" s="4">
        <f t="shared" si="18"/>
        <v>-0.2761877923137116</v>
      </c>
      <c r="EG172" s="6">
        <f t="shared" si="17"/>
        <v>-0.36997806622600904</v>
      </c>
      <c r="EI172">
        <v>170</v>
      </c>
    </row>
    <row r="173" spans="1:139" x14ac:dyDescent="0.3">
      <c r="A173" t="s">
        <v>595</v>
      </c>
      <c r="B173" t="s">
        <v>187</v>
      </c>
      <c r="C173" s="43" t="s">
        <v>859</v>
      </c>
      <c r="D173" s="43">
        <v>5.2</v>
      </c>
      <c r="E173" s="5">
        <v>41.4</v>
      </c>
      <c r="F173" s="5">
        <v>100</v>
      </c>
      <c r="G173" s="43">
        <v>8.1</v>
      </c>
      <c r="H173" s="20">
        <v>0</v>
      </c>
      <c r="I173" s="43">
        <v>40.700000000000003</v>
      </c>
      <c r="J173" s="43">
        <v>8.8782608695652172</v>
      </c>
      <c r="K173" s="43">
        <v>4.0111111111111102</v>
      </c>
      <c r="L173" s="43">
        <v>3.7391304347826093</v>
      </c>
      <c r="M173" s="43">
        <v>49.333333333333336</v>
      </c>
      <c r="N173" s="43">
        <v>46.666666666666664</v>
      </c>
      <c r="O173" s="43">
        <v>52.5</v>
      </c>
      <c r="P173" s="43">
        <v>-1.5</v>
      </c>
      <c r="Q173" s="43">
        <v>1.2</v>
      </c>
      <c r="R173" s="43">
        <v>-0.4</v>
      </c>
      <c r="S173" s="20">
        <v>0.79487179487179482</v>
      </c>
      <c r="T173" s="20">
        <v>0.8666666666666667</v>
      </c>
      <c r="U173" s="5">
        <v>97</v>
      </c>
      <c r="V173" s="5">
        <v>81</v>
      </c>
      <c r="W173" s="20">
        <v>0.33333333333333331</v>
      </c>
      <c r="X173" s="43">
        <v>2.8540640805583228</v>
      </c>
      <c r="Y173" s="20">
        <v>0.55172413793103448</v>
      </c>
      <c r="Z173" s="5">
        <v>85</v>
      </c>
      <c r="AA173" s="5">
        <v>100</v>
      </c>
      <c r="AB173" s="43">
        <v>0</v>
      </c>
      <c r="AC173" s="5">
        <v>96.9</v>
      </c>
      <c r="AD173" s="5">
        <v>3</v>
      </c>
      <c r="AE173" s="5">
        <v>2.2000000000000002</v>
      </c>
      <c r="AF173" s="5">
        <v>32.200000000000003</v>
      </c>
      <c r="AG173" s="5">
        <v>30.8</v>
      </c>
      <c r="AH173" s="5" t="s">
        <v>859</v>
      </c>
      <c r="AI173" s="4">
        <v>87.5</v>
      </c>
      <c r="AJ173" s="4">
        <v>0.29136517124939704</v>
      </c>
      <c r="AK173" s="4">
        <v>52.9</v>
      </c>
      <c r="AL173" s="4">
        <v>84.8</v>
      </c>
      <c r="AM173" s="4">
        <v>0.1</v>
      </c>
      <c r="AN173" s="4">
        <v>63</v>
      </c>
      <c r="AO173" s="4">
        <v>8.0476190476190457</v>
      </c>
      <c r="AP173" s="4">
        <v>4.7619047619047628</v>
      </c>
      <c r="AQ173" s="4">
        <v>0.17624923426971209</v>
      </c>
      <c r="AR173" s="4" t="s">
        <v>859</v>
      </c>
      <c r="AS173" s="4">
        <v>34.482999999999997</v>
      </c>
      <c r="AT173" s="4" t="s">
        <v>859</v>
      </c>
      <c r="AU173" s="4">
        <v>52.040999999999997</v>
      </c>
      <c r="AV173" s="4">
        <v>55</v>
      </c>
      <c r="AW173" s="4">
        <v>81.578999999999994</v>
      </c>
      <c r="AX173" s="4">
        <v>34.210999999999999</v>
      </c>
      <c r="AY173" s="4">
        <v>0.84</v>
      </c>
      <c r="AZ173" s="4">
        <v>2.78</v>
      </c>
      <c r="BA173" s="4">
        <v>7.1844800752832172E-3</v>
      </c>
      <c r="BB173" s="4">
        <v>148.30000000000001</v>
      </c>
      <c r="BC173" s="4">
        <v>100</v>
      </c>
      <c r="BD173" s="4">
        <v>0.66666666666666663</v>
      </c>
      <c r="BE173" s="4">
        <v>100</v>
      </c>
      <c r="BF173" s="4">
        <v>100</v>
      </c>
      <c r="BG173" s="4">
        <v>79.3</v>
      </c>
      <c r="BH173" s="21">
        <v>8.8570632450391582E-2</v>
      </c>
      <c r="BI173" s="21">
        <v>3.6353541073080052E-2</v>
      </c>
      <c r="BJ173" s="20">
        <v>0.27083333333333331</v>
      </c>
      <c r="BK173" s="20">
        <v>0.41666666666666669</v>
      </c>
      <c r="BL173" s="5" t="s">
        <v>859</v>
      </c>
      <c r="BM173" s="5">
        <v>58.95</v>
      </c>
      <c r="BN173" s="5">
        <v>11.8</v>
      </c>
      <c r="BO173" s="43">
        <v>1.1499999999999999</v>
      </c>
      <c r="BP173" s="5">
        <v>25</v>
      </c>
      <c r="BQ173" s="5">
        <v>42</v>
      </c>
      <c r="BR173" s="5">
        <v>15327</v>
      </c>
      <c r="BS173" s="5">
        <v>1.948051948051948</v>
      </c>
      <c r="BT173" s="5">
        <v>66.2</v>
      </c>
      <c r="BU173" s="5">
        <v>2.9</v>
      </c>
      <c r="BV173" s="5">
        <v>41.2</v>
      </c>
      <c r="BW173" s="5">
        <v>92</v>
      </c>
      <c r="BX173" s="5">
        <v>10.8</v>
      </c>
      <c r="BY173" s="5">
        <v>100</v>
      </c>
      <c r="BZ173" s="5">
        <v>15202</v>
      </c>
      <c r="CA173" s="43">
        <v>1.17</v>
      </c>
      <c r="CB173" s="43">
        <v>0.28999999999999998</v>
      </c>
      <c r="CC173" s="5">
        <v>97.4</v>
      </c>
      <c r="CD173" s="5">
        <v>27.2</v>
      </c>
      <c r="CE173" s="43">
        <v>8.6</v>
      </c>
      <c r="CF173" s="20">
        <v>0.7287153652392947</v>
      </c>
      <c r="CG173" s="5">
        <v>2020</v>
      </c>
      <c r="CH173" s="5">
        <v>2015</v>
      </c>
      <c r="CI173" s="5" t="s">
        <v>859</v>
      </c>
      <c r="CJ173" s="4">
        <v>-4.4019399459607388E-2</v>
      </c>
      <c r="CK173" s="4">
        <v>5.3531166124804214E-2</v>
      </c>
      <c r="CL173" s="4">
        <v>-4.0716568400548429E-2</v>
      </c>
      <c r="CM173" s="4">
        <v>0.30477860783482053</v>
      </c>
      <c r="CN173" s="4">
        <v>7.377067941110925E-2</v>
      </c>
      <c r="CO173" s="4">
        <v>0.67446792065262351</v>
      </c>
      <c r="CP173" s="4">
        <v>-0.43484968532178675</v>
      </c>
      <c r="CQ173" s="4">
        <v>-0.34854336470443131</v>
      </c>
      <c r="CR173" s="4">
        <v>0.38099235356240158</v>
      </c>
      <c r="CS173" s="4">
        <v>-0.29096326601732075</v>
      </c>
      <c r="CT173" s="4">
        <v>0.315198769085695</v>
      </c>
      <c r="CU173" s="4">
        <v>-0.13778114446802783</v>
      </c>
      <c r="CV173" s="4">
        <v>-0.11117915457187219</v>
      </c>
      <c r="CW173" s="4">
        <v>3.976427124905646E-2</v>
      </c>
      <c r="CX173">
        <v>0</v>
      </c>
      <c r="CY173" s="5">
        <v>11250.387949522201</v>
      </c>
      <c r="CZ173" s="5">
        <v>15797.299493766495</v>
      </c>
      <c r="DA173" s="5">
        <v>2684.7972972972971</v>
      </c>
      <c r="DB173" s="5">
        <v>1586.8243243243244</v>
      </c>
      <c r="DC173" s="5">
        <v>17962.759943677531</v>
      </c>
      <c r="DD173" s="5">
        <v>3419.2505699278336</v>
      </c>
      <c r="DE173" s="5">
        <v>1616.1866311363278</v>
      </c>
      <c r="DF173" s="5">
        <v>1760.5159956379684</v>
      </c>
      <c r="DG173" s="5">
        <v>6946.4942328830948</v>
      </c>
      <c r="DH173" s="5">
        <v>1651.3513513513515</v>
      </c>
      <c r="DI173" s="5">
        <v>967.56756756756749</v>
      </c>
      <c r="DJ173" s="5">
        <v>1969.5945945945946</v>
      </c>
      <c r="DK173" s="5">
        <v>96.28378378378379</v>
      </c>
      <c r="DL173" s="5">
        <v>587.83783783783781</v>
      </c>
      <c r="DM173" s="5">
        <v>0</v>
      </c>
      <c r="DN173" s="5">
        <v>126.49894644449419</v>
      </c>
      <c r="DO173" s="5">
        <v>67835.812681914875</v>
      </c>
      <c r="DP173" s="4">
        <f t="shared" si="20"/>
        <v>-0.9501279790182523</v>
      </c>
      <c r="DQ173" s="4">
        <f t="shared" si="20"/>
        <v>5.7394487936208022E-2</v>
      </c>
      <c r="DR173" s="4">
        <f t="shared" si="20"/>
        <v>0.16495874138265698</v>
      </c>
      <c r="DS173" s="4">
        <f t="shared" si="20"/>
        <v>-1.1115057694630592</v>
      </c>
      <c r="DT173" s="4">
        <f t="shared" si="20"/>
        <v>0.75650238682332382</v>
      </c>
      <c r="DU173" s="4">
        <f t="shared" si="19"/>
        <v>0.5907752545497631</v>
      </c>
      <c r="DV173" s="4">
        <f t="shared" si="19"/>
        <v>1.1157558409267685</v>
      </c>
      <c r="DW173" s="4">
        <f t="shared" si="19"/>
        <v>0.7098873191840781</v>
      </c>
      <c r="DX173" s="4">
        <f t="shared" si="19"/>
        <v>-0.40453085679999806</v>
      </c>
      <c r="DY173" s="4">
        <f t="shared" si="19"/>
        <v>-0.46882924959699313</v>
      </c>
      <c r="DZ173" s="4">
        <f t="shared" si="19"/>
        <v>-1.2354610066693278E-2</v>
      </c>
      <c r="EA173" s="4">
        <f t="shared" si="19"/>
        <v>7.8983832052503589E-2</v>
      </c>
      <c r="EB173" s="4">
        <f t="shared" si="19"/>
        <v>0.21732060669103373</v>
      </c>
      <c r="EC173" s="4">
        <f t="shared" si="19"/>
        <v>-0.35341389328404194</v>
      </c>
      <c r="ED173" s="4" t="e">
        <f t="shared" si="18"/>
        <v>#DIV/0!</v>
      </c>
      <c r="EE173" s="4">
        <f t="shared" si="18"/>
        <v>-0.16157805054797394</v>
      </c>
      <c r="EF173" s="4">
        <f t="shared" si="18"/>
        <v>0.19782129100875498</v>
      </c>
      <c r="EG173" s="6">
        <f t="shared" si="17"/>
        <v>0.33458537539176486</v>
      </c>
      <c r="EI173">
        <v>171</v>
      </c>
    </row>
    <row r="174" spans="1:139" x14ac:dyDescent="0.3">
      <c r="A174" t="s">
        <v>485</v>
      </c>
      <c r="B174" t="s">
        <v>188</v>
      </c>
      <c r="C174" s="43">
        <v>4.3931034482758626</v>
      </c>
      <c r="D174" s="43">
        <v>5.8</v>
      </c>
      <c r="E174" s="5">
        <v>42.1</v>
      </c>
      <c r="F174" s="5">
        <v>97.5</v>
      </c>
      <c r="G174" s="43">
        <v>5.4</v>
      </c>
      <c r="H174" s="20">
        <v>0.98795180722891562</v>
      </c>
      <c r="I174" s="43">
        <v>42.7</v>
      </c>
      <c r="J174" s="43">
        <v>3.5304347826086957</v>
      </c>
      <c r="K174" s="43">
        <v>4.0555555555555554</v>
      </c>
      <c r="L174" s="43">
        <v>3.8847826086956538</v>
      </c>
      <c r="M174" s="43">
        <v>49.666666666666664</v>
      </c>
      <c r="N174" s="43">
        <v>49.666666666666664</v>
      </c>
      <c r="O174" s="43">
        <v>53</v>
      </c>
      <c r="P174" s="43">
        <v>0.5</v>
      </c>
      <c r="Q174" s="43">
        <v>0.4</v>
      </c>
      <c r="R174" s="43">
        <v>-0.10596813394544963</v>
      </c>
      <c r="S174" s="20">
        <v>0.72947277441659464</v>
      </c>
      <c r="T174" s="20">
        <v>0.9285714285714286</v>
      </c>
      <c r="U174" s="5">
        <v>95.8</v>
      </c>
      <c r="V174" s="5">
        <v>77</v>
      </c>
      <c r="W174" s="20">
        <v>0.22505307855626328</v>
      </c>
      <c r="X174" s="43">
        <v>2.16452411392829</v>
      </c>
      <c r="Y174" s="20">
        <v>0.5</v>
      </c>
      <c r="Z174" s="5">
        <v>99</v>
      </c>
      <c r="AA174" s="5">
        <v>99.7</v>
      </c>
      <c r="AB174" s="43">
        <v>2.9605263000000002</v>
      </c>
      <c r="AC174" s="5">
        <v>96.25</v>
      </c>
      <c r="AD174" s="5">
        <v>1.3</v>
      </c>
      <c r="AE174" s="5">
        <v>2.6</v>
      </c>
      <c r="AF174" s="5">
        <v>28.3</v>
      </c>
      <c r="AG174" s="5">
        <v>9.6</v>
      </c>
      <c r="AH174" s="5">
        <v>297</v>
      </c>
      <c r="AI174" s="4">
        <v>76.2</v>
      </c>
      <c r="AJ174" s="4">
        <v>0.29216076120144852</v>
      </c>
      <c r="AK174" s="4">
        <v>62.5</v>
      </c>
      <c r="AL174" s="4">
        <v>89.8</v>
      </c>
      <c r="AM174" s="4">
        <v>0.28999999999999998</v>
      </c>
      <c r="AN174" s="4">
        <v>64.7</v>
      </c>
      <c r="AO174" s="4">
        <v>8.8990011098779149</v>
      </c>
      <c r="AP174" s="4">
        <v>0.94117647058823528</v>
      </c>
      <c r="AQ174" s="4">
        <v>0.24568838288003372</v>
      </c>
      <c r="AR174" s="4">
        <v>13.263</v>
      </c>
      <c r="AS174" s="4">
        <v>37.884999999999998</v>
      </c>
      <c r="AT174" s="4">
        <v>26.849</v>
      </c>
      <c r="AU174" s="4">
        <v>4.1909999999999998</v>
      </c>
      <c r="AV174" s="4">
        <v>21.931999999999999</v>
      </c>
      <c r="AW174" s="4">
        <v>76.281999999999996</v>
      </c>
      <c r="AX174" s="4">
        <v>51.121000000000002</v>
      </c>
      <c r="AY174" s="4">
        <v>0.94</v>
      </c>
      <c r="AZ174" s="4">
        <v>3.1</v>
      </c>
      <c r="BA174" s="4">
        <v>2.7514899673531702E-2</v>
      </c>
      <c r="BB174" s="4">
        <v>55.8</v>
      </c>
      <c r="BC174" s="4">
        <v>55.8</v>
      </c>
      <c r="BD174" s="4">
        <v>1.2195121951219513E-2</v>
      </c>
      <c r="BE174" s="4">
        <v>100</v>
      </c>
      <c r="BF174" s="4">
        <v>24.3</v>
      </c>
      <c r="BG174" s="4">
        <v>34.6</v>
      </c>
      <c r="BH174" s="21">
        <v>4.4364700394942752E-2</v>
      </c>
      <c r="BI174" s="21">
        <v>3.3811961970642533E-2</v>
      </c>
      <c r="BJ174" s="20">
        <v>0.45099407045692363</v>
      </c>
      <c r="BK174" s="20">
        <v>0.35437739797697942</v>
      </c>
      <c r="BL174" s="5">
        <v>50</v>
      </c>
      <c r="BM174" s="5">
        <v>37.950000000000003</v>
      </c>
      <c r="BN174" s="5">
        <v>33.200000000000003</v>
      </c>
      <c r="BO174" s="43">
        <v>0.5</v>
      </c>
      <c r="BP174" s="5">
        <v>57</v>
      </c>
      <c r="BQ174" s="5" t="s">
        <v>859</v>
      </c>
      <c r="BR174" s="5">
        <v>40300</v>
      </c>
      <c r="BS174" s="5">
        <v>7.2712418300653603</v>
      </c>
      <c r="BT174" s="5">
        <v>98.4</v>
      </c>
      <c r="BU174" s="5">
        <v>27.8</v>
      </c>
      <c r="BV174" s="5">
        <v>100</v>
      </c>
      <c r="BW174" s="5">
        <v>48</v>
      </c>
      <c r="BX174" s="5">
        <v>16.8</v>
      </c>
      <c r="BY174" s="5">
        <v>93.5</v>
      </c>
      <c r="BZ174" s="5">
        <v>11738</v>
      </c>
      <c r="CA174" s="43">
        <v>0.76</v>
      </c>
      <c r="CB174" s="43">
        <v>1</v>
      </c>
      <c r="CC174" s="5">
        <v>59.2</v>
      </c>
      <c r="CD174" s="5">
        <v>53.6</v>
      </c>
      <c r="CE174" s="43">
        <v>8</v>
      </c>
      <c r="CF174" s="20">
        <v>0.75267317526731747</v>
      </c>
      <c r="CG174" s="5">
        <v>2021</v>
      </c>
      <c r="CH174" s="5">
        <v>2015</v>
      </c>
      <c r="CI174" s="5">
        <v>2020</v>
      </c>
      <c r="CJ174" s="4">
        <v>0.33904841270170083</v>
      </c>
      <c r="CK174" s="4">
        <v>0.40348438310729634</v>
      </c>
      <c r="CL174" s="4">
        <v>3.3751228329244272E-2</v>
      </c>
      <c r="CM174" s="4">
        <v>-0.35848728963239251</v>
      </c>
      <c r="CN174" s="4">
        <v>-0.28013672709148529</v>
      </c>
      <c r="CO174" s="4">
        <v>-1.3187179367128994</v>
      </c>
      <c r="CP174" s="4">
        <v>0.26532843989477706</v>
      </c>
      <c r="CQ174" s="4">
        <v>0.37699135710728432</v>
      </c>
      <c r="CR174" s="4">
        <v>-1.1728411302915369</v>
      </c>
      <c r="CS174" s="4">
        <v>1.1584836546416883</v>
      </c>
      <c r="CT174" s="4">
        <v>0.77947180691294604</v>
      </c>
      <c r="CU174" s="4">
        <v>0.25051764712120228</v>
      </c>
      <c r="CV174" s="4">
        <v>0.3932426821441502</v>
      </c>
      <c r="CW174" s="4">
        <v>3.8909848864962293E-2</v>
      </c>
      <c r="CX174">
        <v>0</v>
      </c>
      <c r="CY174" s="5">
        <v>8890.8700641770101</v>
      </c>
      <c r="CZ174" s="5">
        <v>12382.886127377897</v>
      </c>
      <c r="DA174" s="5">
        <v>2358.3409904009695</v>
      </c>
      <c r="DB174" s="5">
        <v>521.00643193681458</v>
      </c>
      <c r="DC174" s="5">
        <v>17919.634971683321</v>
      </c>
      <c r="DD174" s="5">
        <v>4793.7142391816851</v>
      </c>
      <c r="DE174" s="5">
        <v>2610.8769156099543</v>
      </c>
      <c r="DF174" s="5">
        <v>1940.4872003357045</v>
      </c>
      <c r="DG174" s="5">
        <v>5174.2558677137549</v>
      </c>
      <c r="DH174" s="5">
        <v>651.893413618502</v>
      </c>
      <c r="DI174" s="5">
        <v>1172.5283963167874</v>
      </c>
      <c r="DJ174" s="5">
        <v>1098.1310238314011</v>
      </c>
      <c r="DK174" s="5">
        <v>446.41355985220224</v>
      </c>
      <c r="DL174" s="5">
        <v>64.133643526030767</v>
      </c>
      <c r="DM174" s="5">
        <v>0</v>
      </c>
      <c r="DN174" s="5">
        <v>149.64266969867123</v>
      </c>
      <c r="DO174" s="5">
        <v>60110.681871734683</v>
      </c>
      <c r="DP174" s="4">
        <f t="shared" si="20"/>
        <v>0.62683837943097798</v>
      </c>
      <c r="DQ174" s="4">
        <f t="shared" si="20"/>
        <v>1.4410704849563238</v>
      </c>
      <c r="DR174" s="4">
        <f t="shared" si="20"/>
        <v>0.32552202720465262</v>
      </c>
      <c r="DS174" s="4">
        <f t="shared" si="20"/>
        <v>0.97398310663936727</v>
      </c>
      <c r="DT174" s="4">
        <f t="shared" si="20"/>
        <v>0.76938636772736679</v>
      </c>
      <c r="DU174" s="4">
        <f t="shared" si="19"/>
        <v>-0.83322793187085875</v>
      </c>
      <c r="DV174" s="4">
        <f t="shared" si="19"/>
        <v>3.2077236687716268E-2</v>
      </c>
      <c r="DW174" s="4">
        <f t="shared" si="19"/>
        <v>0.55134789935421369</v>
      </c>
      <c r="DX174" s="4">
        <f t="shared" si="19"/>
        <v>0.39940989728437215</v>
      </c>
      <c r="DY174" s="4">
        <f t="shared" si="19"/>
        <v>0.97633729393535496</v>
      </c>
      <c r="DZ174" s="4">
        <f t="shared" si="19"/>
        <v>-0.23065709955523345</v>
      </c>
      <c r="EA174" s="4">
        <f t="shared" si="19"/>
        <v>0.63266556922433359</v>
      </c>
      <c r="EB174" s="4">
        <f t="shared" si="19"/>
        <v>-0.22647035942160471</v>
      </c>
      <c r="EC174" s="4">
        <f t="shared" si="19"/>
        <v>-0.26273856980515586</v>
      </c>
      <c r="ED174" s="4" t="e">
        <f t="shared" si="18"/>
        <v>#DIV/0!</v>
      </c>
      <c r="EE174" s="4">
        <f t="shared" si="18"/>
        <v>-0.48317865269001908</v>
      </c>
      <c r="EF174" s="4">
        <f t="shared" si="18"/>
        <v>0.81496128780247934</v>
      </c>
      <c r="EG174" s="6">
        <f t="shared" si="17"/>
        <v>0.29254956384172898</v>
      </c>
      <c r="EI174">
        <v>172</v>
      </c>
    </row>
    <row r="175" spans="1:139" x14ac:dyDescent="0.3">
      <c r="A175" t="s">
        <v>679</v>
      </c>
      <c r="B175" t="s">
        <v>192</v>
      </c>
      <c r="C175" s="43" t="s">
        <v>859</v>
      </c>
      <c r="D175" s="43">
        <v>4.5</v>
      </c>
      <c r="E175" s="5">
        <v>39.299999999999997</v>
      </c>
      <c r="F175" s="5">
        <v>100</v>
      </c>
      <c r="G175" s="43">
        <v>13.1</v>
      </c>
      <c r="H175" s="20">
        <v>0</v>
      </c>
      <c r="I175" s="43">
        <v>42.9</v>
      </c>
      <c r="J175" s="43">
        <v>3.2652173913043478</v>
      </c>
      <c r="K175" s="43">
        <v>4.0277777777777768</v>
      </c>
      <c r="L175" s="43">
        <v>3.9065217391304343</v>
      </c>
      <c r="M175" s="43">
        <v>47</v>
      </c>
      <c r="N175" s="43">
        <v>48</v>
      </c>
      <c r="O175" s="43">
        <v>53</v>
      </c>
      <c r="P175" s="43">
        <v>-0.1</v>
      </c>
      <c r="Q175" s="43">
        <v>1.1000000000000001</v>
      </c>
      <c r="R175" s="43">
        <v>-1.3</v>
      </c>
      <c r="S175" s="20">
        <v>0.76315789473684215</v>
      </c>
      <c r="T175" s="20">
        <v>0.58823529411764708</v>
      </c>
      <c r="U175" s="5">
        <v>100</v>
      </c>
      <c r="V175" s="5">
        <v>67</v>
      </c>
      <c r="W175" s="20" t="s">
        <v>859</v>
      </c>
      <c r="X175" s="43">
        <v>3.8684071867364658</v>
      </c>
      <c r="Y175" s="20">
        <v>0.35135135135135137</v>
      </c>
      <c r="Z175" s="5">
        <v>100</v>
      </c>
      <c r="AA175" s="5">
        <v>100</v>
      </c>
      <c r="AB175" s="43">
        <v>0</v>
      </c>
      <c r="AC175" s="5">
        <v>95</v>
      </c>
      <c r="AD175" s="5">
        <v>2.1</v>
      </c>
      <c r="AE175" s="5">
        <v>3</v>
      </c>
      <c r="AF175" s="5">
        <v>23.5</v>
      </c>
      <c r="AG175" s="5">
        <v>13.1</v>
      </c>
      <c r="AH175" s="5">
        <v>2564</v>
      </c>
      <c r="AI175" s="4">
        <v>73.099999999999994</v>
      </c>
      <c r="AJ175" s="4">
        <v>0.31871947911014648</v>
      </c>
      <c r="AK175" s="4">
        <v>50.8</v>
      </c>
      <c r="AL175" s="4">
        <v>80.3</v>
      </c>
      <c r="AM175" s="4">
        <v>0.25</v>
      </c>
      <c r="AN175" s="4">
        <v>95.2</v>
      </c>
      <c r="AO175" s="4">
        <v>8.1967213114754109</v>
      </c>
      <c r="AP175" s="4">
        <v>0</v>
      </c>
      <c r="AQ175" s="4">
        <v>0.22643421852827894</v>
      </c>
      <c r="AR175" s="4">
        <v>28.571000000000002</v>
      </c>
      <c r="AS175" s="4" t="s">
        <v>859</v>
      </c>
      <c r="AT175" s="4">
        <v>66.667000000000002</v>
      </c>
      <c r="AU175" s="4">
        <v>13.208</v>
      </c>
      <c r="AV175" s="4">
        <v>0</v>
      </c>
      <c r="AW175" s="4">
        <v>88.888999999999996</v>
      </c>
      <c r="AX175" s="4">
        <v>80.951999999999998</v>
      </c>
      <c r="AY175" s="4">
        <v>1.58</v>
      </c>
      <c r="AZ175" s="4">
        <v>10.77</v>
      </c>
      <c r="BA175" s="4">
        <v>0</v>
      </c>
      <c r="BB175" s="4">
        <v>105.3</v>
      </c>
      <c r="BC175" s="4">
        <v>100</v>
      </c>
      <c r="BD175" s="4">
        <v>0.22222222222222221</v>
      </c>
      <c r="BE175" s="4">
        <v>97.9</v>
      </c>
      <c r="BF175" s="4">
        <v>100</v>
      </c>
      <c r="BG175" s="4">
        <v>36.799999999999997</v>
      </c>
      <c r="BH175" s="21">
        <v>9.9186415825304741E-2</v>
      </c>
      <c r="BI175" s="21">
        <v>4.9772295805903422E-2</v>
      </c>
      <c r="BJ175" s="20">
        <v>0.15254237288135594</v>
      </c>
      <c r="BK175" s="20">
        <v>0.32203389830508472</v>
      </c>
      <c r="BL175" s="5" t="s">
        <v>859</v>
      </c>
      <c r="BM175" s="5">
        <v>42.75</v>
      </c>
      <c r="BN175" s="5">
        <v>23.6</v>
      </c>
      <c r="BO175" s="43">
        <v>0.5</v>
      </c>
      <c r="BP175" s="5">
        <v>61</v>
      </c>
      <c r="BQ175" s="5">
        <v>84</v>
      </c>
      <c r="BR175" s="5">
        <v>6366</v>
      </c>
      <c r="BS175" s="5" t="s">
        <v>859</v>
      </c>
      <c r="BT175" s="5">
        <v>19.599999999999994</v>
      </c>
      <c r="BU175" s="5">
        <v>2.2000000000000002</v>
      </c>
      <c r="BV175" s="5">
        <v>41.3</v>
      </c>
      <c r="BW175" s="5">
        <v>33</v>
      </c>
      <c r="BX175" s="5">
        <v>9.1</v>
      </c>
      <c r="BY175" s="5" t="s">
        <v>859</v>
      </c>
      <c r="BZ175" s="5">
        <v>11749</v>
      </c>
      <c r="CA175" s="43">
        <v>0.41</v>
      </c>
      <c r="CB175" s="43">
        <v>9</v>
      </c>
      <c r="CC175" s="5">
        <v>100</v>
      </c>
      <c r="CD175" s="5">
        <v>21.7</v>
      </c>
      <c r="CE175" s="43">
        <v>7.1</v>
      </c>
      <c r="CF175" s="20">
        <v>0.71904761904761894</v>
      </c>
      <c r="CG175" s="5">
        <v>2018</v>
      </c>
      <c r="CH175" s="5">
        <v>1995</v>
      </c>
      <c r="CI175" s="5">
        <v>2017</v>
      </c>
      <c r="CJ175" s="4">
        <v>3.332697851007576E-2</v>
      </c>
      <c r="CK175" s="4">
        <v>5.4205660273787447E-2</v>
      </c>
      <c r="CL175" s="4">
        <v>-0.59877694481294386</v>
      </c>
      <c r="CM175" s="4">
        <v>-0.21147811999134125</v>
      </c>
      <c r="CN175" s="4">
        <v>0.21690840369812689</v>
      </c>
      <c r="CO175" s="4">
        <v>8.7340994497908178E-2</v>
      </c>
      <c r="CP175" s="4">
        <v>-0.89932737573450927</v>
      </c>
      <c r="CQ175" s="4">
        <v>0.21521930891664748</v>
      </c>
      <c r="CR175" s="4">
        <v>0.35145896900089796</v>
      </c>
      <c r="CS175" s="4">
        <v>-1.3385346711442407</v>
      </c>
      <c r="CT175" s="4">
        <v>-0.61984495358867275</v>
      </c>
      <c r="CU175" s="4">
        <v>1.3208885857847732</v>
      </c>
      <c r="CV175" s="4">
        <v>-0.28445923439920512</v>
      </c>
      <c r="CW175" s="4">
        <v>3.7671345522973368E-2</v>
      </c>
      <c r="CX175">
        <v>0</v>
      </c>
      <c r="CY175" s="5">
        <v>10303.71753549827</v>
      </c>
      <c r="CZ175" s="5">
        <v>17840.836113898535</v>
      </c>
      <c r="DA175" s="5">
        <v>3320.5558217537136</v>
      </c>
      <c r="DB175" s="5">
        <v>1309.0560613320554</v>
      </c>
      <c r="DC175" s="5">
        <v>20994.230107691106</v>
      </c>
      <c r="DD175" s="5">
        <v>4968.3970741492876</v>
      </c>
      <c r="DE175" s="5">
        <v>2799.8447357908008</v>
      </c>
      <c r="DF175" s="5">
        <v>5091.3146037636716</v>
      </c>
      <c r="DG175" s="5">
        <v>3927.7345624822801</v>
      </c>
      <c r="DH175" s="5">
        <v>1184.4753234307618</v>
      </c>
      <c r="DI175" s="5">
        <v>2296.5979875419262</v>
      </c>
      <c r="DJ175" s="5">
        <v>3814.5663632007668</v>
      </c>
      <c r="DK175" s="5">
        <v>10.062290368950645</v>
      </c>
      <c r="DL175" s="5">
        <v>941.5428845232392</v>
      </c>
      <c r="DM175" s="5">
        <v>0</v>
      </c>
      <c r="DN175" s="5">
        <v>196.39587005391212</v>
      </c>
      <c r="DO175" s="5">
        <v>78057.784450956024</v>
      </c>
      <c r="DP175" s="4">
        <f t="shared" si="20"/>
        <v>-0.31742779703317658</v>
      </c>
      <c r="DQ175" s="4">
        <f t="shared" si="20"/>
        <v>-0.77073973803158757</v>
      </c>
      <c r="DR175" s="4">
        <f t="shared" si="20"/>
        <v>-0.14773081467632007</v>
      </c>
      <c r="DS175" s="4">
        <f t="shared" si="20"/>
        <v>-0.56799582583935537</v>
      </c>
      <c r="DT175" s="4">
        <f t="shared" si="20"/>
        <v>-0.14917712781081507</v>
      </c>
      <c r="DU175" s="4">
        <f t="shared" si="19"/>
        <v>-1.0142068250720815</v>
      </c>
      <c r="DV175" s="4">
        <f t="shared" si="19"/>
        <v>-0.17379627672258341</v>
      </c>
      <c r="DW175" s="4">
        <f t="shared" si="19"/>
        <v>-2.2242647291353022</v>
      </c>
      <c r="DX175" s="4">
        <f t="shared" si="19"/>
        <v>0.9648695430100025</v>
      </c>
      <c r="DY175" s="4">
        <f t="shared" si="19"/>
        <v>0.20625030108286593</v>
      </c>
      <c r="DZ175" s="4">
        <f t="shared" si="19"/>
        <v>-1.4278965507240093</v>
      </c>
      <c r="EA175" s="4">
        <f t="shared" si="19"/>
        <v>-1.0932133866794691</v>
      </c>
      <c r="EB175" s="4">
        <f t="shared" si="19"/>
        <v>0.32660671280834408</v>
      </c>
      <c r="EC175" s="4">
        <f t="shared" si="19"/>
        <v>-0.41465518153925462</v>
      </c>
      <c r="ED175" s="4" t="e">
        <f t="shared" si="18"/>
        <v>#DIV/0!</v>
      </c>
      <c r="EE175" s="4">
        <f t="shared" si="18"/>
        <v>-1.1328518803371499</v>
      </c>
      <c r="EF175" s="4">
        <f t="shared" si="18"/>
        <v>-0.6187846383637795</v>
      </c>
      <c r="EG175" s="6">
        <f t="shared" si="17"/>
        <v>-1.411520836974123</v>
      </c>
      <c r="EI175">
        <v>173</v>
      </c>
    </row>
    <row r="176" spans="1:139" x14ac:dyDescent="0.3">
      <c r="A176" t="s">
        <v>703</v>
      </c>
      <c r="B176" t="s">
        <v>190</v>
      </c>
      <c r="C176" s="43">
        <v>4.3241379310344819</v>
      </c>
      <c r="D176" s="43">
        <v>4.5999999999999996</v>
      </c>
      <c r="E176" s="5">
        <v>34.799999999999997</v>
      </c>
      <c r="F176" s="5">
        <v>84.2</v>
      </c>
      <c r="G176" s="43">
        <v>7.8</v>
      </c>
      <c r="H176" s="20">
        <v>0.16666666666666666</v>
      </c>
      <c r="I176" s="43">
        <v>44.6</v>
      </c>
      <c r="J176" s="43">
        <v>6.2217391304347824</v>
      </c>
      <c r="K176" s="43">
        <v>4.083333333333333</v>
      </c>
      <c r="L176" s="43">
        <v>3.8391304347826085</v>
      </c>
      <c r="M176" s="43">
        <v>53.666666666666664</v>
      </c>
      <c r="N176" s="43">
        <v>50.666666666666664</v>
      </c>
      <c r="O176" s="43">
        <v>55.5</v>
      </c>
      <c r="P176" s="43">
        <v>2.9</v>
      </c>
      <c r="Q176" s="43">
        <v>1.8</v>
      </c>
      <c r="R176" s="43">
        <v>-1.4</v>
      </c>
      <c r="S176" s="20">
        <v>0.69230769230769229</v>
      </c>
      <c r="T176" s="20">
        <v>0.90476190476190477</v>
      </c>
      <c r="U176" s="5">
        <v>94.2</v>
      </c>
      <c r="V176" s="5">
        <v>83</v>
      </c>
      <c r="W176" s="20">
        <v>0.34285714285714286</v>
      </c>
      <c r="X176" s="43">
        <v>3.3097485013837029</v>
      </c>
      <c r="Y176" s="20">
        <v>0.73529411764705888</v>
      </c>
      <c r="Z176" s="5">
        <v>92</v>
      </c>
      <c r="AA176" s="5">
        <v>100</v>
      </c>
      <c r="AB176" s="43" t="s">
        <v>859</v>
      </c>
      <c r="AC176" s="5">
        <v>86.6</v>
      </c>
      <c r="AD176" s="5">
        <v>2.7</v>
      </c>
      <c r="AE176" s="5">
        <v>2.5</v>
      </c>
      <c r="AF176" s="5">
        <v>15.3</v>
      </c>
      <c r="AG176" s="5">
        <v>19.3</v>
      </c>
      <c r="AH176" s="5">
        <v>2304</v>
      </c>
      <c r="AI176" s="4">
        <v>69.5</v>
      </c>
      <c r="AJ176" s="4">
        <v>0.24960098219766724</v>
      </c>
      <c r="AK176" s="4">
        <v>51.6</v>
      </c>
      <c r="AL176" s="4">
        <v>86</v>
      </c>
      <c r="AM176" s="4">
        <v>0.26</v>
      </c>
      <c r="AN176" s="4">
        <v>59.6</v>
      </c>
      <c r="AO176" s="4">
        <v>6.7368421052631575</v>
      </c>
      <c r="AP176" s="4">
        <v>0</v>
      </c>
      <c r="AQ176" s="4">
        <v>7.5019766522487333E-2</v>
      </c>
      <c r="AR176" s="4" t="s">
        <v>859</v>
      </c>
      <c r="AS176" s="4" t="s">
        <v>859</v>
      </c>
      <c r="AT176" s="4">
        <v>35.713999999999999</v>
      </c>
      <c r="AU176" s="4">
        <v>5.8819999999999997</v>
      </c>
      <c r="AV176" s="4">
        <v>60</v>
      </c>
      <c r="AW176" s="4">
        <v>74.194000000000003</v>
      </c>
      <c r="AX176" s="4">
        <v>59.615000000000002</v>
      </c>
      <c r="AY176" s="4">
        <v>1.98</v>
      </c>
      <c r="AZ176" s="4">
        <v>5.31</v>
      </c>
      <c r="BA176" s="4">
        <v>0</v>
      </c>
      <c r="BB176" s="4">
        <v>100</v>
      </c>
      <c r="BC176" s="4">
        <v>100</v>
      </c>
      <c r="BD176" s="4">
        <v>0.33333333333333331</v>
      </c>
      <c r="BE176" s="4">
        <v>100</v>
      </c>
      <c r="BF176" s="4">
        <v>73.7</v>
      </c>
      <c r="BG176" s="4">
        <v>100</v>
      </c>
      <c r="BH176" s="21">
        <v>4.2865652525332622E-2</v>
      </c>
      <c r="BI176" s="21">
        <v>4.6907117524136163E-2</v>
      </c>
      <c r="BJ176" s="20">
        <v>0.35353535353535354</v>
      </c>
      <c r="BK176" s="20">
        <v>0.22222222222222221</v>
      </c>
      <c r="BL176" s="5" t="s">
        <v>859</v>
      </c>
      <c r="BM176" s="5">
        <v>0</v>
      </c>
      <c r="BN176" s="5">
        <v>61</v>
      </c>
      <c r="BO176" s="43">
        <v>0.25</v>
      </c>
      <c r="BP176" s="5">
        <v>46</v>
      </c>
      <c r="BQ176" s="5" t="s">
        <v>859</v>
      </c>
      <c r="BR176" s="5">
        <v>17800</v>
      </c>
      <c r="BS176" s="5">
        <v>4.1666666666666661</v>
      </c>
      <c r="BT176" s="5">
        <v>64.400000000000006</v>
      </c>
      <c r="BU176" s="5">
        <v>8.5</v>
      </c>
      <c r="BV176" s="5">
        <v>49.2</v>
      </c>
      <c r="BW176" s="5">
        <v>40</v>
      </c>
      <c r="BX176" s="5">
        <v>5.8</v>
      </c>
      <c r="BY176" s="5">
        <v>9.8000000000000007</v>
      </c>
      <c r="BZ176" s="5">
        <v>10599</v>
      </c>
      <c r="CA176" s="43">
        <v>0</v>
      </c>
      <c r="CB176" s="43">
        <v>0.27</v>
      </c>
      <c r="CC176" s="5">
        <v>23</v>
      </c>
      <c r="CD176" s="5">
        <v>61.1</v>
      </c>
      <c r="CE176" s="43">
        <v>6.9</v>
      </c>
      <c r="CF176" s="20">
        <v>0.75610169491525425</v>
      </c>
      <c r="CG176" s="5">
        <v>2021</v>
      </c>
      <c r="CH176" s="5">
        <v>2016</v>
      </c>
      <c r="CI176" s="5">
        <v>2020</v>
      </c>
      <c r="CJ176" s="4">
        <v>-0.50796442149400844</v>
      </c>
      <c r="CK176" s="4">
        <v>0.73935455101550318</v>
      </c>
      <c r="CL176" s="4">
        <v>0.35918510418643546</v>
      </c>
      <c r="CM176" s="4">
        <v>-0.21637439274651146</v>
      </c>
      <c r="CN176" s="4">
        <v>-0.24274850994736938</v>
      </c>
      <c r="CO176" s="4">
        <v>0.12458048690979369</v>
      </c>
      <c r="CP176" s="4">
        <v>9.7766216703615821E-2</v>
      </c>
      <c r="CQ176" s="4">
        <v>0.71607562761045696</v>
      </c>
      <c r="CR176" s="4">
        <v>-0.23314294721154538</v>
      </c>
      <c r="CS176" s="4">
        <v>-0.20249462487424172</v>
      </c>
      <c r="CT176" s="4">
        <v>-1.0685747152377045</v>
      </c>
      <c r="CU176" s="4">
        <v>-0.57401318830489068</v>
      </c>
      <c r="CV176" s="4">
        <v>0.73887700154174751</v>
      </c>
      <c r="CW176" s="4">
        <v>3.591800036787024E-2</v>
      </c>
      <c r="CX176">
        <v>0</v>
      </c>
      <c r="CY176" s="5">
        <v>10544.544394910721</v>
      </c>
      <c r="CZ176" s="5">
        <v>17747.11583342779</v>
      </c>
      <c r="DA176" s="5">
        <v>5843.6317780580084</v>
      </c>
      <c r="DB176" s="5">
        <v>1165.4476670870113</v>
      </c>
      <c r="DC176" s="5">
        <v>24615.535350284001</v>
      </c>
      <c r="DD176" s="5">
        <v>5217.7877697052309</v>
      </c>
      <c r="DE176" s="5">
        <v>2006.0368611193176</v>
      </c>
      <c r="DF176" s="5">
        <v>1746.0819925703504</v>
      </c>
      <c r="DG176" s="5">
        <v>7919.9251093587109</v>
      </c>
      <c r="DH176" s="5">
        <v>1810.0882723833545</v>
      </c>
      <c r="DI176" s="5">
        <v>1402.7742749054225</v>
      </c>
      <c r="DJ176" s="5">
        <v>2825.47288776797</v>
      </c>
      <c r="DK176" s="5">
        <v>294.32534678436321</v>
      </c>
      <c r="DL176" s="5">
        <v>-8042.622950819673</v>
      </c>
      <c r="DM176" s="5">
        <v>0</v>
      </c>
      <c r="DN176" s="5">
        <v>147.64371644657888</v>
      </c>
      <c r="DO176" s="5">
        <v>83286.411254808816</v>
      </c>
      <c r="DP176" s="4">
        <f t="shared" si="20"/>
        <v>-0.47838265050692236</v>
      </c>
      <c r="DQ176" s="4">
        <f t="shared" si="20"/>
        <v>-0.73276000663821994</v>
      </c>
      <c r="DR176" s="4">
        <f t="shared" si="20"/>
        <v>-1.3886728867538034</v>
      </c>
      <c r="DS176" s="4">
        <f t="shared" si="20"/>
        <v>-0.28699687578224625</v>
      </c>
      <c r="DT176" s="4">
        <f t="shared" si="20"/>
        <v>-1.2310752818442083</v>
      </c>
      <c r="DU176" s="4">
        <f t="shared" si="19"/>
        <v>-1.272586259232104</v>
      </c>
      <c r="DV176" s="4">
        <f t="shared" si="19"/>
        <v>0.69102830544691285</v>
      </c>
      <c r="DW176" s="4">
        <f t="shared" si="19"/>
        <v>0.7226024558972316</v>
      </c>
      <c r="DX176" s="4">
        <f t="shared" si="19"/>
        <v>-0.84610845057251494</v>
      </c>
      <c r="DY176" s="4">
        <f t="shared" si="19"/>
        <v>-0.69835495431965156</v>
      </c>
      <c r="DZ176" s="4">
        <f t="shared" si="19"/>
        <v>-0.47589053658370528</v>
      </c>
      <c r="EA176" s="4">
        <f t="shared" si="19"/>
        <v>-0.46479584626140025</v>
      </c>
      <c r="EB176" s="4">
        <f t="shared" si="19"/>
        <v>-3.3697908675993461E-2</v>
      </c>
      <c r="EC176" s="4">
        <f t="shared" si="19"/>
        <v>1.1408835217132296</v>
      </c>
      <c r="ED176" s="4" t="e">
        <f t="shared" si="18"/>
        <v>#DIV/0!</v>
      </c>
      <c r="EE176" s="4">
        <f t="shared" si="18"/>
        <v>-0.45540159355107207</v>
      </c>
      <c r="EF176" s="4">
        <f t="shared" si="18"/>
        <v>-1.0364856208135547</v>
      </c>
      <c r="EG176" s="6">
        <f t="shared" si="17"/>
        <v>0.54089378004183353</v>
      </c>
      <c r="EI176">
        <v>174</v>
      </c>
    </row>
    <row r="177" spans="1:139" x14ac:dyDescent="0.3">
      <c r="A177" t="s">
        <v>492</v>
      </c>
      <c r="B177" t="s">
        <v>191</v>
      </c>
      <c r="C177" s="43">
        <v>4.4793103448275868</v>
      </c>
      <c r="D177" s="43">
        <v>5.8</v>
      </c>
      <c r="E177" s="5">
        <v>44.2</v>
      </c>
      <c r="F177" s="5">
        <v>80.8</v>
      </c>
      <c r="G177" s="43">
        <v>6.1</v>
      </c>
      <c r="H177" s="20">
        <v>0.5</v>
      </c>
      <c r="I177" s="43">
        <v>41.6</v>
      </c>
      <c r="J177" s="43">
        <v>2.1</v>
      </c>
      <c r="K177" s="43">
        <v>3.802777777777778</v>
      </c>
      <c r="L177" s="43">
        <v>3.7478260869565219</v>
      </c>
      <c r="M177" s="43">
        <v>47</v>
      </c>
      <c r="N177" s="43">
        <v>49.666666666666664</v>
      </c>
      <c r="O177" s="43">
        <v>52</v>
      </c>
      <c r="P177" s="43">
        <v>-1.7</v>
      </c>
      <c r="Q177" s="43">
        <v>0.4</v>
      </c>
      <c r="R177" s="43">
        <v>-0.5</v>
      </c>
      <c r="S177" s="20">
        <v>0.80952380952380953</v>
      </c>
      <c r="T177" s="20">
        <v>0.79545454545454541</v>
      </c>
      <c r="U177" s="5">
        <v>93.3</v>
      </c>
      <c r="V177" s="5">
        <v>80</v>
      </c>
      <c r="W177" s="20">
        <v>0.24848484848484848</v>
      </c>
      <c r="X177" s="43">
        <v>2.0333309036606151</v>
      </c>
      <c r="Y177" s="20">
        <v>0.52173913043478259</v>
      </c>
      <c r="Z177" s="5">
        <v>98</v>
      </c>
      <c r="AA177" s="5">
        <v>100</v>
      </c>
      <c r="AB177" s="43" t="s">
        <v>859</v>
      </c>
      <c r="AC177" s="5">
        <v>100</v>
      </c>
      <c r="AD177" s="5">
        <v>4</v>
      </c>
      <c r="AE177" s="5">
        <v>4.9000000000000004</v>
      </c>
      <c r="AF177" s="5">
        <v>25.7</v>
      </c>
      <c r="AG177" s="5">
        <v>20.8</v>
      </c>
      <c r="AH177" s="5">
        <v>1297</v>
      </c>
      <c r="AI177" s="4">
        <v>79.5</v>
      </c>
      <c r="AJ177" s="4">
        <v>0.35267857142857145</v>
      </c>
      <c r="AK177" s="4">
        <v>66.5</v>
      </c>
      <c r="AL177" s="4">
        <v>96.4</v>
      </c>
      <c r="AM177" s="4">
        <v>0</v>
      </c>
      <c r="AN177" s="4">
        <v>26.5</v>
      </c>
      <c r="AO177" s="4">
        <v>2.150537634408602</v>
      </c>
      <c r="AP177" s="4">
        <v>6.2724014336917566</v>
      </c>
      <c r="AQ177" s="4">
        <v>0.21860292296259598</v>
      </c>
      <c r="AR177" s="4" t="s">
        <v>859</v>
      </c>
      <c r="AS177" s="4" t="s">
        <v>859</v>
      </c>
      <c r="AT177" s="4">
        <v>38.027999999999999</v>
      </c>
      <c r="AU177" s="4">
        <v>33.479999999999997</v>
      </c>
      <c r="AV177" s="4" t="s">
        <v>859</v>
      </c>
      <c r="AW177" s="4">
        <v>75.757999999999996</v>
      </c>
      <c r="AX177" s="4">
        <v>59.533000000000001</v>
      </c>
      <c r="AY177" s="4">
        <v>0.44</v>
      </c>
      <c r="AZ177" s="4">
        <v>2.5499999999999998</v>
      </c>
      <c r="BA177" s="4">
        <v>7.6137769833631241E-2</v>
      </c>
      <c r="BB177" s="4">
        <v>103.4</v>
      </c>
      <c r="BC177" s="4">
        <v>100</v>
      </c>
      <c r="BD177" s="4">
        <v>0</v>
      </c>
      <c r="BE177" s="4">
        <v>95.8</v>
      </c>
      <c r="BF177" s="4">
        <v>99.5</v>
      </c>
      <c r="BG177" s="4">
        <v>63.5</v>
      </c>
      <c r="BH177" s="21">
        <v>6.5047655356611472E-2</v>
      </c>
      <c r="BI177" s="21">
        <v>4.1196848392520601E-2</v>
      </c>
      <c r="BJ177" s="20">
        <v>0.22932330827067668</v>
      </c>
      <c r="BK177" s="20">
        <v>0.14285714285714285</v>
      </c>
      <c r="BL177" s="5">
        <v>85</v>
      </c>
      <c r="BM177" s="5">
        <v>27.4</v>
      </c>
      <c r="BN177" s="5">
        <v>11.05</v>
      </c>
      <c r="BO177" s="43">
        <v>0.64999999999999991</v>
      </c>
      <c r="BP177" s="5">
        <v>53</v>
      </c>
      <c r="BQ177" s="5" t="s">
        <v>859</v>
      </c>
      <c r="BR177" s="5">
        <v>22440</v>
      </c>
      <c r="BS177" s="5">
        <v>1.7985611510791366</v>
      </c>
      <c r="BT177" s="5">
        <v>100</v>
      </c>
      <c r="BU177" s="5">
        <v>8.8000000000000007</v>
      </c>
      <c r="BV177" s="5">
        <v>93.1</v>
      </c>
      <c r="BW177" s="5">
        <v>88</v>
      </c>
      <c r="BX177" s="5">
        <v>10.6</v>
      </c>
      <c r="BY177" s="5">
        <v>100</v>
      </c>
      <c r="BZ177" s="5">
        <v>13067</v>
      </c>
      <c r="CA177" s="43">
        <v>0.31</v>
      </c>
      <c r="CB177" s="43">
        <v>1.26</v>
      </c>
      <c r="CC177" s="5">
        <v>0.6</v>
      </c>
      <c r="CD177" s="5">
        <v>43.8</v>
      </c>
      <c r="CE177" s="43">
        <v>7.9</v>
      </c>
      <c r="CF177" s="20">
        <v>0.71116243264049261</v>
      </c>
      <c r="CG177" s="5">
        <v>2019</v>
      </c>
      <c r="CH177" s="5">
        <v>2012</v>
      </c>
      <c r="CI177" s="5">
        <v>2019</v>
      </c>
      <c r="CJ177" s="4">
        <v>0.21975751030147911</v>
      </c>
      <c r="CK177" s="4">
        <v>-0.11662980579398877</v>
      </c>
      <c r="CL177" s="4">
        <v>0.11138707186956652</v>
      </c>
      <c r="CM177" s="4">
        <v>0.23994375265752046</v>
      </c>
      <c r="CN177" s="4">
        <v>7.9154529934149162E-2</v>
      </c>
      <c r="CO177" s="4">
        <v>-4.3680885132113302E-2</v>
      </c>
      <c r="CP177" s="4">
        <v>0.38798011237679003</v>
      </c>
      <c r="CQ177" s="4">
        <v>-0.40275659201737346</v>
      </c>
      <c r="CR177" s="4">
        <v>-0.57062012543135665</v>
      </c>
      <c r="CS177" s="4">
        <v>0.8969495384796311</v>
      </c>
      <c r="CT177" s="4">
        <v>0.23826127073481912</v>
      </c>
      <c r="CU177" s="4">
        <v>-0.2403450574937149</v>
      </c>
      <c r="CV177" s="4">
        <v>-0.13691425670907104</v>
      </c>
      <c r="CW177" s="4">
        <v>3.5529685085396008E-2</v>
      </c>
      <c r="CX177">
        <v>0</v>
      </c>
      <c r="CY177" s="5">
        <v>9148.5424071542129</v>
      </c>
      <c r="CZ177" s="5">
        <v>14740.420255140956</v>
      </c>
      <c r="DA177" s="5">
        <v>1610.0391920410009</v>
      </c>
      <c r="DB177" s="5">
        <v>597.82936388302687</v>
      </c>
      <c r="DC177" s="5">
        <v>17732.393982505826</v>
      </c>
      <c r="DD177" s="5">
        <v>5376.9857939116473</v>
      </c>
      <c r="DE177" s="5">
        <v>2777.0164341076265</v>
      </c>
      <c r="DF177" s="5">
        <v>2373.387646917432</v>
      </c>
      <c r="DG177" s="5">
        <v>4333.5145360363094</v>
      </c>
      <c r="DH177" s="5">
        <v>635.51401869158872</v>
      </c>
      <c r="DI177" s="5">
        <v>776.45462767561037</v>
      </c>
      <c r="DJ177" s="5">
        <v>632.42387699728681</v>
      </c>
      <c r="DK177" s="5">
        <v>187.14199577931868</v>
      </c>
      <c r="DL177" s="5">
        <v>-488.61923424781423</v>
      </c>
      <c r="DM177" s="5">
        <v>0</v>
      </c>
      <c r="DN177" s="5">
        <v>62.000122460719894</v>
      </c>
      <c r="DO177" s="5">
        <v>60983.664253302559</v>
      </c>
      <c r="DP177" s="4">
        <f t="shared" si="20"/>
        <v>0.45462497138622643</v>
      </c>
      <c r="DQ177" s="4">
        <f t="shared" si="20"/>
        <v>0.48569015026891532</v>
      </c>
      <c r="DR177" s="4">
        <f t="shared" si="20"/>
        <v>0.69356452781819067</v>
      </c>
      <c r="DS177" s="4">
        <f t="shared" si="20"/>
        <v>0.82366345902629357</v>
      </c>
      <c r="DT177" s="4">
        <f t="shared" si="20"/>
        <v>0.8253263305252756</v>
      </c>
      <c r="DU177" s="4">
        <f t="shared" si="19"/>
        <v>-1.4375222257570475</v>
      </c>
      <c r="DV177" s="4">
        <f t="shared" si="19"/>
        <v>-0.14892567881756669</v>
      </c>
      <c r="DW177" s="4">
        <f t="shared" si="19"/>
        <v>0.16999919548559081</v>
      </c>
      <c r="DX177" s="4">
        <f t="shared" si="19"/>
        <v>0.78079551304722661</v>
      </c>
      <c r="DY177" s="4">
        <f t="shared" si="19"/>
        <v>1.0000210855768255</v>
      </c>
      <c r="DZ177" s="4">
        <f t="shared" si="19"/>
        <v>0.19119858010378105</v>
      </c>
      <c r="EA177" s="4">
        <f t="shared" si="19"/>
        <v>0.92855119281572596</v>
      </c>
      <c r="EB177" s="4">
        <f t="shared" si="19"/>
        <v>0.10215744024018593</v>
      </c>
      <c r="EC177" s="4">
        <f t="shared" si="19"/>
        <v>-0.16703369185990283</v>
      </c>
      <c r="ED177" s="4" t="e">
        <f t="shared" si="18"/>
        <v>#DIV/0!</v>
      </c>
      <c r="EE177" s="4">
        <f t="shared" si="18"/>
        <v>0.73468485420707141</v>
      </c>
      <c r="EF177" s="4">
        <f t="shared" si="18"/>
        <v>0.74522106496355889</v>
      </c>
      <c r="EG177" s="6">
        <f t="shared" si="17"/>
        <v>0.14069313367757866</v>
      </c>
      <c r="EI177">
        <v>175</v>
      </c>
    </row>
    <row r="178" spans="1:139" x14ac:dyDescent="0.3">
      <c r="A178" t="s">
        <v>542</v>
      </c>
      <c r="B178" t="s">
        <v>193</v>
      </c>
      <c r="C178" s="43">
        <v>4.386206896551724</v>
      </c>
      <c r="D178" s="43">
        <v>5.8</v>
      </c>
      <c r="E178" s="5">
        <v>41.3</v>
      </c>
      <c r="F178" s="5">
        <v>83.2</v>
      </c>
      <c r="G178" s="43">
        <v>5.6</v>
      </c>
      <c r="H178" s="20">
        <v>0.31147540983606559</v>
      </c>
      <c r="I178" s="43">
        <v>43.1</v>
      </c>
      <c r="J178" s="43">
        <v>4.4521739130434783</v>
      </c>
      <c r="K178" s="43">
        <v>3.8722222222222222</v>
      </c>
      <c r="L178" s="43">
        <v>3.7695652173913032</v>
      </c>
      <c r="M178" s="43">
        <v>49.666666666666664</v>
      </c>
      <c r="N178" s="43">
        <v>49.333333333333336</v>
      </c>
      <c r="O178" s="43">
        <v>53.5</v>
      </c>
      <c r="P178" s="43">
        <v>-0.3</v>
      </c>
      <c r="Q178" s="43">
        <v>-0.4</v>
      </c>
      <c r="R178" s="43">
        <v>1.2</v>
      </c>
      <c r="S178" s="20">
        <v>0.69255663430420711</v>
      </c>
      <c r="T178" s="20">
        <v>0.89743589743589747</v>
      </c>
      <c r="U178" s="5">
        <v>96.5</v>
      </c>
      <c r="V178" s="5">
        <v>80</v>
      </c>
      <c r="W178" s="20">
        <v>0.32874999999999999</v>
      </c>
      <c r="X178" s="43">
        <v>2.5995859165284729</v>
      </c>
      <c r="Y178" s="20">
        <v>0.66666666666666674</v>
      </c>
      <c r="Z178" s="5">
        <v>86</v>
      </c>
      <c r="AA178" s="5">
        <v>100</v>
      </c>
      <c r="AB178" s="43">
        <v>8.7445887500000001</v>
      </c>
      <c r="AC178" s="5">
        <v>58.900000000000006</v>
      </c>
      <c r="AD178" s="5">
        <v>2</v>
      </c>
      <c r="AE178" s="5">
        <v>3</v>
      </c>
      <c r="AF178" s="5">
        <v>16.3</v>
      </c>
      <c r="AG178" s="5">
        <v>28.700000000000003</v>
      </c>
      <c r="AH178" s="5">
        <v>251</v>
      </c>
      <c r="AI178" s="4">
        <v>74.8</v>
      </c>
      <c r="AJ178" s="4">
        <v>0.35310002866439028</v>
      </c>
      <c r="AK178" s="4">
        <v>57.499999999999993</v>
      </c>
      <c r="AL178" s="4">
        <v>89.1</v>
      </c>
      <c r="AM178" s="4">
        <v>0.54</v>
      </c>
      <c r="AN178" s="4">
        <v>71.2</v>
      </c>
      <c r="AO178" s="4">
        <v>3.4953703703703707</v>
      </c>
      <c r="AP178" s="4">
        <v>2.2751322751322749</v>
      </c>
      <c r="AQ178" s="4">
        <v>0.22778022494347047</v>
      </c>
      <c r="AR178" s="4">
        <v>29.917000000000002</v>
      </c>
      <c r="AS178" s="4">
        <v>71.671000000000006</v>
      </c>
      <c r="AT178" s="4">
        <v>30.481000000000002</v>
      </c>
      <c r="AU178" s="4">
        <v>15.32</v>
      </c>
      <c r="AV178" s="4">
        <v>6.25</v>
      </c>
      <c r="AW178" s="4">
        <v>75.394999999999996</v>
      </c>
      <c r="AX178" s="4">
        <v>60.530999999999999</v>
      </c>
      <c r="AY178" s="4">
        <v>0.9</v>
      </c>
      <c r="AZ178" s="4">
        <v>3.86</v>
      </c>
      <c r="BA178" s="4">
        <v>6.2503212115685894E-2</v>
      </c>
      <c r="BB178" s="4">
        <v>88.7</v>
      </c>
      <c r="BC178" s="4">
        <v>88.7</v>
      </c>
      <c r="BD178" s="4">
        <v>8.6206896551724144E-2</v>
      </c>
      <c r="BE178" s="4">
        <v>91.6</v>
      </c>
      <c r="BF178" s="4">
        <v>100</v>
      </c>
      <c r="BG178" s="4">
        <v>64.7</v>
      </c>
      <c r="BH178" s="21">
        <v>5.1271824980366199E-2</v>
      </c>
      <c r="BI178" s="21">
        <v>3.726305383614379E-2</v>
      </c>
      <c r="BJ178" s="20">
        <v>0.30107526881720431</v>
      </c>
      <c r="BK178" s="20">
        <v>0.29569892473118281</v>
      </c>
      <c r="BL178" s="5">
        <v>64</v>
      </c>
      <c r="BM178" s="5">
        <v>35.4</v>
      </c>
      <c r="BN178" s="5">
        <v>41.7</v>
      </c>
      <c r="BO178" s="43">
        <v>0.3</v>
      </c>
      <c r="BP178" s="5">
        <v>82</v>
      </c>
      <c r="BQ178" s="5">
        <v>158</v>
      </c>
      <c r="BR178" s="5">
        <v>20850</v>
      </c>
      <c r="BS178" s="5">
        <v>4.4386422976501301</v>
      </c>
      <c r="BT178" s="5">
        <v>92.3</v>
      </c>
      <c r="BU178" s="5">
        <v>25.9</v>
      </c>
      <c r="BV178" s="5">
        <v>88.4</v>
      </c>
      <c r="BW178" s="5">
        <v>37</v>
      </c>
      <c r="BX178" s="5">
        <v>10.3</v>
      </c>
      <c r="BY178" s="5">
        <v>95</v>
      </c>
      <c r="BZ178" s="5">
        <v>9280</v>
      </c>
      <c r="CA178" s="43">
        <v>0.41</v>
      </c>
      <c r="CB178" s="43">
        <v>0.68</v>
      </c>
      <c r="CC178" s="5">
        <v>9.4</v>
      </c>
      <c r="CD178" s="5">
        <v>43.5</v>
      </c>
      <c r="CE178" s="43">
        <v>8.1</v>
      </c>
      <c r="CF178" s="20">
        <v>0.73695917123705057</v>
      </c>
      <c r="CG178" s="5">
        <v>2021</v>
      </c>
      <c r="CH178" s="5">
        <v>2020</v>
      </c>
      <c r="CI178" s="5" t="s">
        <v>859</v>
      </c>
      <c r="CJ178" s="4">
        <v>-0.17200929138132909</v>
      </c>
      <c r="CK178" s="4">
        <v>0.1315890521285909</v>
      </c>
      <c r="CL178" s="4">
        <v>0.24312238826320268</v>
      </c>
      <c r="CM178" s="4">
        <v>-0.16402419813292574</v>
      </c>
      <c r="CN178" s="4">
        <v>-1.9276751331974897E-2</v>
      </c>
      <c r="CO178" s="4">
        <v>-0.10471493283634362</v>
      </c>
      <c r="CP178" s="4">
        <v>0.33884963370976817</v>
      </c>
      <c r="CQ178" s="4">
        <v>0.69789002913023102</v>
      </c>
      <c r="CR178" s="4">
        <v>-0.70586979469240996</v>
      </c>
      <c r="CS178" s="4">
        <v>0.91776691060843252</v>
      </c>
      <c r="CT178" s="4">
        <v>-0.38307995283695734</v>
      </c>
      <c r="CU178" s="4">
        <v>-6.7598584383985832E-2</v>
      </c>
      <c r="CV178" s="4">
        <v>0.24447491690881817</v>
      </c>
      <c r="CW178" s="4">
        <v>3.3936727553397612E-2</v>
      </c>
      <c r="CX178">
        <v>0</v>
      </c>
      <c r="CY178" s="5">
        <v>8971.9835922321272</v>
      </c>
      <c r="CZ178" s="5">
        <v>13885.951112055389</v>
      </c>
      <c r="DA178" s="5">
        <v>1607.622850671991</v>
      </c>
      <c r="DB178" s="5">
        <v>698.31927764698867</v>
      </c>
      <c r="DC178" s="5">
        <v>22579.16236693718</v>
      </c>
      <c r="DD178" s="5">
        <v>3604.3408151345579</v>
      </c>
      <c r="DE178" s="5">
        <v>2408.6918741505078</v>
      </c>
      <c r="DF178" s="5">
        <v>1820.8799048783194</v>
      </c>
      <c r="DG178" s="5">
        <v>4989.6040116346085</v>
      </c>
      <c r="DH178" s="5">
        <v>1108.4423518192925</v>
      </c>
      <c r="DI178" s="5">
        <v>332.68766576273208</v>
      </c>
      <c r="DJ178" s="5">
        <v>729.14742080638916</v>
      </c>
      <c r="DK178" s="5">
        <v>246.37184492058287</v>
      </c>
      <c r="DL178" s="5">
        <v>-115.10266114372561</v>
      </c>
      <c r="DM178" s="5">
        <v>0</v>
      </c>
      <c r="DN178" s="5">
        <v>88.929372533309646</v>
      </c>
      <c r="DO178" s="5">
        <v>63072.134461183981</v>
      </c>
      <c r="DP178" s="4">
        <f t="shared" si="20"/>
        <v>0.57262675181310385</v>
      </c>
      <c r="DQ178" s="4">
        <f t="shared" si="20"/>
        <v>0.83196001176853973</v>
      </c>
      <c r="DR178" s="4">
        <f t="shared" si="20"/>
        <v>0.69475297387262402</v>
      </c>
      <c r="DS178" s="4">
        <f t="shared" si="20"/>
        <v>0.62703456133929647</v>
      </c>
      <c r="DT178" s="4">
        <f t="shared" si="20"/>
        <v>-0.6226901764701801</v>
      </c>
      <c r="DU178" s="4">
        <f t="shared" si="19"/>
        <v>0.39901383891857928</v>
      </c>
      <c r="DV178" s="4">
        <f t="shared" si="19"/>
        <v>0.25235042819951814</v>
      </c>
      <c r="DW178" s="4">
        <f t="shared" si="19"/>
        <v>0.6567118172158557</v>
      </c>
      <c r="DX178" s="4">
        <f t="shared" si="19"/>
        <v>0.48317354631538895</v>
      </c>
      <c r="DY178" s="4">
        <f t="shared" si="19"/>
        <v>0.31619020213311977</v>
      </c>
      <c r="DZ178" s="4">
        <f t="shared" si="19"/>
        <v>0.66385197992428813</v>
      </c>
      <c r="EA178" s="4">
        <f t="shared" si="19"/>
        <v>0.86709818254848214</v>
      </c>
      <c r="EB178" s="4">
        <f t="shared" si="19"/>
        <v>2.7083356943794105E-2</v>
      </c>
      <c r="EC178" s="4">
        <f t="shared" si="19"/>
        <v>-0.23170519241079057</v>
      </c>
      <c r="ED178" s="4" t="e">
        <f t="shared" si="18"/>
        <v>#DIV/0!</v>
      </c>
      <c r="EE178" s="4">
        <f t="shared" si="18"/>
        <v>0.36048131990687982</v>
      </c>
      <c r="EF178" s="4">
        <f t="shared" si="18"/>
        <v>0.57837877723203679</v>
      </c>
      <c r="EG178" s="6">
        <f t="shared" si="17"/>
        <v>0.44991710273952917</v>
      </c>
      <c r="EI178">
        <v>176</v>
      </c>
    </row>
    <row r="179" spans="1:139" x14ac:dyDescent="0.3">
      <c r="A179" t="s">
        <v>698</v>
      </c>
      <c r="B179" t="s">
        <v>198</v>
      </c>
      <c r="C179" s="43" t="s">
        <v>859</v>
      </c>
      <c r="D179" s="43">
        <v>4.3</v>
      </c>
      <c r="E179" s="5">
        <v>35.700000000000003</v>
      </c>
      <c r="F179" s="5">
        <v>100</v>
      </c>
      <c r="G179" s="43">
        <v>9.3000000000000007</v>
      </c>
      <c r="H179" s="20">
        <v>0.66666666666666663</v>
      </c>
      <c r="I179" s="43">
        <v>42.1</v>
      </c>
      <c r="J179" s="43">
        <v>0.4</v>
      </c>
      <c r="K179" s="43">
        <v>3.6361111111111111</v>
      </c>
      <c r="L179" s="43">
        <v>3.6586956521739133</v>
      </c>
      <c r="M179" s="43">
        <v>47.333333333333336</v>
      </c>
      <c r="N179" s="43" t="s">
        <v>859</v>
      </c>
      <c r="O179" s="43" t="s">
        <v>859</v>
      </c>
      <c r="P179" s="43">
        <v>0.1</v>
      </c>
      <c r="Q179" s="43">
        <v>1.4</v>
      </c>
      <c r="R179" s="43">
        <v>0</v>
      </c>
      <c r="S179" s="20">
        <v>0.8666666666666667</v>
      </c>
      <c r="T179" s="20">
        <v>0.76923076923076927</v>
      </c>
      <c r="U179" s="5">
        <v>93</v>
      </c>
      <c r="V179" s="5">
        <v>69</v>
      </c>
      <c r="W179" s="20">
        <v>0.18518518518518517</v>
      </c>
      <c r="X179" s="43">
        <v>3.4830056184893214</v>
      </c>
      <c r="Y179" s="20" t="s">
        <v>859</v>
      </c>
      <c r="Z179" s="5">
        <v>94</v>
      </c>
      <c r="AA179" s="5">
        <v>100</v>
      </c>
      <c r="AB179" s="43">
        <v>0</v>
      </c>
      <c r="AC179" s="5">
        <v>100</v>
      </c>
      <c r="AD179" s="5">
        <v>3.4</v>
      </c>
      <c r="AE179" s="5">
        <v>1.4</v>
      </c>
      <c r="AF179" s="5">
        <v>4</v>
      </c>
      <c r="AG179" s="5">
        <v>21.4</v>
      </c>
      <c r="AH179" s="5">
        <v>5145</v>
      </c>
      <c r="AI179" s="4">
        <v>70.900000000000006</v>
      </c>
      <c r="AJ179" s="4">
        <v>0.36451679373583346</v>
      </c>
      <c r="AK179" s="4">
        <v>59.6</v>
      </c>
      <c r="AL179" s="4">
        <v>91.7</v>
      </c>
      <c r="AM179" s="4">
        <v>0.16</v>
      </c>
      <c r="AN179" s="4" t="s">
        <v>859</v>
      </c>
      <c r="AO179" s="4">
        <v>4.166666666666667</v>
      </c>
      <c r="AP179" s="4">
        <v>11.904761904761903</v>
      </c>
      <c r="AQ179" s="4">
        <v>0.23454500494559841</v>
      </c>
      <c r="AR179" s="4" t="s">
        <v>859</v>
      </c>
      <c r="AS179" s="4">
        <v>31.25</v>
      </c>
      <c r="AT179" s="4">
        <v>0</v>
      </c>
      <c r="AU179" s="4" t="s">
        <v>859</v>
      </c>
      <c r="AV179" s="4" t="s">
        <v>859</v>
      </c>
      <c r="AW179" s="4">
        <v>100</v>
      </c>
      <c r="AX179" s="4">
        <v>61.905000000000001</v>
      </c>
      <c r="AY179" s="4">
        <v>1.93</v>
      </c>
      <c r="AZ179" s="4">
        <v>3.57</v>
      </c>
      <c r="BA179" s="4">
        <v>7.9119719402799771E-2</v>
      </c>
      <c r="BB179" s="4">
        <v>64.7</v>
      </c>
      <c r="BC179" s="4">
        <v>64.7</v>
      </c>
      <c r="BD179" s="4">
        <v>0.66666666666666663</v>
      </c>
      <c r="BE179" s="4">
        <v>100</v>
      </c>
      <c r="BF179" s="4">
        <v>97.7</v>
      </c>
      <c r="BG179" s="4">
        <v>76.5</v>
      </c>
      <c r="BH179" s="21">
        <v>5.1863143531265442E-2</v>
      </c>
      <c r="BI179" s="21">
        <v>5.3835870535503476E-2</v>
      </c>
      <c r="BJ179" s="20">
        <v>0.2</v>
      </c>
      <c r="BK179" s="20">
        <v>0.3</v>
      </c>
      <c r="BL179" s="5" t="s">
        <v>859</v>
      </c>
      <c r="BM179" s="5">
        <v>44.05</v>
      </c>
      <c r="BN179" s="5">
        <v>52.25</v>
      </c>
      <c r="BO179" s="43">
        <v>0.95</v>
      </c>
      <c r="BP179" s="5" t="s">
        <v>859</v>
      </c>
      <c r="BQ179" s="5" t="s">
        <v>859</v>
      </c>
      <c r="BR179" s="5" t="s">
        <v>859</v>
      </c>
      <c r="BS179" s="5" t="s">
        <v>859</v>
      </c>
      <c r="BT179" s="5">
        <v>77.5</v>
      </c>
      <c r="BU179" s="5">
        <v>2.5</v>
      </c>
      <c r="BV179" s="5">
        <v>72.5</v>
      </c>
      <c r="BW179" s="5">
        <v>100</v>
      </c>
      <c r="BX179" s="5">
        <v>10.9</v>
      </c>
      <c r="BY179" s="5">
        <v>100</v>
      </c>
      <c r="BZ179" s="5">
        <v>15517</v>
      </c>
      <c r="CA179" s="43">
        <v>0</v>
      </c>
      <c r="CB179" s="43">
        <v>0</v>
      </c>
      <c r="CC179" s="5">
        <v>73.599999999999994</v>
      </c>
      <c r="CD179" s="5">
        <v>34.6</v>
      </c>
      <c r="CE179" s="43">
        <v>7.8</v>
      </c>
      <c r="CF179" s="20">
        <v>0.7323353293413174</v>
      </c>
      <c r="CG179" s="5">
        <v>2017</v>
      </c>
      <c r="CH179" s="5">
        <v>2017</v>
      </c>
      <c r="CI179" s="5">
        <v>2021</v>
      </c>
      <c r="CJ179" s="4">
        <v>0.19907274242458076</v>
      </c>
      <c r="CK179" s="4">
        <v>-0.38165399553517659</v>
      </c>
      <c r="CL179" s="4">
        <v>0.17447235600903277</v>
      </c>
      <c r="CM179" s="4">
        <v>-0.28154275969109516</v>
      </c>
      <c r="CN179" s="4">
        <v>0.18022375715142647</v>
      </c>
      <c r="CO179" s="4">
        <v>0.42549832937546417</v>
      </c>
      <c r="CP179" s="4">
        <v>-0.22383800976259327</v>
      </c>
      <c r="CQ179" s="4">
        <v>0.5594268395881532</v>
      </c>
      <c r="CR179" s="4" t="s">
        <v>17</v>
      </c>
      <c r="CS179" s="4">
        <v>0.1708558796499621</v>
      </c>
      <c r="CT179" s="4">
        <v>0.42112551506719459</v>
      </c>
      <c r="CU179" s="4">
        <v>-0.42738076917302043</v>
      </c>
      <c r="CV179" s="4">
        <v>0.25790186011481137</v>
      </c>
      <c r="CW179" s="4">
        <v>3.2200915961124843E-2</v>
      </c>
      <c r="CX179">
        <v>1</v>
      </c>
      <c r="CY179" s="5">
        <v>10905.948178867875</v>
      </c>
      <c r="CZ179" s="5">
        <v>19886.140752918651</v>
      </c>
      <c r="DA179" s="5">
        <v>3749.5029821073563</v>
      </c>
      <c r="DB179" s="5">
        <v>1638.1709741550696</v>
      </c>
      <c r="DC179" s="5">
        <v>24240.360229921265</v>
      </c>
      <c r="DD179" s="5">
        <v>3771.3083895835034</v>
      </c>
      <c r="DE179" s="5">
        <v>1742.2957366482472</v>
      </c>
      <c r="DF179" s="5">
        <v>1260.4689194644818</v>
      </c>
      <c r="DG179" s="5">
        <v>7696.4576544856609</v>
      </c>
      <c r="DH179" s="5">
        <v>1743.5387673956261</v>
      </c>
      <c r="DI179" s="5">
        <v>937.87276341948314</v>
      </c>
      <c r="DJ179" s="5">
        <v>3538.7673956262429</v>
      </c>
      <c r="DK179" s="5">
        <v>-149.60238568588471</v>
      </c>
      <c r="DL179" s="5">
        <v>-333.99602385685876</v>
      </c>
      <c r="DM179" s="5">
        <v>0</v>
      </c>
      <c r="DN179" s="5">
        <v>248.95980815789207</v>
      </c>
      <c r="DO179" s="5">
        <v>81210.190167065477</v>
      </c>
      <c r="DP179" s="4">
        <f t="shared" si="20"/>
        <v>-0.71992420128576184</v>
      </c>
      <c r="DQ179" s="4">
        <f t="shared" si="20"/>
        <v>-1.5995904458764141</v>
      </c>
      <c r="DR179" s="4">
        <f t="shared" si="20"/>
        <v>-0.35870289288544871</v>
      </c>
      <c r="DS179" s="4">
        <f t="shared" si="20"/>
        <v>-1.211975904006656</v>
      </c>
      <c r="DT179" s="4">
        <f t="shared" si="20"/>
        <v>-1.1189882737164236</v>
      </c>
      <c r="DU179" s="4">
        <f t="shared" si="19"/>
        <v>0.22602828581676929</v>
      </c>
      <c r="DV179" s="4">
        <f t="shared" si="19"/>
        <v>0.9783645930416931</v>
      </c>
      <c r="DW179" s="4">
        <f t="shared" si="19"/>
        <v>1.1503865283620773</v>
      </c>
      <c r="DX179" s="4">
        <f t="shared" si="19"/>
        <v>-0.74473687566769764</v>
      </c>
      <c r="DY179" s="4">
        <f t="shared" si="19"/>
        <v>-0.60212767504558229</v>
      </c>
      <c r="DZ179" s="4">
        <f t="shared" si="19"/>
        <v>1.9273139049861353E-2</v>
      </c>
      <c r="EA179" s="4">
        <f t="shared" si="19"/>
        <v>-0.91798534892784311</v>
      </c>
      <c r="EB179" s="4">
        <f t="shared" si="19"/>
        <v>0.52898236230634799</v>
      </c>
      <c r="EC179" s="4">
        <f t="shared" si="19"/>
        <v>-0.19380550268713503</v>
      </c>
      <c r="ED179" s="4" t="e">
        <f t="shared" si="18"/>
        <v>#DIV/0!</v>
      </c>
      <c r="EE179" s="4">
        <f t="shared" si="18"/>
        <v>-1.8632699707861948</v>
      </c>
      <c r="EF179" s="4">
        <f t="shared" si="18"/>
        <v>-0.87062188246177641</v>
      </c>
      <c r="EG179" s="6">
        <f t="shared" si="17"/>
        <v>0.662429442185555</v>
      </c>
      <c r="EI179">
        <v>177</v>
      </c>
    </row>
    <row r="180" spans="1:139" x14ac:dyDescent="0.3">
      <c r="A180" t="s">
        <v>576</v>
      </c>
      <c r="B180" t="s">
        <v>194</v>
      </c>
      <c r="C180" s="43" t="s">
        <v>859</v>
      </c>
      <c r="D180" s="43">
        <v>4.8</v>
      </c>
      <c r="E180" s="5">
        <v>48.1</v>
      </c>
      <c r="F180" s="5">
        <v>71.900000000000006</v>
      </c>
      <c r="G180" s="43">
        <v>9.8000000000000007</v>
      </c>
      <c r="H180" s="20">
        <v>0</v>
      </c>
      <c r="I180" s="43">
        <v>40.4</v>
      </c>
      <c r="J180" s="43">
        <v>7.1217391304347828</v>
      </c>
      <c r="K180" s="43">
        <v>4.1027777777777779</v>
      </c>
      <c r="L180" s="43">
        <v>3.8869565217391284</v>
      </c>
      <c r="M180" s="43">
        <v>46</v>
      </c>
      <c r="N180" s="43">
        <v>47.333333333333336</v>
      </c>
      <c r="O180" s="43">
        <v>52</v>
      </c>
      <c r="P180" s="43">
        <v>-2.2000000000000002</v>
      </c>
      <c r="Q180" s="43">
        <v>0.2</v>
      </c>
      <c r="R180" s="43">
        <v>1.8</v>
      </c>
      <c r="S180" s="20">
        <v>0.63636363636363635</v>
      </c>
      <c r="T180" s="20">
        <v>0.96153846153846156</v>
      </c>
      <c r="U180" s="5">
        <v>97.1</v>
      </c>
      <c r="V180" s="5">
        <v>69</v>
      </c>
      <c r="W180" s="20">
        <v>0.1388888888888889</v>
      </c>
      <c r="X180" s="43">
        <v>4.5821214260646119</v>
      </c>
      <c r="Y180" s="20">
        <v>0.58974358974358976</v>
      </c>
      <c r="Z180" s="5">
        <v>77</v>
      </c>
      <c r="AA180" s="5">
        <v>99.4</v>
      </c>
      <c r="AB180" s="43">
        <v>0</v>
      </c>
      <c r="AC180" s="5">
        <v>56.5</v>
      </c>
      <c r="AD180" s="5">
        <v>1.9</v>
      </c>
      <c r="AE180" s="5">
        <v>1.6</v>
      </c>
      <c r="AF180" s="5">
        <v>26.7</v>
      </c>
      <c r="AG180" s="5">
        <v>23.2</v>
      </c>
      <c r="AH180" s="5">
        <v>10689</v>
      </c>
      <c r="AI180" s="4">
        <v>75.3</v>
      </c>
      <c r="AJ180" s="4">
        <v>0.24398354773781394</v>
      </c>
      <c r="AK180" s="4">
        <v>63.900000000000006</v>
      </c>
      <c r="AL180" s="4">
        <v>95.7</v>
      </c>
      <c r="AM180" s="4">
        <v>0.51</v>
      </c>
      <c r="AN180" s="4">
        <v>56.3</v>
      </c>
      <c r="AO180" s="4">
        <v>9.2592592592592595</v>
      </c>
      <c r="AP180" s="4">
        <v>0</v>
      </c>
      <c r="AQ180" s="4">
        <v>0.4007507175977037</v>
      </c>
      <c r="AR180" s="4" t="s">
        <v>859</v>
      </c>
      <c r="AS180" s="4" t="s">
        <v>859</v>
      </c>
      <c r="AT180" s="4">
        <v>38.71</v>
      </c>
      <c r="AU180" s="4">
        <v>37.572000000000003</v>
      </c>
      <c r="AV180" s="4">
        <v>53.225999999999999</v>
      </c>
      <c r="AW180" s="4">
        <v>78.570999999999998</v>
      </c>
      <c r="AX180" s="4">
        <v>52.542000000000002</v>
      </c>
      <c r="AY180" s="4">
        <v>1.48</v>
      </c>
      <c r="AZ180" s="4">
        <v>5.05</v>
      </c>
      <c r="BA180" s="4">
        <v>4.4334241155508582E-2</v>
      </c>
      <c r="BB180" s="4">
        <v>91.7</v>
      </c>
      <c r="BC180" s="4">
        <v>91.7</v>
      </c>
      <c r="BD180" s="4">
        <v>0.2</v>
      </c>
      <c r="BE180" s="4">
        <v>91.7</v>
      </c>
      <c r="BF180" s="4">
        <v>74.8</v>
      </c>
      <c r="BG180" s="4">
        <v>69.400000000000006</v>
      </c>
      <c r="BH180" s="21">
        <v>4.7825409835380917E-2</v>
      </c>
      <c r="BI180" s="21">
        <v>3.2696911341549846E-2</v>
      </c>
      <c r="BJ180" s="20">
        <v>0.2767857142857143</v>
      </c>
      <c r="BK180" s="20">
        <v>0.26785714285714285</v>
      </c>
      <c r="BL180" s="5" t="s">
        <v>859</v>
      </c>
      <c r="BM180" s="5">
        <v>14.299999999999999</v>
      </c>
      <c r="BN180" s="5">
        <v>35.299999999999997</v>
      </c>
      <c r="BO180" s="43">
        <v>1.2000000000000002</v>
      </c>
      <c r="BP180" s="5">
        <v>37</v>
      </c>
      <c r="BQ180" s="5" t="s">
        <v>859</v>
      </c>
      <c r="BR180" s="5">
        <v>15400</v>
      </c>
      <c r="BS180" s="5">
        <v>10.084033613445378</v>
      </c>
      <c r="BT180" s="5">
        <v>60</v>
      </c>
      <c r="BU180" s="5">
        <v>12.5</v>
      </c>
      <c r="BV180" s="5">
        <v>87.5</v>
      </c>
      <c r="BW180" s="5">
        <v>76</v>
      </c>
      <c r="BX180" s="5">
        <v>11.9</v>
      </c>
      <c r="BY180" s="5">
        <v>81.3</v>
      </c>
      <c r="BZ180" s="5">
        <v>18139</v>
      </c>
      <c r="CA180" s="43">
        <v>0</v>
      </c>
      <c r="CB180" s="43">
        <v>0.5</v>
      </c>
      <c r="CC180" s="5">
        <v>69.900000000000006</v>
      </c>
      <c r="CD180" s="5">
        <v>60.4</v>
      </c>
      <c r="CE180" s="43">
        <v>8.8000000000000007</v>
      </c>
      <c r="CF180" s="20">
        <v>0.70856031128404662</v>
      </c>
      <c r="CG180" s="5">
        <v>2014</v>
      </c>
      <c r="CH180" s="5">
        <v>2016</v>
      </c>
      <c r="CI180" s="5">
        <v>2017</v>
      </c>
      <c r="CJ180" s="4">
        <v>0.15887148543948357</v>
      </c>
      <c r="CK180" s="4">
        <v>-3.1809774268694489E-2</v>
      </c>
      <c r="CL180" s="4">
        <v>-0.3840301514861264</v>
      </c>
      <c r="CM180" s="4">
        <v>4.4500037316577451E-2</v>
      </c>
      <c r="CN180" s="4">
        <v>0.2728635796069328</v>
      </c>
      <c r="CO180" s="4">
        <v>-0.30153912754719303</v>
      </c>
      <c r="CP180" s="4">
        <v>0.49445800189878281</v>
      </c>
      <c r="CQ180" s="4">
        <v>-0.43300593845625157</v>
      </c>
      <c r="CR180" s="4">
        <v>0.13940566383040254</v>
      </c>
      <c r="CS180" s="4">
        <v>1.5211313767952733E-2</v>
      </c>
      <c r="CT180" s="4">
        <v>0.31112103024378712</v>
      </c>
      <c r="CU180" s="4">
        <v>-0.31018279206286231</v>
      </c>
      <c r="CV180" s="4">
        <v>-0.58692008574079391</v>
      </c>
      <c r="CW180" s="4">
        <v>2.9302767707455948E-2</v>
      </c>
      <c r="CX180">
        <v>0</v>
      </c>
      <c r="CY180" s="5">
        <v>10475.537847894911</v>
      </c>
      <c r="CZ180" s="5">
        <v>15930.539425923856</v>
      </c>
      <c r="DA180" s="5">
        <v>1962.7822944896118</v>
      </c>
      <c r="DB180" s="5">
        <v>979.76513098464318</v>
      </c>
      <c r="DC180" s="5">
        <v>16088.872456773523</v>
      </c>
      <c r="DD180" s="5">
        <v>3779.4445008505377</v>
      </c>
      <c r="DE180" s="5">
        <v>1908.6888452766593</v>
      </c>
      <c r="DF180" s="5">
        <v>4516.2122373219681</v>
      </c>
      <c r="DG180" s="5">
        <v>6159.5768508353385</v>
      </c>
      <c r="DH180" s="5">
        <v>1212.4661246612468</v>
      </c>
      <c r="DI180" s="5">
        <v>923.39656729900639</v>
      </c>
      <c r="DJ180" s="5">
        <v>982.65582655826552</v>
      </c>
      <c r="DK180" s="5">
        <v>448.2384823848239</v>
      </c>
      <c r="DL180" s="5">
        <v>900.81300813008124</v>
      </c>
      <c r="DM180" s="5">
        <v>0</v>
      </c>
      <c r="DN180" s="5">
        <v>90.545926503341718</v>
      </c>
      <c r="DO180" s="5">
        <v>65458.722517757727</v>
      </c>
      <c r="DP180" s="4">
        <f t="shared" si="20"/>
        <v>-0.43226263428133788</v>
      </c>
      <c r="DQ180" s="4">
        <f t="shared" si="20"/>
        <v>3.3995915403663649E-3</v>
      </c>
      <c r="DR180" s="4">
        <f t="shared" si="20"/>
        <v>0.52007242371808471</v>
      </c>
      <c r="DS180" s="4">
        <f t="shared" si="20"/>
        <v>7.632866631438022E-2</v>
      </c>
      <c r="DT180" s="4">
        <f t="shared" si="20"/>
        <v>1.3163434598989843</v>
      </c>
      <c r="DU180" s="4">
        <f t="shared" si="19"/>
        <v>0.21759892633022931</v>
      </c>
      <c r="DV180" s="4">
        <f t="shared" si="19"/>
        <v>0.79708540038439757</v>
      </c>
      <c r="DW180" s="4">
        <f t="shared" si="19"/>
        <v>-1.7176481530470238</v>
      </c>
      <c r="DX180" s="4">
        <f t="shared" ref="DX180:EF243" si="21">(DG$360-DG180)/DG$361</f>
        <v>-4.7561407340459647E-2</v>
      </c>
      <c r="DY180" s="4">
        <f t="shared" si="21"/>
        <v>0.16577699256453043</v>
      </c>
      <c r="DZ180" s="4">
        <f t="shared" si="21"/>
        <v>3.4691644481897217E-2</v>
      </c>
      <c r="EA180" s="4">
        <f t="shared" si="21"/>
        <v>0.70603238565988058</v>
      </c>
      <c r="EB180" s="4">
        <f t="shared" si="21"/>
        <v>-0.22878345641931513</v>
      </c>
      <c r="EC180" s="4">
        <f t="shared" si="21"/>
        <v>-0.40760311902511376</v>
      </c>
      <c r="ED180" s="4" t="e">
        <f t="shared" si="18"/>
        <v>#DIV/0!</v>
      </c>
      <c r="EE180" s="4">
        <f t="shared" si="18"/>
        <v>0.33801800557980421</v>
      </c>
      <c r="EF180" s="4">
        <f t="shared" si="18"/>
        <v>0.38772065353516338</v>
      </c>
      <c r="EG180" s="6">
        <f t="shared" si="17"/>
        <v>-1.0508391522665752</v>
      </c>
      <c r="EI180">
        <v>178</v>
      </c>
    </row>
    <row r="181" spans="1:139" x14ac:dyDescent="0.3">
      <c r="A181" t="s">
        <v>566</v>
      </c>
      <c r="B181" t="s">
        <v>195</v>
      </c>
      <c r="C181" s="43">
        <v>4.7310344827586217</v>
      </c>
      <c r="D181" s="43">
        <v>5.3</v>
      </c>
      <c r="E181" s="5">
        <v>39.799999999999997</v>
      </c>
      <c r="F181" s="5">
        <v>90.9</v>
      </c>
      <c r="G181" s="43">
        <v>6.5</v>
      </c>
      <c r="H181" s="20">
        <v>0</v>
      </c>
      <c r="I181" s="43">
        <v>42.5</v>
      </c>
      <c r="J181" s="43">
        <v>2.6</v>
      </c>
      <c r="K181" s="43">
        <v>3.8944444444444439</v>
      </c>
      <c r="L181" s="43">
        <v>3.8195652173913062</v>
      </c>
      <c r="M181" s="43">
        <v>46</v>
      </c>
      <c r="N181" s="43">
        <v>49.666666666666664</v>
      </c>
      <c r="O181" s="43">
        <v>57</v>
      </c>
      <c r="P181" s="43">
        <v>-0.2</v>
      </c>
      <c r="Q181" s="43">
        <v>0.6</v>
      </c>
      <c r="R181" s="43">
        <v>-1.8</v>
      </c>
      <c r="S181" s="20">
        <v>0.66666666666666663</v>
      </c>
      <c r="T181" s="20">
        <v>0.6875</v>
      </c>
      <c r="U181" s="5">
        <v>93.3</v>
      </c>
      <c r="V181" s="5">
        <v>82</v>
      </c>
      <c r="W181" s="20">
        <v>0.23809523809523808</v>
      </c>
      <c r="X181" s="43">
        <v>2.5875063512140972</v>
      </c>
      <c r="Y181" s="20">
        <v>0.42307692307692307</v>
      </c>
      <c r="Z181" s="5">
        <v>93</v>
      </c>
      <c r="AA181" s="5">
        <v>100</v>
      </c>
      <c r="AB181" s="43" t="s">
        <v>859</v>
      </c>
      <c r="AC181" s="5">
        <v>91.9</v>
      </c>
      <c r="AD181" s="5">
        <v>11.1</v>
      </c>
      <c r="AE181" s="5">
        <v>4.7</v>
      </c>
      <c r="AF181" s="5">
        <v>14.2</v>
      </c>
      <c r="AG181" s="5">
        <v>28.1</v>
      </c>
      <c r="AH181" s="5" t="s">
        <v>859</v>
      </c>
      <c r="AI181" s="4">
        <v>76.099999999999994</v>
      </c>
      <c r="AJ181" s="4">
        <v>0.26390337156760513</v>
      </c>
      <c r="AK181" s="4">
        <v>57.5</v>
      </c>
      <c r="AL181" s="4">
        <v>86.7</v>
      </c>
      <c r="AM181" s="4">
        <v>0.33</v>
      </c>
      <c r="AN181" s="4">
        <v>56.3</v>
      </c>
      <c r="AO181" s="4">
        <v>7.6923076923076925</v>
      </c>
      <c r="AP181" s="4">
        <v>0</v>
      </c>
      <c r="AQ181" s="4">
        <v>3.7580645161290324E-2</v>
      </c>
      <c r="AR181" s="4">
        <v>24.242000000000001</v>
      </c>
      <c r="AS181" s="4">
        <v>28.125</v>
      </c>
      <c r="AT181" s="4">
        <v>37.5</v>
      </c>
      <c r="AU181" s="4" t="s">
        <v>859</v>
      </c>
      <c r="AV181" s="4" t="s">
        <v>859</v>
      </c>
      <c r="AW181" s="4">
        <v>86.667000000000002</v>
      </c>
      <c r="AX181" s="4">
        <v>63.265000000000001</v>
      </c>
      <c r="AY181" s="4">
        <v>0.92</v>
      </c>
      <c r="AZ181" s="4">
        <v>1.54</v>
      </c>
      <c r="BA181" s="4">
        <v>0.11689385172605539</v>
      </c>
      <c r="BB181" s="4">
        <v>100</v>
      </c>
      <c r="BC181" s="4">
        <v>100</v>
      </c>
      <c r="BD181" s="4">
        <v>0.5</v>
      </c>
      <c r="BE181" s="4">
        <v>100</v>
      </c>
      <c r="BF181" s="4">
        <v>84.9</v>
      </c>
      <c r="BG181" s="4">
        <v>89.3</v>
      </c>
      <c r="BH181" s="21">
        <v>7.0050593959679205E-2</v>
      </c>
      <c r="BI181" s="21">
        <v>4.998549467770632E-2</v>
      </c>
      <c r="BJ181" s="20">
        <v>9.3333333333333338E-2</v>
      </c>
      <c r="BK181" s="20">
        <v>0.16</v>
      </c>
      <c r="BL181" s="5" t="s">
        <v>859</v>
      </c>
      <c r="BM181" s="5" t="s">
        <v>859</v>
      </c>
      <c r="BN181" s="5" t="s">
        <v>859</v>
      </c>
      <c r="BO181" s="43">
        <v>0.89999999999999991</v>
      </c>
      <c r="BP181" s="5" t="s">
        <v>859</v>
      </c>
      <c r="BQ181" s="5" t="s">
        <v>859</v>
      </c>
      <c r="BR181" s="5">
        <v>6000</v>
      </c>
      <c r="BS181" s="5" t="s">
        <v>859</v>
      </c>
      <c r="BT181" s="5">
        <v>89</v>
      </c>
      <c r="BU181" s="5">
        <v>12.3</v>
      </c>
      <c r="BV181" s="5">
        <v>67.099999999999994</v>
      </c>
      <c r="BW181" s="5">
        <v>80</v>
      </c>
      <c r="BX181" s="5">
        <v>7.3</v>
      </c>
      <c r="BY181" s="5">
        <v>92.3</v>
      </c>
      <c r="BZ181" s="5">
        <v>11037</v>
      </c>
      <c r="CA181" s="43">
        <v>0.27</v>
      </c>
      <c r="CB181" s="43">
        <v>0.48</v>
      </c>
      <c r="CC181" s="5">
        <v>3</v>
      </c>
      <c r="CD181" s="5">
        <v>40.4</v>
      </c>
      <c r="CE181" s="43">
        <v>5.7</v>
      </c>
      <c r="CF181" s="20">
        <v>0.66081730769230762</v>
      </c>
      <c r="CG181" s="5">
        <v>2012</v>
      </c>
      <c r="CH181" s="5">
        <v>2012</v>
      </c>
      <c r="CI181" s="5">
        <v>2021</v>
      </c>
      <c r="CJ181" s="4">
        <v>0.32834313336821386</v>
      </c>
      <c r="CK181" s="4">
        <v>8.2721806961132766E-2</v>
      </c>
      <c r="CL181" s="4">
        <v>-0.3248927042692259</v>
      </c>
      <c r="CM181" s="4">
        <v>1.2829489076491241</v>
      </c>
      <c r="CN181" s="4">
        <v>-0.21556283984495453</v>
      </c>
      <c r="CO181" s="4">
        <v>0.37244358092024682</v>
      </c>
      <c r="CP181" s="4">
        <v>-0.24011058241667571</v>
      </c>
      <c r="CQ181" s="4" t="s">
        <v>17</v>
      </c>
      <c r="CR181" s="4" t="s">
        <v>17</v>
      </c>
      <c r="CS181" s="4">
        <v>0.51900014559019603</v>
      </c>
      <c r="CT181" s="4">
        <v>-0.37911348292936692</v>
      </c>
      <c r="CU181" s="4">
        <v>-0.32535868975797055</v>
      </c>
      <c r="CV181" s="4">
        <v>-5.7364706969057579E-2</v>
      </c>
      <c r="CW181" s="4">
        <v>2.7089669911634948E-2</v>
      </c>
      <c r="CX181">
        <v>2</v>
      </c>
      <c r="CY181" s="5">
        <v>10824.670902632693</v>
      </c>
      <c r="CZ181" s="5">
        <v>14120.551270430338</v>
      </c>
      <c r="DA181" s="5">
        <v>2629.9908564462053</v>
      </c>
      <c r="DB181" s="5">
        <v>990.24687595245348</v>
      </c>
      <c r="DC181" s="5">
        <v>21387.449898649364</v>
      </c>
      <c r="DD181" s="5">
        <v>1877.0957230168401</v>
      </c>
      <c r="DE181" s="5">
        <v>874.56079969682719</v>
      </c>
      <c r="DF181" s="5">
        <v>2881.5453000414891</v>
      </c>
      <c r="DG181" s="5">
        <v>6840.9990265878041</v>
      </c>
      <c r="DH181" s="5">
        <v>878.39073453215485</v>
      </c>
      <c r="DI181" s="5">
        <v>1800.9753124047547</v>
      </c>
      <c r="DJ181" s="5">
        <v>2037.4885705577569</v>
      </c>
      <c r="DK181" s="5">
        <v>-41.450777202072537</v>
      </c>
      <c r="DL181" s="5">
        <v>-857.36056080463277</v>
      </c>
      <c r="DM181" s="5">
        <v>0</v>
      </c>
      <c r="DN181" s="5">
        <v>61.514281804696758</v>
      </c>
      <c r="DO181" s="5">
        <v>67164.028775551313</v>
      </c>
      <c r="DP181" s="4">
        <f t="shared" si="20"/>
        <v>-0.66560313378068747</v>
      </c>
      <c r="DQ181" s="4">
        <f t="shared" si="20"/>
        <v>0.73688932957288233</v>
      </c>
      <c r="DR181" s="4">
        <f t="shared" si="20"/>
        <v>0.191914576026877</v>
      </c>
      <c r="DS181" s="4">
        <f t="shared" si="20"/>
        <v>5.5819006372808067E-2</v>
      </c>
      <c r="DT181" s="4">
        <f t="shared" si="20"/>
        <v>-0.26665514677574698</v>
      </c>
      <c r="DU181" s="4">
        <f t="shared" si="20"/>
        <v>2.1885136779650658</v>
      </c>
      <c r="DV181" s="4">
        <f t="shared" si="20"/>
        <v>1.9237299997447375</v>
      </c>
      <c r="DW181" s="4">
        <f t="shared" si="20"/>
        <v>-0.27764474646445669</v>
      </c>
      <c r="DX181" s="4">
        <f t="shared" si="21"/>
        <v>-0.35667505062393756</v>
      </c>
      <c r="DY181" s="4">
        <f t="shared" si="21"/>
        <v>0.64883341605669076</v>
      </c>
      <c r="DZ181" s="4">
        <f t="shared" si="21"/>
        <v>-0.90001195692293001</v>
      </c>
      <c r="EA181" s="4">
        <f t="shared" si="21"/>
        <v>3.5847600297153323E-2</v>
      </c>
      <c r="EB181" s="4">
        <f t="shared" si="21"/>
        <v>0.39189974295697888</v>
      </c>
      <c r="EC181" s="4">
        <f t="shared" si="21"/>
        <v>-0.10318898824909718</v>
      </c>
      <c r="ED181" s="4" t="e">
        <f t="shared" si="18"/>
        <v>#DIV/0!</v>
      </c>
      <c r="EE181" s="4">
        <f t="shared" si="18"/>
        <v>0.74143599989811437</v>
      </c>
      <c r="EF181" s="4">
        <f t="shared" si="18"/>
        <v>0.25148830688283491</v>
      </c>
      <c r="EG181" s="6">
        <f t="shared" si="17"/>
        <v>-0.30126872536684129</v>
      </c>
      <c r="EI181">
        <v>179</v>
      </c>
    </row>
    <row r="182" spans="1:139" x14ac:dyDescent="0.3">
      <c r="A182" t="s">
        <v>495</v>
      </c>
      <c r="B182" t="s">
        <v>196</v>
      </c>
      <c r="C182" s="43" t="s">
        <v>859</v>
      </c>
      <c r="D182" s="43">
        <v>5.8</v>
      </c>
      <c r="E182" s="5">
        <v>46.4</v>
      </c>
      <c r="F182" s="5">
        <v>79.7</v>
      </c>
      <c r="G182" s="43">
        <v>6.3</v>
      </c>
      <c r="H182" s="20">
        <v>1</v>
      </c>
      <c r="I182" s="43">
        <v>43</v>
      </c>
      <c r="J182" s="43">
        <v>7.0782608695652174</v>
      </c>
      <c r="K182" s="43">
        <v>3.8527777777777774</v>
      </c>
      <c r="L182" s="43">
        <v>3.6586956521739138</v>
      </c>
      <c r="M182" s="43">
        <v>50</v>
      </c>
      <c r="N182" s="43">
        <v>48.333333333333336</v>
      </c>
      <c r="O182" s="43">
        <v>51.5</v>
      </c>
      <c r="P182" s="43">
        <v>0.5</v>
      </c>
      <c r="Q182" s="43">
        <v>-1.7</v>
      </c>
      <c r="R182" s="43">
        <v>-1.2</v>
      </c>
      <c r="S182" s="20">
        <v>0.6796875</v>
      </c>
      <c r="T182" s="20">
        <v>0.82608695652173914</v>
      </c>
      <c r="U182" s="5">
        <v>95.1</v>
      </c>
      <c r="V182" s="5">
        <v>72</v>
      </c>
      <c r="W182" s="20">
        <v>0.20512820512820512</v>
      </c>
      <c r="X182" s="43">
        <v>2.985572777227512</v>
      </c>
      <c r="Y182" s="20">
        <v>0.61538461538461542</v>
      </c>
      <c r="Z182" s="5">
        <v>86</v>
      </c>
      <c r="AA182" s="5">
        <v>100</v>
      </c>
      <c r="AB182" s="43">
        <v>15.24140755</v>
      </c>
      <c r="AC182" s="5">
        <v>54.2</v>
      </c>
      <c r="AD182" s="5">
        <v>1.7</v>
      </c>
      <c r="AE182" s="5">
        <v>2.7</v>
      </c>
      <c r="AF182" s="5">
        <v>14.1</v>
      </c>
      <c r="AG182" s="5">
        <v>12.399999999999999</v>
      </c>
      <c r="AH182" s="5">
        <v>864</v>
      </c>
      <c r="AI182" s="4">
        <v>80.2</v>
      </c>
      <c r="AJ182" s="4">
        <v>0.34962642195247817</v>
      </c>
      <c r="AK182" s="4">
        <v>58.999999999999993</v>
      </c>
      <c r="AL182" s="4">
        <v>88.1</v>
      </c>
      <c r="AM182" s="4">
        <v>0.26</v>
      </c>
      <c r="AN182" s="4">
        <v>60.8</v>
      </c>
      <c r="AO182" s="4">
        <v>9.6842105263157894</v>
      </c>
      <c r="AP182" s="4">
        <v>3.1228070175438596</v>
      </c>
      <c r="AQ182" s="4">
        <v>0.20201243564886007</v>
      </c>
      <c r="AR182" s="4">
        <v>29.064</v>
      </c>
      <c r="AS182" s="4">
        <v>48.438000000000002</v>
      </c>
      <c r="AT182" s="4" t="s">
        <v>859</v>
      </c>
      <c r="AU182" s="4">
        <v>20.646000000000001</v>
      </c>
      <c r="AV182" s="4">
        <v>53.981999999999999</v>
      </c>
      <c r="AW182" s="4">
        <v>78.81</v>
      </c>
      <c r="AX182" s="4">
        <v>65.475999999999999</v>
      </c>
      <c r="AY182" s="4">
        <v>1.04</v>
      </c>
      <c r="AZ182" s="4">
        <v>3.75</v>
      </c>
      <c r="BA182" s="4">
        <v>1.2664275911862373E-2</v>
      </c>
      <c r="BB182" s="4">
        <v>98.1</v>
      </c>
      <c r="BC182" s="4">
        <v>98.1</v>
      </c>
      <c r="BD182" s="4">
        <v>0</v>
      </c>
      <c r="BE182" s="4">
        <v>81.599999999999994</v>
      </c>
      <c r="BF182" s="4">
        <v>82.4</v>
      </c>
      <c r="BG182" s="4" t="s">
        <v>859</v>
      </c>
      <c r="BH182" s="21">
        <v>5.6048259470546466E-2</v>
      </c>
      <c r="BI182" s="21">
        <v>3.4963362568117884E-2</v>
      </c>
      <c r="BJ182" s="20">
        <v>0.32051282051282054</v>
      </c>
      <c r="BK182" s="20">
        <v>0.46581196581196582</v>
      </c>
      <c r="BL182" s="5">
        <v>62</v>
      </c>
      <c r="BM182" s="5">
        <v>79.05</v>
      </c>
      <c r="BN182" s="5">
        <v>48.85</v>
      </c>
      <c r="BO182" s="43">
        <v>0.6</v>
      </c>
      <c r="BP182" s="5">
        <v>30</v>
      </c>
      <c r="BQ182" s="5">
        <v>95</v>
      </c>
      <c r="BR182" s="5">
        <v>13440</v>
      </c>
      <c r="BS182" s="5">
        <v>3.6764705882352944</v>
      </c>
      <c r="BT182" s="5">
        <v>79.2</v>
      </c>
      <c r="BU182" s="5">
        <v>6.8</v>
      </c>
      <c r="BV182" s="5">
        <v>35.200000000000003</v>
      </c>
      <c r="BW182" s="5">
        <v>77</v>
      </c>
      <c r="BX182" s="5">
        <v>12.3</v>
      </c>
      <c r="BY182" s="5">
        <v>96.8</v>
      </c>
      <c r="BZ182" s="5">
        <v>9283</v>
      </c>
      <c r="CA182" s="43">
        <v>0.62</v>
      </c>
      <c r="CB182" s="43">
        <v>1.17</v>
      </c>
      <c r="CC182" s="5">
        <v>12.1</v>
      </c>
      <c r="CD182" s="5">
        <v>47.1</v>
      </c>
      <c r="CE182" s="43">
        <v>8.6999999999999993</v>
      </c>
      <c r="CF182" s="20">
        <v>0.74141452344931924</v>
      </c>
      <c r="CG182" s="5">
        <v>2017</v>
      </c>
      <c r="CH182" s="5">
        <v>2016</v>
      </c>
      <c r="CI182" s="5">
        <v>2018</v>
      </c>
      <c r="CJ182" s="4">
        <v>0.61558035917599696</v>
      </c>
      <c r="CK182" s="4">
        <v>-0.3879870100491285</v>
      </c>
      <c r="CL182" s="4">
        <v>-9.4709371920942021E-3</v>
      </c>
      <c r="CM182" s="4">
        <v>-0.46238873580576223</v>
      </c>
      <c r="CN182" s="4">
        <v>9.8757877291061655E-2</v>
      </c>
      <c r="CO182" s="4">
        <v>-0.58918324896795859</v>
      </c>
      <c r="CP182" s="4">
        <v>0.22037936148650883</v>
      </c>
      <c r="CQ182" s="4">
        <v>1.2202254674453497</v>
      </c>
      <c r="CR182" s="4">
        <v>0.23207798107803737</v>
      </c>
      <c r="CS182" s="4">
        <v>8.9376878531618187E-3</v>
      </c>
      <c r="CT182" s="4">
        <v>0.38629503067179999</v>
      </c>
      <c r="CU182" s="4">
        <v>0.11898144286075979</v>
      </c>
      <c r="CV182" s="4">
        <v>-0.11137503020691575</v>
      </c>
      <c r="CW182" s="4">
        <v>2.6621535400893199E-2</v>
      </c>
      <c r="CX182">
        <v>0</v>
      </c>
      <c r="CY182" s="5">
        <v>8578.4242136176726</v>
      </c>
      <c r="CZ182" s="5">
        <v>14183.209738760286</v>
      </c>
      <c r="DA182" s="5">
        <v>3141.537636057029</v>
      </c>
      <c r="DB182" s="5">
        <v>639.62133987429104</v>
      </c>
      <c r="DC182" s="5">
        <v>20394.217330779768</v>
      </c>
      <c r="DD182" s="5">
        <v>3946.4770098857452</v>
      </c>
      <c r="DE182" s="5">
        <v>2968.2388336090671</v>
      </c>
      <c r="DF182" s="5">
        <v>2208.1792547286877</v>
      </c>
      <c r="DG182" s="5">
        <v>5131.3453172756554</v>
      </c>
      <c r="DH182" s="5">
        <v>1030.7373907711176</v>
      </c>
      <c r="DI182" s="5">
        <v>785.87306454085535</v>
      </c>
      <c r="DJ182" s="5">
        <v>1965.6216464816803</v>
      </c>
      <c r="DK182" s="5">
        <v>537.67438295262912</v>
      </c>
      <c r="DL182" s="5">
        <v>-528.82109458837954</v>
      </c>
      <c r="DM182" s="5">
        <v>0</v>
      </c>
      <c r="DN182" s="5">
        <v>127.23459955248521</v>
      </c>
      <c r="DO182" s="5">
        <v>65638.391758886981</v>
      </c>
      <c r="DP182" s="4">
        <f t="shared" si="20"/>
        <v>0.83565925687774834</v>
      </c>
      <c r="DQ182" s="4">
        <f t="shared" si="20"/>
        <v>0.71149726091134968</v>
      </c>
      <c r="DR182" s="4">
        <f t="shared" si="20"/>
        <v>-5.9683049906132914E-2</v>
      </c>
      <c r="DS182" s="4">
        <f t="shared" si="20"/>
        <v>0.74188898173272533</v>
      </c>
      <c r="DT182" s="4">
        <f t="shared" si="20"/>
        <v>3.0082192309912211E-2</v>
      </c>
      <c r="DU182" s="4">
        <f t="shared" si="20"/>
        <v>4.454609821794462E-2</v>
      </c>
      <c r="DV182" s="4">
        <f t="shared" si="20"/>
        <v>-0.35725547375531747</v>
      </c>
      <c r="DW182" s="4">
        <f t="shared" si="20"/>
        <v>0.31553382527605134</v>
      </c>
      <c r="DX182" s="4">
        <f t="shared" si="21"/>
        <v>0.41887541668366857</v>
      </c>
      <c r="DY182" s="4">
        <f t="shared" si="21"/>
        <v>0.42854771687559917</v>
      </c>
      <c r="DZ182" s="4">
        <f t="shared" si="21"/>
        <v>0.18116706224097356</v>
      </c>
      <c r="EA182" s="4">
        <f t="shared" si="21"/>
        <v>8.1508032588993584E-2</v>
      </c>
      <c r="EB182" s="4">
        <f t="shared" si="21"/>
        <v>-0.34214383714393026</v>
      </c>
      <c r="EC182" s="4">
        <f t="shared" si="21"/>
        <v>-0.16007305123409302</v>
      </c>
      <c r="ED182" s="4" t="e">
        <f t="shared" si="18"/>
        <v>#DIV/0!</v>
      </c>
      <c r="EE182" s="4">
        <f t="shared" si="18"/>
        <v>-0.17180054067625861</v>
      </c>
      <c r="EF182" s="4">
        <f t="shared" si="18"/>
        <v>0.37336735938144899</v>
      </c>
      <c r="EG182" s="6">
        <f t="shared" si="17"/>
        <v>0.15303144404197858</v>
      </c>
      <c r="EI182">
        <v>180</v>
      </c>
    </row>
    <row r="183" spans="1:139" x14ac:dyDescent="0.3">
      <c r="A183" t="s">
        <v>409</v>
      </c>
      <c r="B183" t="s">
        <v>197</v>
      </c>
      <c r="C183" s="43">
        <v>4.3965517241379306</v>
      </c>
      <c r="D183" s="43">
        <v>5.9</v>
      </c>
      <c r="E183" s="5">
        <v>42</v>
      </c>
      <c r="F183" s="5">
        <v>77.5</v>
      </c>
      <c r="G183" s="43">
        <v>5.8</v>
      </c>
      <c r="H183" s="20">
        <v>1</v>
      </c>
      <c r="I183" s="43">
        <v>43.2</v>
      </c>
      <c r="J183" s="43">
        <v>3.0260869565217394</v>
      </c>
      <c r="K183" s="43">
        <v>4.0222222222222221</v>
      </c>
      <c r="L183" s="43">
        <v>3.7434782608695643</v>
      </c>
      <c r="M183" s="43">
        <v>50</v>
      </c>
      <c r="N183" s="43">
        <v>49</v>
      </c>
      <c r="O183" s="43">
        <v>51</v>
      </c>
      <c r="P183" s="43">
        <v>-0.4</v>
      </c>
      <c r="Q183" s="43">
        <v>-1.1000000000000001</v>
      </c>
      <c r="R183" s="43">
        <v>-1</v>
      </c>
      <c r="S183" s="20">
        <v>0.78434782608695652</v>
      </c>
      <c r="T183" s="20">
        <v>0.87323943661971826</v>
      </c>
      <c r="U183" s="5">
        <v>98.8</v>
      </c>
      <c r="V183" s="5">
        <v>75</v>
      </c>
      <c r="W183" s="20">
        <v>0.25936599423631124</v>
      </c>
      <c r="X183" s="43">
        <v>2.5168239051390797</v>
      </c>
      <c r="Y183" s="20">
        <v>0.69230769230769229</v>
      </c>
      <c r="Z183" s="5">
        <v>90</v>
      </c>
      <c r="AA183" s="5">
        <v>99.8</v>
      </c>
      <c r="AB183" s="43">
        <v>25.378787899999999</v>
      </c>
      <c r="AC183" s="5">
        <v>88.199999999999989</v>
      </c>
      <c r="AD183" s="5">
        <v>1.6</v>
      </c>
      <c r="AE183" s="5">
        <v>2</v>
      </c>
      <c r="AF183" s="5" t="s">
        <v>859</v>
      </c>
      <c r="AG183" s="5">
        <v>10.7</v>
      </c>
      <c r="AH183" s="5">
        <v>2651</v>
      </c>
      <c r="AI183" s="4">
        <v>74.7</v>
      </c>
      <c r="AJ183" s="4">
        <v>0.32868391780340728</v>
      </c>
      <c r="AK183" s="4">
        <v>63</v>
      </c>
      <c r="AL183" s="4">
        <v>88</v>
      </c>
      <c r="AM183" s="4">
        <v>0.21</v>
      </c>
      <c r="AN183" s="4">
        <v>66.2</v>
      </c>
      <c r="AO183" s="4">
        <v>16.19877049180328</v>
      </c>
      <c r="AP183" s="4">
        <v>6.7622950819672134</v>
      </c>
      <c r="AQ183" s="4">
        <v>0.1407720569731743</v>
      </c>
      <c r="AR183" s="4">
        <v>15.217000000000001</v>
      </c>
      <c r="AS183" s="4">
        <v>25.385000000000002</v>
      </c>
      <c r="AT183" s="4">
        <v>49.18</v>
      </c>
      <c r="AU183" s="4">
        <v>3.0209999999999999</v>
      </c>
      <c r="AV183" s="4">
        <v>40.517000000000003</v>
      </c>
      <c r="AW183" s="4">
        <v>71.478999999999999</v>
      </c>
      <c r="AX183" s="4">
        <v>66.049000000000007</v>
      </c>
      <c r="AY183" s="4">
        <v>2.04</v>
      </c>
      <c r="AZ183" s="4">
        <v>5.56</v>
      </c>
      <c r="BA183" s="4">
        <v>3.6459993624481991E-3</v>
      </c>
      <c r="BB183" s="4">
        <v>99.4</v>
      </c>
      <c r="BC183" s="4">
        <v>99.4</v>
      </c>
      <c r="BD183" s="4">
        <v>0</v>
      </c>
      <c r="BE183" s="4">
        <v>88.2</v>
      </c>
      <c r="BF183" s="4">
        <v>92.2</v>
      </c>
      <c r="BG183" s="4">
        <v>79.7</v>
      </c>
      <c r="BH183" s="21">
        <v>8.0089531964210536E-2</v>
      </c>
      <c r="BI183" s="21">
        <v>4.4421764863128099E-2</v>
      </c>
      <c r="BJ183" s="20">
        <v>0.36936936936936937</v>
      </c>
      <c r="BK183" s="20">
        <v>0.42162162162162165</v>
      </c>
      <c r="BL183" s="5">
        <v>55</v>
      </c>
      <c r="BM183" s="5">
        <v>40.099999999999994</v>
      </c>
      <c r="BN183" s="5">
        <v>12.649999999999999</v>
      </c>
      <c r="BO183" s="43">
        <v>0.7</v>
      </c>
      <c r="BP183" s="5">
        <v>46</v>
      </c>
      <c r="BQ183" s="5" t="s">
        <v>859</v>
      </c>
      <c r="BR183" s="5">
        <v>20600</v>
      </c>
      <c r="BS183" s="5">
        <v>2.8846153846153846</v>
      </c>
      <c r="BT183" s="5">
        <v>100</v>
      </c>
      <c r="BU183" s="5">
        <v>15.8</v>
      </c>
      <c r="BV183" s="5">
        <v>100</v>
      </c>
      <c r="BW183" s="5">
        <v>55</v>
      </c>
      <c r="BX183" s="5">
        <v>10.9</v>
      </c>
      <c r="BY183" s="5">
        <v>96.6</v>
      </c>
      <c r="BZ183" s="5">
        <v>14009</v>
      </c>
      <c r="CA183" s="43">
        <v>7.0000000000000007E-2</v>
      </c>
      <c r="CB183" s="43">
        <v>1.59</v>
      </c>
      <c r="CC183" s="5">
        <v>65.900000000000006</v>
      </c>
      <c r="CD183" s="5">
        <v>26.4</v>
      </c>
      <c r="CE183" s="43">
        <v>8.4</v>
      </c>
      <c r="CF183" s="20">
        <v>0.73611628773760718</v>
      </c>
      <c r="CG183" s="5">
        <v>2015</v>
      </c>
      <c r="CH183" s="5">
        <v>2012</v>
      </c>
      <c r="CI183" s="5">
        <v>2021</v>
      </c>
      <c r="CJ183" s="4">
        <v>0.20073838917802836</v>
      </c>
      <c r="CK183" s="4">
        <v>7.4387367366646986E-2</v>
      </c>
      <c r="CL183" s="4">
        <v>0.2267948161273588</v>
      </c>
      <c r="CM183" s="4">
        <v>-0.50989088020722084</v>
      </c>
      <c r="CN183" s="4">
        <v>0.10081682792005414</v>
      </c>
      <c r="CO183" s="4">
        <v>-0.22353268998520384</v>
      </c>
      <c r="CP183" s="4">
        <v>-0.35542772761735386</v>
      </c>
      <c r="CQ183" s="4">
        <v>-0.2332352905738474</v>
      </c>
      <c r="CR183" s="4">
        <v>-0.37761149482154038</v>
      </c>
      <c r="CS183" s="4">
        <v>1.0363987442182896</v>
      </c>
      <c r="CT183" s="4">
        <v>-8.4809460978268469E-2</v>
      </c>
      <c r="CU183" s="4">
        <v>-0.25396414140520962</v>
      </c>
      <c r="CV183" s="4">
        <v>1.3464354556924909E-3</v>
      </c>
      <c r="CW183" s="4">
        <v>2.6457335837154497E-2</v>
      </c>
      <c r="CX183">
        <v>0</v>
      </c>
      <c r="CY183" s="5">
        <v>9299.062545950359</v>
      </c>
      <c r="CZ183" s="5">
        <v>13349.780815571707</v>
      </c>
      <c r="DA183" s="5">
        <v>1278.3069492889724</v>
      </c>
      <c r="DB183" s="5">
        <v>606.58706734639111</v>
      </c>
      <c r="DC183" s="5">
        <v>15682.02008902428</v>
      </c>
      <c r="DD183" s="5">
        <v>4062.4146584637019</v>
      </c>
      <c r="DE183" s="5">
        <v>3307.2404834632707</v>
      </c>
      <c r="DF183" s="5">
        <v>2170.9755437548392</v>
      </c>
      <c r="DG183" s="5">
        <v>3761.1078330011469</v>
      </c>
      <c r="DH183" s="5">
        <v>864.938288167427</v>
      </c>
      <c r="DI183" s="5">
        <v>421.65280386369739</v>
      </c>
      <c r="DJ183" s="5">
        <v>505.03085591628655</v>
      </c>
      <c r="DK183" s="5">
        <v>7.6469009927555476</v>
      </c>
      <c r="DL183" s="5">
        <v>-41.789643144620349</v>
      </c>
      <c r="DM183" s="5">
        <v>0</v>
      </c>
      <c r="DN183" s="5">
        <v>72.638597635441826</v>
      </c>
      <c r="DO183" s="5">
        <v>55389.40343244026</v>
      </c>
      <c r="DP183" s="4">
        <f t="shared" si="20"/>
        <v>0.3540259479056711</v>
      </c>
      <c r="DQ183" s="4">
        <f t="shared" si="20"/>
        <v>1.0492406658518261</v>
      </c>
      <c r="DR183" s="4">
        <f t="shared" si="20"/>
        <v>0.85672271402618638</v>
      </c>
      <c r="DS183" s="4">
        <f t="shared" si="20"/>
        <v>0.80652723595901421</v>
      </c>
      <c r="DT183" s="4">
        <f t="shared" si="20"/>
        <v>1.4378943362114305</v>
      </c>
      <c r="DU183" s="4">
        <f t="shared" si="20"/>
        <v>-7.5570267673886651E-2</v>
      </c>
      <c r="DV183" s="4">
        <f t="shared" si="20"/>
        <v>-0.72658534505605576</v>
      </c>
      <c r="DW183" s="4">
        <f t="shared" si="20"/>
        <v>0.34830715011553381</v>
      </c>
      <c r="DX183" s="4">
        <f t="shared" si="21"/>
        <v>1.0404564511722545</v>
      </c>
      <c r="DY183" s="4">
        <f t="shared" si="21"/>
        <v>0.66828498543345483</v>
      </c>
      <c r="DZ183" s="4">
        <f t="shared" si="21"/>
        <v>0.56909577092741936</v>
      </c>
      <c r="EA183" s="4">
        <f t="shared" si="21"/>
        <v>1.0094899624695439</v>
      </c>
      <c r="EB183" s="4">
        <f t="shared" si="21"/>
        <v>0.32966822901766635</v>
      </c>
      <c r="EC183" s="4">
        <f t="shared" si="21"/>
        <v>-0.24439877343321847</v>
      </c>
      <c r="ED183" s="4" t="e">
        <f t="shared" si="18"/>
        <v>#DIV/0!</v>
      </c>
      <c r="EE183" s="4">
        <f t="shared" si="18"/>
        <v>0.58685470672005113</v>
      </c>
      <c r="EF183" s="4">
        <f t="shared" si="18"/>
        <v>1.192131569119758</v>
      </c>
      <c r="EG183" s="6">
        <f t="shared" si="17"/>
        <v>0.28755098312144634</v>
      </c>
      <c r="EI183">
        <v>181</v>
      </c>
    </row>
    <row r="184" spans="1:139" x14ac:dyDescent="0.3">
      <c r="A184" t="s">
        <v>405</v>
      </c>
      <c r="B184" t="s">
        <v>199</v>
      </c>
      <c r="C184" s="43">
        <v>4.4206896551724135</v>
      </c>
      <c r="D184" s="43">
        <v>5.9</v>
      </c>
      <c r="E184" s="5">
        <v>32.700000000000003</v>
      </c>
      <c r="F184" s="5">
        <v>90.2</v>
      </c>
      <c r="G184" s="43">
        <v>5.4</v>
      </c>
      <c r="H184" s="20">
        <v>0.17073170731707318</v>
      </c>
      <c r="I184" s="43">
        <v>41</v>
      </c>
      <c r="J184" s="43">
        <v>7.7565217391304344</v>
      </c>
      <c r="K184" s="43">
        <v>3.9861111111111112</v>
      </c>
      <c r="L184" s="43">
        <v>3.7717391304347831</v>
      </c>
      <c r="M184" s="43">
        <v>50.333333333333336</v>
      </c>
      <c r="N184" s="43">
        <v>48.333333333333336</v>
      </c>
      <c r="O184" s="43">
        <v>51</v>
      </c>
      <c r="P184" s="43">
        <v>1.2</v>
      </c>
      <c r="Q184" s="43">
        <v>-1.4</v>
      </c>
      <c r="R184" s="43">
        <v>-0.6</v>
      </c>
      <c r="S184" s="20">
        <v>0.68310911808669661</v>
      </c>
      <c r="T184" s="20">
        <v>0.95726495726495731</v>
      </c>
      <c r="U184" s="5">
        <v>92.9</v>
      </c>
      <c r="V184" s="5">
        <v>78</v>
      </c>
      <c r="W184" s="20">
        <v>0.24449339207048459</v>
      </c>
      <c r="X184" s="43">
        <v>1.1323859211630312</v>
      </c>
      <c r="Y184" s="20">
        <v>0.53846153846153844</v>
      </c>
      <c r="Z184" s="5">
        <v>98</v>
      </c>
      <c r="AA184" s="5">
        <v>100</v>
      </c>
      <c r="AB184" s="43" t="s">
        <v>859</v>
      </c>
      <c r="AC184" s="5">
        <v>92.35</v>
      </c>
      <c r="AD184" s="5">
        <v>1.5</v>
      </c>
      <c r="AE184" s="5">
        <v>2</v>
      </c>
      <c r="AF184" s="5">
        <v>27.9</v>
      </c>
      <c r="AG184" s="5">
        <v>11.9</v>
      </c>
      <c r="AH184" s="5">
        <v>385</v>
      </c>
      <c r="AI184" s="4">
        <v>76.900000000000006</v>
      </c>
      <c r="AJ184" s="4">
        <v>0.36927797925490102</v>
      </c>
      <c r="AK184" s="4">
        <v>64.099999999999994</v>
      </c>
      <c r="AL184" s="4">
        <v>90.5</v>
      </c>
      <c r="AM184" s="4">
        <v>0.31</v>
      </c>
      <c r="AN184" s="4">
        <v>53.3</v>
      </c>
      <c r="AO184" s="4">
        <v>5.2225755166931638</v>
      </c>
      <c r="AP184" s="4">
        <v>6.8680445151033389</v>
      </c>
      <c r="AQ184" s="4">
        <v>0.2123265786597158</v>
      </c>
      <c r="AR184" s="4">
        <v>17.123000000000001</v>
      </c>
      <c r="AS184" s="4">
        <v>27.338000000000001</v>
      </c>
      <c r="AT184" s="4">
        <v>38.889000000000003</v>
      </c>
      <c r="AU184" s="4">
        <v>4.9589999999999996</v>
      </c>
      <c r="AV184" s="4" t="s">
        <v>859</v>
      </c>
      <c r="AW184" s="4">
        <v>81.817999999999998</v>
      </c>
      <c r="AX184" s="4">
        <v>55.220999999999997</v>
      </c>
      <c r="AY184" s="4">
        <v>0.76</v>
      </c>
      <c r="AZ184" s="4">
        <v>2.3199999999999998</v>
      </c>
      <c r="BA184" s="4">
        <v>0</v>
      </c>
      <c r="BB184" s="4">
        <v>99.1</v>
      </c>
      <c r="BC184" s="4">
        <v>99.1</v>
      </c>
      <c r="BD184" s="4">
        <v>0.25</v>
      </c>
      <c r="BE184" s="4">
        <v>100</v>
      </c>
      <c r="BF184" s="4">
        <v>80</v>
      </c>
      <c r="BG184" s="4">
        <v>76.7</v>
      </c>
      <c r="BH184" s="21">
        <v>3.0463380019341152E-2</v>
      </c>
      <c r="BI184" s="21">
        <v>3.286022044444873E-2</v>
      </c>
      <c r="BJ184" s="20">
        <v>0.3984375</v>
      </c>
      <c r="BK184" s="20">
        <v>0.2568359375</v>
      </c>
      <c r="BL184" s="5">
        <v>55</v>
      </c>
      <c r="BM184" s="5">
        <v>14.7</v>
      </c>
      <c r="BN184" s="5">
        <v>17.149999999999999</v>
      </c>
      <c r="BO184" s="43">
        <v>0.5</v>
      </c>
      <c r="BP184" s="5">
        <v>41</v>
      </c>
      <c r="BQ184" s="5">
        <v>364</v>
      </c>
      <c r="BR184" s="5">
        <v>35510</v>
      </c>
      <c r="BS184" s="5">
        <v>6.8728522336769764</v>
      </c>
      <c r="BT184" s="5">
        <v>96.6</v>
      </c>
      <c r="BU184" s="5">
        <v>47.3</v>
      </c>
      <c r="BV184" s="5">
        <v>65.5</v>
      </c>
      <c r="BW184" s="5">
        <v>54</v>
      </c>
      <c r="BX184" s="5">
        <v>15.9</v>
      </c>
      <c r="BY184" s="5">
        <v>100</v>
      </c>
      <c r="BZ184" s="5">
        <v>4245</v>
      </c>
      <c r="CA184" s="43">
        <v>0.9</v>
      </c>
      <c r="CB184" s="43">
        <v>0.15</v>
      </c>
      <c r="CC184" s="5">
        <v>99.7</v>
      </c>
      <c r="CD184" s="5">
        <v>43.7</v>
      </c>
      <c r="CE184" s="43">
        <v>7.7</v>
      </c>
      <c r="CF184" s="20">
        <v>0.78631857237276936</v>
      </c>
      <c r="CG184" s="5">
        <v>2020</v>
      </c>
      <c r="CH184" s="5">
        <v>2021</v>
      </c>
      <c r="CI184" s="5">
        <v>2019</v>
      </c>
      <c r="CJ184" s="4">
        <v>-0.53395541019041592</v>
      </c>
      <c r="CK184" s="4">
        <v>-4.0352756838076986E-2</v>
      </c>
      <c r="CL184" s="4">
        <v>0.3666241518481701</v>
      </c>
      <c r="CM184" s="4">
        <v>-0.34753204630591711</v>
      </c>
      <c r="CN184" s="4">
        <v>-7.7170311420657695E-2</v>
      </c>
      <c r="CO184" s="4">
        <v>3.9256636895113974E-2</v>
      </c>
      <c r="CP184" s="4">
        <v>0.57804129354907163</v>
      </c>
      <c r="CQ184" s="4">
        <v>-0.31340985089835782</v>
      </c>
      <c r="CR184" s="4">
        <v>-1.4255546551817211</v>
      </c>
      <c r="CS184" s="4">
        <v>1.1375987117214559</v>
      </c>
      <c r="CT184" s="4">
        <v>0.70308505155825218</v>
      </c>
      <c r="CU184" s="4">
        <v>0.71924142890505771</v>
      </c>
      <c r="CV184" s="4">
        <v>0.80446964409684418</v>
      </c>
      <c r="CW184" s="4">
        <v>2.3900106288353207E-2</v>
      </c>
      <c r="CX184">
        <v>0</v>
      </c>
      <c r="CY184" s="5">
        <v>8477.3120758252753</v>
      </c>
      <c r="CZ184" s="5">
        <v>12333.910732888602</v>
      </c>
      <c r="DA184" s="5">
        <v>2834.6685913629253</v>
      </c>
      <c r="DB184" s="5">
        <v>433.36942138818711</v>
      </c>
      <c r="DC184" s="5">
        <v>17590.484216313158</v>
      </c>
      <c r="DD184" s="5">
        <v>3298.7097396916579</v>
      </c>
      <c r="DE184" s="5">
        <v>2672.3967618039978</v>
      </c>
      <c r="DF184" s="5">
        <v>1637.2228429048228</v>
      </c>
      <c r="DG184" s="5">
        <v>3543.885885573462</v>
      </c>
      <c r="DH184" s="5">
        <v>721.73703837363166</v>
      </c>
      <c r="DI184" s="5">
        <v>409.19042463611208</v>
      </c>
      <c r="DJ184" s="5">
        <v>934.96932515337414</v>
      </c>
      <c r="DK184" s="5">
        <v>230.26584867075664</v>
      </c>
      <c r="DL184" s="5">
        <v>-197.78659930229759</v>
      </c>
      <c r="DM184" s="5">
        <v>0</v>
      </c>
      <c r="DN184" s="5">
        <v>106.33917593172501</v>
      </c>
      <c r="DO184" s="5">
        <v>55224.462080517704</v>
      </c>
      <c r="DP184" s="4">
        <f t="shared" si="20"/>
        <v>0.90323680766463987</v>
      </c>
      <c r="DQ184" s="4">
        <f t="shared" si="20"/>
        <v>1.4609175481345891</v>
      </c>
      <c r="DR184" s="4">
        <f t="shared" si="20"/>
        <v>9.1246495923684237E-2</v>
      </c>
      <c r="DS184" s="4">
        <f t="shared" si="20"/>
        <v>1.1454626923541693</v>
      </c>
      <c r="DT184" s="4">
        <f t="shared" si="20"/>
        <v>0.86772317470105886</v>
      </c>
      <c r="DU184" s="4">
        <f t="shared" si="20"/>
        <v>0.71566071364908179</v>
      </c>
      <c r="DV184" s="4">
        <f t="shared" si="20"/>
        <v>-3.4946380710780552E-2</v>
      </c>
      <c r="DW184" s="4">
        <f t="shared" si="20"/>
        <v>0.81849816576999124</v>
      </c>
      <c r="DX184" s="4">
        <f t="shared" si="21"/>
        <v>1.1389948756025381</v>
      </c>
      <c r="DY184" s="4">
        <f t="shared" si="21"/>
        <v>0.87534688106805458</v>
      </c>
      <c r="DZ184" s="4">
        <f t="shared" si="21"/>
        <v>0.58236937265382971</v>
      </c>
      <c r="EA184" s="4">
        <f t="shared" si="21"/>
        <v>0.73632985972914589</v>
      </c>
      <c r="EB184" s="4">
        <f t="shared" si="21"/>
        <v>4.7497775038072933E-2</v>
      </c>
      <c r="EC184" s="4">
        <f t="shared" si="21"/>
        <v>-0.21738910917053894</v>
      </c>
      <c r="ED184" s="4" t="e">
        <f t="shared" si="18"/>
        <v>#DIV/0!</v>
      </c>
      <c r="EE184" s="4">
        <f t="shared" si="18"/>
        <v>0.11855813431510243</v>
      </c>
      <c r="EF184" s="4">
        <f t="shared" si="18"/>
        <v>1.2053082916760283</v>
      </c>
      <c r="EG184" s="6">
        <f t="shared" si="17"/>
        <v>0.59256115880908067</v>
      </c>
      <c r="EI184">
        <v>182</v>
      </c>
    </row>
    <row r="185" spans="1:139" x14ac:dyDescent="0.3">
      <c r="A185" t="s">
        <v>390</v>
      </c>
      <c r="B185" t="s">
        <v>200</v>
      </c>
      <c r="C185" s="43" t="s">
        <v>859</v>
      </c>
      <c r="D185" s="43">
        <v>5.8</v>
      </c>
      <c r="E185" s="5">
        <v>38.1</v>
      </c>
      <c r="F185" s="5">
        <v>73.599999999999994</v>
      </c>
      <c r="G185" s="43">
        <v>4.8</v>
      </c>
      <c r="H185" s="20">
        <v>0.77777777777777779</v>
      </c>
      <c r="I185" s="43">
        <v>41.3</v>
      </c>
      <c r="J185" s="43">
        <v>4.3521739130434787</v>
      </c>
      <c r="K185" s="43">
        <v>3.9249999999999994</v>
      </c>
      <c r="L185" s="43">
        <v>3.5304347826086966</v>
      </c>
      <c r="M185" s="43">
        <v>49.333333333333336</v>
      </c>
      <c r="N185" s="43">
        <v>49</v>
      </c>
      <c r="O185" s="43">
        <v>53.5</v>
      </c>
      <c r="P185" s="43">
        <v>0.1</v>
      </c>
      <c r="Q185" s="43">
        <v>0.3</v>
      </c>
      <c r="R185" s="43">
        <v>-1.3</v>
      </c>
      <c r="S185" s="20">
        <v>0.77408637873754149</v>
      </c>
      <c r="T185" s="20">
        <v>0.77027027027027029</v>
      </c>
      <c r="U185" s="5">
        <v>95.9</v>
      </c>
      <c r="V185" s="5">
        <v>80</v>
      </c>
      <c r="W185" s="20">
        <v>0.22162162162162163</v>
      </c>
      <c r="X185" s="43">
        <v>2.0777361997287858</v>
      </c>
      <c r="Y185" s="20">
        <v>0.63636363636363624</v>
      </c>
      <c r="Z185" s="5">
        <v>97</v>
      </c>
      <c r="AA185" s="5">
        <v>100</v>
      </c>
      <c r="AB185" s="43" t="s">
        <v>859</v>
      </c>
      <c r="AC185" s="5">
        <v>83.7</v>
      </c>
      <c r="AD185" s="5">
        <v>5.5</v>
      </c>
      <c r="AE185" s="5">
        <v>6.7</v>
      </c>
      <c r="AF185" s="5" t="s">
        <v>859</v>
      </c>
      <c r="AG185" s="5">
        <v>12.2</v>
      </c>
      <c r="AH185" s="5">
        <v>1807</v>
      </c>
      <c r="AI185" s="4">
        <v>84.5</v>
      </c>
      <c r="AJ185" s="4">
        <v>0.42669540925188626</v>
      </c>
      <c r="AK185" s="4">
        <v>62.9</v>
      </c>
      <c r="AL185" s="4">
        <v>89.3</v>
      </c>
      <c r="AM185" s="4">
        <v>0.45</v>
      </c>
      <c r="AN185" s="4">
        <v>35.200000000000003</v>
      </c>
      <c r="AO185" s="4">
        <v>2.225475841874085</v>
      </c>
      <c r="AP185" s="4">
        <v>8.8579795021961925</v>
      </c>
      <c r="AQ185" s="4">
        <v>0.10481167857457881</v>
      </c>
      <c r="AR185" s="4">
        <v>8.1820000000000004</v>
      </c>
      <c r="AS185" s="4">
        <v>16.346</v>
      </c>
      <c r="AT185" s="4">
        <v>60.606000000000002</v>
      </c>
      <c r="AU185" s="4">
        <v>20.167999999999999</v>
      </c>
      <c r="AV185" s="4">
        <v>36.841999999999999</v>
      </c>
      <c r="AW185" s="4">
        <v>78.861999999999995</v>
      </c>
      <c r="AX185" s="4">
        <v>74.073999999999998</v>
      </c>
      <c r="AY185" s="4">
        <v>0.81</v>
      </c>
      <c r="AZ185" s="4">
        <v>2.42</v>
      </c>
      <c r="BA185" s="4">
        <v>0</v>
      </c>
      <c r="BB185" s="4">
        <v>98.8</v>
      </c>
      <c r="BC185" s="4">
        <v>98.8</v>
      </c>
      <c r="BD185" s="4">
        <v>0</v>
      </c>
      <c r="BE185" s="4">
        <v>100</v>
      </c>
      <c r="BF185" s="4">
        <v>91.7</v>
      </c>
      <c r="BG185" s="4">
        <v>55.3</v>
      </c>
      <c r="BH185" s="21">
        <v>5.4664240440097676E-2</v>
      </c>
      <c r="BI185" s="21">
        <v>3.7432659765527732E-2</v>
      </c>
      <c r="BJ185" s="20">
        <v>0.50716332378223494</v>
      </c>
      <c r="BK185" s="20">
        <v>0.30372492836676218</v>
      </c>
      <c r="BL185" s="5" t="s">
        <v>859</v>
      </c>
      <c r="BM185" s="5">
        <v>65.150000000000006</v>
      </c>
      <c r="BN185" s="5">
        <v>31.6</v>
      </c>
      <c r="BO185" s="43">
        <v>0.64999999999999991</v>
      </c>
      <c r="BP185" s="5">
        <v>99</v>
      </c>
      <c r="BQ185" s="5">
        <v>104</v>
      </c>
      <c r="BR185" s="5">
        <v>10806</v>
      </c>
      <c r="BS185" s="5">
        <v>1.1450381679389312</v>
      </c>
      <c r="BT185" s="5">
        <v>96.2</v>
      </c>
      <c r="BU185" s="5">
        <v>30.6</v>
      </c>
      <c r="BV185" s="5">
        <v>58.8</v>
      </c>
      <c r="BW185" s="5">
        <v>21</v>
      </c>
      <c r="BX185" s="5">
        <v>10.4</v>
      </c>
      <c r="BY185" s="5" t="s">
        <v>859</v>
      </c>
      <c r="BZ185" s="5">
        <v>7884</v>
      </c>
      <c r="CA185" s="43">
        <v>0.79</v>
      </c>
      <c r="CB185" s="43">
        <v>0.28000000000000003</v>
      </c>
      <c r="CC185" s="5">
        <v>20</v>
      </c>
      <c r="CD185" s="5">
        <v>43.8</v>
      </c>
      <c r="CE185" s="43">
        <v>6.3</v>
      </c>
      <c r="CF185" s="20">
        <v>0.71007462686567169</v>
      </c>
      <c r="CG185" s="5">
        <v>2014</v>
      </c>
      <c r="CH185" s="5">
        <v>2014</v>
      </c>
      <c r="CI185" s="5">
        <v>2017</v>
      </c>
      <c r="CJ185" s="4">
        <v>-9.5195400352334689E-2</v>
      </c>
      <c r="CK185" s="4">
        <v>-0.15062048194719024</v>
      </c>
      <c r="CL185" s="4">
        <v>0.40922591725049506</v>
      </c>
      <c r="CM185" s="4">
        <v>0.43377955750803737</v>
      </c>
      <c r="CN185" s="4">
        <v>7.8790848027301352E-2</v>
      </c>
      <c r="CO185" s="4">
        <v>-0.10630447297680881</v>
      </c>
      <c r="CP185" s="4">
        <v>2.6686717177501314E-2</v>
      </c>
      <c r="CQ185" s="4">
        <v>0.58838240866774738</v>
      </c>
      <c r="CR185" s="4">
        <v>-0.45067818760594663</v>
      </c>
      <c r="CS185" s="4">
        <v>0.86308193204234485</v>
      </c>
      <c r="CT185" s="4">
        <v>-0.54698519407970481</v>
      </c>
      <c r="CU185" s="4">
        <v>4.7545494930524984E-2</v>
      </c>
      <c r="CV185" s="4">
        <v>6.7765075350404269E-2</v>
      </c>
      <c r="CW185" s="4">
        <v>2.3392460784092208E-2</v>
      </c>
      <c r="CX185">
        <v>0</v>
      </c>
      <c r="CY185" s="5">
        <v>7976.4008883657834</v>
      </c>
      <c r="CZ185" s="5">
        <v>12745.69617959159</v>
      </c>
      <c r="DA185" s="5">
        <v>2139.3034825870645</v>
      </c>
      <c r="DB185" s="5">
        <v>708.54063018242118</v>
      </c>
      <c r="DC185" s="5">
        <v>16480.278819190553</v>
      </c>
      <c r="DD185" s="5">
        <v>2670.0820741568914</v>
      </c>
      <c r="DE185" s="5">
        <v>2214.8283360235632</v>
      </c>
      <c r="DF185" s="5">
        <v>1665.6659493529046</v>
      </c>
      <c r="DG185" s="5">
        <v>3256.87680245508</v>
      </c>
      <c r="DH185" s="5">
        <v>418.9987562189055</v>
      </c>
      <c r="DI185" s="5">
        <v>877.22844112769496</v>
      </c>
      <c r="DJ185" s="5">
        <v>1627.7985074626868</v>
      </c>
      <c r="DK185" s="5">
        <v>-121.21683250414594</v>
      </c>
      <c r="DL185" s="5">
        <v>-90.381426202321734</v>
      </c>
      <c r="DM185" s="5">
        <v>0</v>
      </c>
      <c r="DN185" s="5">
        <v>57.781799722365307</v>
      </c>
      <c r="DO185" s="5">
        <v>52718.263833933357</v>
      </c>
      <c r="DP185" s="4">
        <f t="shared" si="20"/>
        <v>1.2380171015969792</v>
      </c>
      <c r="DQ185" s="4">
        <f t="shared" si="20"/>
        <v>1.294043307266741</v>
      </c>
      <c r="DR185" s="4">
        <f t="shared" si="20"/>
        <v>0.43325277471945051</v>
      </c>
      <c r="DS185" s="4">
        <f t="shared" si="20"/>
        <v>0.60703441200457731</v>
      </c>
      <c r="DT185" s="4">
        <f t="shared" si="20"/>
        <v>1.1994072193426077</v>
      </c>
      <c r="DU185" s="4">
        <f t="shared" si="20"/>
        <v>1.3669458795055354</v>
      </c>
      <c r="DV185" s="4">
        <f t="shared" si="20"/>
        <v>0.46355764685796269</v>
      </c>
      <c r="DW185" s="4">
        <f t="shared" si="20"/>
        <v>0.79344219305473662</v>
      </c>
      <c r="DX185" s="4">
        <f t="shared" si="21"/>
        <v>1.2691908488113726</v>
      </c>
      <c r="DY185" s="4">
        <f t="shared" si="21"/>
        <v>1.3130914026723344</v>
      </c>
      <c r="DZ185" s="4">
        <f t="shared" si="21"/>
        <v>8.3865025267500962E-2</v>
      </c>
      <c r="EA185" s="4">
        <f t="shared" si="21"/>
        <v>0.29614293959384863</v>
      </c>
      <c r="EB185" s="4">
        <f t="shared" si="21"/>
        <v>0.49300355407238639</v>
      </c>
      <c r="EC185" s="4">
        <f t="shared" si="21"/>
        <v>-0.23598548269575761</v>
      </c>
      <c r="ED185" s="4" t="e">
        <f t="shared" si="18"/>
        <v>#DIV/0!</v>
      </c>
      <c r="EE185" s="4">
        <f t="shared" si="18"/>
        <v>0.79330183289218736</v>
      </c>
      <c r="EF185" s="4">
        <f t="shared" si="18"/>
        <v>1.4055217528931885</v>
      </c>
      <c r="EG185" s="6">
        <f t="shared" si="17"/>
        <v>0.60133405515261584</v>
      </c>
      <c r="EI185">
        <v>183</v>
      </c>
    </row>
    <row r="186" spans="1:139" x14ac:dyDescent="0.3">
      <c r="A186" t="s">
        <v>461</v>
      </c>
      <c r="B186" t="s">
        <v>201</v>
      </c>
      <c r="C186" s="43">
        <v>4.4137931034482758</v>
      </c>
      <c r="D186" s="43">
        <v>5.8</v>
      </c>
      <c r="E186" s="5">
        <v>42.2</v>
      </c>
      <c r="F186" s="5">
        <v>87.3</v>
      </c>
      <c r="G186" s="43">
        <v>5.6</v>
      </c>
      <c r="H186" s="20">
        <v>8.3333333333333329E-2</v>
      </c>
      <c r="I186" s="43">
        <v>41.7</v>
      </c>
      <c r="J186" s="43">
        <v>8.0434782608695645</v>
      </c>
      <c r="K186" s="43">
        <v>4.1388888888888893</v>
      </c>
      <c r="L186" s="43">
        <v>3.7586956521739139</v>
      </c>
      <c r="M186" s="43">
        <v>48</v>
      </c>
      <c r="N186" s="43">
        <v>51</v>
      </c>
      <c r="O186" s="43">
        <v>55</v>
      </c>
      <c r="P186" s="43">
        <v>0.4</v>
      </c>
      <c r="Q186" s="43">
        <v>1.1000000000000001</v>
      </c>
      <c r="R186" s="43">
        <v>1</v>
      </c>
      <c r="S186" s="20">
        <v>0.66956521739130437</v>
      </c>
      <c r="T186" s="20">
        <v>0.93333333333333335</v>
      </c>
      <c r="U186" s="5">
        <v>90.6</v>
      </c>
      <c r="V186" s="5">
        <v>81</v>
      </c>
      <c r="W186" s="20">
        <v>0.33333333333333331</v>
      </c>
      <c r="X186" s="43">
        <v>2.674772644433776</v>
      </c>
      <c r="Y186" s="20">
        <v>0.52</v>
      </c>
      <c r="Z186" s="5">
        <v>98</v>
      </c>
      <c r="AA186" s="5">
        <v>100</v>
      </c>
      <c r="AB186" s="43" t="s">
        <v>859</v>
      </c>
      <c r="AC186" s="5">
        <v>69.800000000000011</v>
      </c>
      <c r="AD186" s="5">
        <v>1.1000000000000001</v>
      </c>
      <c r="AE186" s="5">
        <v>1.6</v>
      </c>
      <c r="AF186" s="5" t="s">
        <v>859</v>
      </c>
      <c r="AG186" s="5">
        <v>0</v>
      </c>
      <c r="AH186" s="5">
        <v>91</v>
      </c>
      <c r="AI186" s="4">
        <v>75.599999999999994</v>
      </c>
      <c r="AJ186" s="4">
        <v>0.29053077240809583</v>
      </c>
      <c r="AK186" s="4">
        <v>65.400000000000006</v>
      </c>
      <c r="AL186" s="4">
        <v>88.9</v>
      </c>
      <c r="AM186" s="4">
        <v>0.13</v>
      </c>
      <c r="AN186" s="4">
        <v>87</v>
      </c>
      <c r="AO186" s="4">
        <v>5.7412398921832875</v>
      </c>
      <c r="AP186" s="4">
        <v>2.6684636118598384</v>
      </c>
      <c r="AQ186" s="4">
        <v>0.20577234128588759</v>
      </c>
      <c r="AR186" s="4" t="s">
        <v>859</v>
      </c>
      <c r="AS186" s="4" t="s">
        <v>859</v>
      </c>
      <c r="AT186" s="4" t="s">
        <v>859</v>
      </c>
      <c r="AU186" s="4">
        <v>4.0819999999999999</v>
      </c>
      <c r="AV186" s="4">
        <v>55.555999999999997</v>
      </c>
      <c r="AW186" s="4">
        <v>87.629000000000005</v>
      </c>
      <c r="AX186" s="4">
        <v>79.433000000000007</v>
      </c>
      <c r="AY186" s="4">
        <v>0.77</v>
      </c>
      <c r="AZ186" s="4">
        <v>2.95</v>
      </c>
      <c r="BA186" s="4">
        <v>2.6715451157499768E-2</v>
      </c>
      <c r="BB186" s="4">
        <v>100</v>
      </c>
      <c r="BC186" s="4">
        <v>100</v>
      </c>
      <c r="BD186" s="4">
        <v>0.7142857142857143</v>
      </c>
      <c r="BE186" s="4">
        <v>89.1</v>
      </c>
      <c r="BF186" s="4">
        <v>100</v>
      </c>
      <c r="BG186" s="4">
        <v>28.1</v>
      </c>
      <c r="BH186" s="21">
        <v>6.9143370728362033E-2</v>
      </c>
      <c r="BI186" s="21">
        <v>3.7980399452402912E-2</v>
      </c>
      <c r="BJ186" s="20">
        <v>0.23280423280423279</v>
      </c>
      <c r="BK186" s="20">
        <v>0.31216931216931215</v>
      </c>
      <c r="BL186" s="5">
        <v>65</v>
      </c>
      <c r="BM186" s="5">
        <v>43.45</v>
      </c>
      <c r="BN186" s="5">
        <v>38.5</v>
      </c>
      <c r="BO186" s="43">
        <v>0.5</v>
      </c>
      <c r="BP186" s="5">
        <v>43</v>
      </c>
      <c r="BQ186" s="5">
        <v>49</v>
      </c>
      <c r="BR186" s="5">
        <v>38150</v>
      </c>
      <c r="BS186" s="5">
        <v>7.333333333333333</v>
      </c>
      <c r="BT186" s="5">
        <v>63.4</v>
      </c>
      <c r="BU186" s="5">
        <v>11.3</v>
      </c>
      <c r="BV186" s="5">
        <v>38</v>
      </c>
      <c r="BW186" s="5">
        <v>80</v>
      </c>
      <c r="BX186" s="5">
        <v>10.5</v>
      </c>
      <c r="BY186" s="5">
        <v>63.1</v>
      </c>
      <c r="BZ186" s="5">
        <v>12911</v>
      </c>
      <c r="CA186" s="43">
        <v>0.43</v>
      </c>
      <c r="CB186" s="43">
        <v>0.42</v>
      </c>
      <c r="CC186" s="5">
        <v>100</v>
      </c>
      <c r="CD186" s="5">
        <v>46.5</v>
      </c>
      <c r="CE186" s="43">
        <v>9.4</v>
      </c>
      <c r="CF186" s="20">
        <v>0.72780996523754349</v>
      </c>
      <c r="CG186" s="5">
        <v>2020</v>
      </c>
      <c r="CH186" s="5">
        <v>2013</v>
      </c>
      <c r="CI186" s="5">
        <v>2017</v>
      </c>
      <c r="CJ186" s="4">
        <v>-0.17367178166747982</v>
      </c>
      <c r="CK186" s="4">
        <v>0.37067891931050129</v>
      </c>
      <c r="CL186" s="4">
        <v>-4.2360557532693771E-2</v>
      </c>
      <c r="CM186" s="4">
        <v>-0.87212891651981173</v>
      </c>
      <c r="CN186" s="4">
        <v>9.2213706840004933E-2</v>
      </c>
      <c r="CO186" s="4">
        <v>0.30684315412714464</v>
      </c>
      <c r="CP186" s="4">
        <v>0.14073877028266604</v>
      </c>
      <c r="CQ186" s="4">
        <v>0.57573544050264858</v>
      </c>
      <c r="CR186" s="4">
        <v>-0.38045905273434422</v>
      </c>
      <c r="CS186" s="4">
        <v>-0.26495624271323559</v>
      </c>
      <c r="CT186" s="4">
        <v>0.13233452475331958</v>
      </c>
      <c r="CU186" s="4">
        <v>-9.0046044702608019E-2</v>
      </c>
      <c r="CV186" s="4">
        <v>-0.47349392360742748</v>
      </c>
      <c r="CW186" s="4">
        <v>2.2909576700663126E-2</v>
      </c>
      <c r="CX186">
        <v>0</v>
      </c>
      <c r="CY186" s="5">
        <v>8861.4069846180028</v>
      </c>
      <c r="CZ186" s="5">
        <v>12834.980229227544</v>
      </c>
      <c r="DA186" s="5">
        <v>1526.4654418197726</v>
      </c>
      <c r="DB186" s="5">
        <v>518.04461942257217</v>
      </c>
      <c r="DC186" s="5">
        <v>19903.174830288026</v>
      </c>
      <c r="DD186" s="5">
        <v>3687.2902694528157</v>
      </c>
      <c r="DE186" s="5">
        <v>1842.8634764919207</v>
      </c>
      <c r="DF186" s="5">
        <v>2466.6177654115672</v>
      </c>
      <c r="DG186" s="5">
        <v>4018.9860671162564</v>
      </c>
      <c r="DH186" s="5">
        <v>840.22309711286096</v>
      </c>
      <c r="DI186" s="5">
        <v>107.61154855643045</v>
      </c>
      <c r="DJ186" s="5">
        <v>1051.8372703412074</v>
      </c>
      <c r="DK186" s="5">
        <v>727.79965004374458</v>
      </c>
      <c r="DL186" s="5">
        <v>207.89588801399825</v>
      </c>
      <c r="DM186" s="5">
        <v>0</v>
      </c>
      <c r="DN186" s="5">
        <v>122.18377855914876</v>
      </c>
      <c r="DO186" s="5">
        <v>58509.485028461866</v>
      </c>
      <c r="DP186" s="4">
        <f t="shared" si="20"/>
        <v>0.64652981112956442</v>
      </c>
      <c r="DQ186" s="4">
        <f t="shared" si="20"/>
        <v>1.2578613389045774</v>
      </c>
      <c r="DR186" s="4">
        <f t="shared" si="20"/>
        <v>0.73466918917873403</v>
      </c>
      <c r="DS186" s="4">
        <f t="shared" si="20"/>
        <v>0.97977849353957869</v>
      </c>
      <c r="DT186" s="4">
        <f t="shared" si="20"/>
        <v>0.17678564292916193</v>
      </c>
      <c r="DU186" s="4">
        <f t="shared" si="20"/>
        <v>0.31307465412719504</v>
      </c>
      <c r="DV186" s="4">
        <f t="shared" si="20"/>
        <v>0.86879972682512985</v>
      </c>
      <c r="DW186" s="4">
        <f t="shared" si="20"/>
        <v>8.7871341079359552E-2</v>
      </c>
      <c r="DX186" s="4">
        <f t="shared" si="21"/>
        <v>0.9234751093443242</v>
      </c>
      <c r="DY186" s="4">
        <f t="shared" si="21"/>
        <v>0.70402192430863131</v>
      </c>
      <c r="DZ186" s="4">
        <f t="shared" si="21"/>
        <v>0.90357913662245359</v>
      </c>
      <c r="EA186" s="4">
        <f t="shared" si="21"/>
        <v>0.66207816512918305</v>
      </c>
      <c r="EB186" s="4">
        <f t="shared" si="21"/>
        <v>-0.58312841409776739</v>
      </c>
      <c r="EC186" s="4">
        <f t="shared" si="21"/>
        <v>-0.28762988853925003</v>
      </c>
      <c r="ED186" s="4" t="e">
        <f t="shared" si="18"/>
        <v>#DIV/0!</v>
      </c>
      <c r="EE186" s="4">
        <f t="shared" si="18"/>
        <v>-0.10161533084942068</v>
      </c>
      <c r="EF186" s="4">
        <f t="shared" si="18"/>
        <v>0.94287661234576148</v>
      </c>
      <c r="EG186" s="6">
        <f t="shared" si="17"/>
        <v>2.2755391773332891E-2</v>
      </c>
      <c r="EI186">
        <v>184</v>
      </c>
    </row>
    <row r="187" spans="1:139" x14ac:dyDescent="0.3">
      <c r="A187" t="s">
        <v>536</v>
      </c>
      <c r="B187" t="s">
        <v>202</v>
      </c>
      <c r="C187" s="43" t="s">
        <v>859</v>
      </c>
      <c r="D187" s="43">
        <v>5.7</v>
      </c>
      <c r="E187" s="5">
        <v>44.8</v>
      </c>
      <c r="F187" s="5">
        <v>87.3</v>
      </c>
      <c r="G187" s="43">
        <v>6.1</v>
      </c>
      <c r="H187" s="20">
        <v>0</v>
      </c>
      <c r="I187" s="43">
        <v>45.5</v>
      </c>
      <c r="J187" s="43">
        <v>10.21304347826087</v>
      </c>
      <c r="K187" s="43">
        <v>4.0194444444444439</v>
      </c>
      <c r="L187" s="43">
        <v>3.7543478260869563</v>
      </c>
      <c r="M187" s="43">
        <v>46.333333333333336</v>
      </c>
      <c r="N187" s="43">
        <v>45.333333333333336</v>
      </c>
      <c r="O187" s="43">
        <v>52</v>
      </c>
      <c r="P187" s="43">
        <v>-2.4</v>
      </c>
      <c r="Q187" s="43">
        <v>-0.5</v>
      </c>
      <c r="R187" s="43">
        <v>-0.9</v>
      </c>
      <c r="S187" s="20">
        <v>0.80487804878048785</v>
      </c>
      <c r="T187" s="20">
        <v>0.59090909090909094</v>
      </c>
      <c r="U187" s="5">
        <v>99.6</v>
      </c>
      <c r="V187" s="5">
        <v>80</v>
      </c>
      <c r="W187" s="20">
        <v>0.18461538461538463</v>
      </c>
      <c r="X187" s="43">
        <v>3.3077487299772375</v>
      </c>
      <c r="Y187" s="20">
        <v>0.74193548387096764</v>
      </c>
      <c r="Z187" s="5">
        <v>92</v>
      </c>
      <c r="AA187" s="5">
        <v>99.4</v>
      </c>
      <c r="AB187" s="43">
        <v>8.6956521500000008</v>
      </c>
      <c r="AC187" s="5">
        <v>85.25</v>
      </c>
      <c r="AD187" s="5">
        <v>2.2999999999999998</v>
      </c>
      <c r="AE187" s="5">
        <v>2.2999999999999998</v>
      </c>
      <c r="AF187" s="5">
        <v>28.9</v>
      </c>
      <c r="AG187" s="5">
        <v>19.899999999999999</v>
      </c>
      <c r="AH187" s="5" t="s">
        <v>859</v>
      </c>
      <c r="AI187" s="4">
        <v>78.900000000000006</v>
      </c>
      <c r="AJ187" s="4">
        <v>0.37370463880619514</v>
      </c>
      <c r="AK187" s="4">
        <v>62.500000000000007</v>
      </c>
      <c r="AL187" s="4">
        <v>90.4</v>
      </c>
      <c r="AM187" s="4">
        <v>0.45</v>
      </c>
      <c r="AN187" s="4">
        <v>55.1</v>
      </c>
      <c r="AO187" s="4">
        <v>7.042253521126761</v>
      </c>
      <c r="AP187" s="4">
        <v>2.910798122065728</v>
      </c>
      <c r="AQ187" s="4">
        <v>0.14201960982512887</v>
      </c>
      <c r="AR187" s="4">
        <v>70</v>
      </c>
      <c r="AS187" s="4">
        <v>79.591999999999999</v>
      </c>
      <c r="AT187" s="4">
        <v>34.783000000000001</v>
      </c>
      <c r="AU187" s="4">
        <v>10.366</v>
      </c>
      <c r="AV187" s="4">
        <v>30</v>
      </c>
      <c r="AW187" s="4">
        <v>77.778000000000006</v>
      </c>
      <c r="AX187" s="4">
        <v>53.762999999999998</v>
      </c>
      <c r="AY187" s="4">
        <v>2.4</v>
      </c>
      <c r="AZ187" s="4">
        <v>3.14</v>
      </c>
      <c r="BA187" s="4">
        <v>0</v>
      </c>
      <c r="BB187" s="4">
        <v>68.099999999999994</v>
      </c>
      <c r="BC187" s="4">
        <v>68.099999999999994</v>
      </c>
      <c r="BD187" s="4">
        <v>0.5</v>
      </c>
      <c r="BE187" s="4">
        <v>100</v>
      </c>
      <c r="BF187" s="4">
        <v>100</v>
      </c>
      <c r="BG187" s="4">
        <v>29.8</v>
      </c>
      <c r="BH187" s="21">
        <v>7.2561272264818774E-2</v>
      </c>
      <c r="BI187" s="21">
        <v>4.9239712015022738E-2</v>
      </c>
      <c r="BJ187" s="20">
        <v>0.29761904761904762</v>
      </c>
      <c r="BK187" s="20">
        <v>0.38690476190476192</v>
      </c>
      <c r="BL187" s="5" t="s">
        <v>859</v>
      </c>
      <c r="BM187" s="5">
        <v>10.95</v>
      </c>
      <c r="BN187" s="5">
        <v>17.350000000000001</v>
      </c>
      <c r="BO187" s="43">
        <v>0.4</v>
      </c>
      <c r="BP187" s="5">
        <v>20</v>
      </c>
      <c r="BQ187" s="5" t="s">
        <v>859</v>
      </c>
      <c r="BR187" s="5">
        <v>14900</v>
      </c>
      <c r="BS187" s="5">
        <v>36.428571428571423</v>
      </c>
      <c r="BT187" s="5">
        <v>93.1</v>
      </c>
      <c r="BU187" s="5">
        <v>1</v>
      </c>
      <c r="BV187" s="5">
        <v>99</v>
      </c>
      <c r="BW187" s="5" t="s">
        <v>859</v>
      </c>
      <c r="BX187" s="5">
        <v>9.3000000000000007</v>
      </c>
      <c r="BY187" s="5">
        <v>97.3</v>
      </c>
      <c r="BZ187" s="5">
        <v>8462</v>
      </c>
      <c r="CA187" s="43">
        <v>5.36</v>
      </c>
      <c r="CB187" s="43">
        <v>0.03</v>
      </c>
      <c r="CC187" s="5">
        <v>89.8</v>
      </c>
      <c r="CD187" s="5">
        <v>26.4</v>
      </c>
      <c r="CE187" s="43">
        <v>8.4</v>
      </c>
      <c r="CF187" s="20">
        <v>0.67718396711202467</v>
      </c>
      <c r="CG187" s="5">
        <v>2021</v>
      </c>
      <c r="CH187" s="5">
        <v>2011</v>
      </c>
      <c r="CI187" s="5">
        <v>2018</v>
      </c>
      <c r="CJ187" s="4">
        <v>-6.8628756312312536E-2</v>
      </c>
      <c r="CK187" s="4">
        <v>-0.14016710152907261</v>
      </c>
      <c r="CL187" s="4">
        <v>0.29658767453305673</v>
      </c>
      <c r="CM187" s="4">
        <v>-3.5463168256202653E-2</v>
      </c>
      <c r="CN187" s="4">
        <v>0.15099453333305868</v>
      </c>
      <c r="CO187" s="4">
        <v>0.14928690150531715</v>
      </c>
      <c r="CP187" s="4">
        <v>-0.57006088939068333</v>
      </c>
      <c r="CQ187" s="4">
        <v>-0.28163091281614694</v>
      </c>
      <c r="CR187" s="4">
        <v>1.0980937810082685</v>
      </c>
      <c r="CS187" s="4">
        <v>0.68110286036648615</v>
      </c>
      <c r="CT187" s="4">
        <v>-0.38069433806862635</v>
      </c>
      <c r="CU187" s="4">
        <v>0.96166933083080508</v>
      </c>
      <c r="CV187" s="4">
        <v>-0.62900369067074713</v>
      </c>
      <c r="CW187" s="4">
        <v>2.0584813476564684E-2</v>
      </c>
      <c r="CX187">
        <v>0</v>
      </c>
      <c r="CY187" s="5">
        <v>8785.4332674699435</v>
      </c>
      <c r="CZ187" s="5">
        <v>14423.339546336025</v>
      </c>
      <c r="DA187" s="5">
        <v>1111.5483950313615</v>
      </c>
      <c r="DB187" s="5">
        <v>625.50731767310299</v>
      </c>
      <c r="DC187" s="5">
        <v>21824.502206080528</v>
      </c>
      <c r="DD187" s="5">
        <v>3293.5261246466666</v>
      </c>
      <c r="DE187" s="5">
        <v>2056.2141802477213</v>
      </c>
      <c r="DF187" s="5">
        <v>2322.0813127356955</v>
      </c>
      <c r="DG187" s="5">
        <v>5746.2097664218009</v>
      </c>
      <c r="DH187" s="5">
        <v>1217.4394293444839</v>
      </c>
      <c r="DI187" s="5">
        <v>585.04488992743825</v>
      </c>
      <c r="DJ187" s="5">
        <v>804.57508301561927</v>
      </c>
      <c r="DK187" s="5">
        <v>-109.4576312876645</v>
      </c>
      <c r="DL187" s="5">
        <v>-99.741729184602121</v>
      </c>
      <c r="DM187" s="5">
        <v>0</v>
      </c>
      <c r="DN187" s="5">
        <v>97.122987882254364</v>
      </c>
      <c r="DO187" s="5">
        <v>62783.086875524976</v>
      </c>
      <c r="DP187" s="4">
        <f t="shared" si="20"/>
        <v>0.69730628407471407</v>
      </c>
      <c r="DQ187" s="4">
        <f t="shared" si="20"/>
        <v>0.61418571270152067</v>
      </c>
      <c r="DR187" s="4">
        <f t="shared" si="20"/>
        <v>0.93874073862826757</v>
      </c>
      <c r="DS187" s="4">
        <f t="shared" si="20"/>
        <v>0.76950592878144175</v>
      </c>
      <c r="DT187" s="4">
        <f t="shared" si="20"/>
        <v>-0.39722853204697822</v>
      </c>
      <c r="DU187" s="4">
        <f t="shared" si="20"/>
        <v>0.7210311606869817</v>
      </c>
      <c r="DV187" s="4">
        <f t="shared" si="20"/>
        <v>0.63636195552242258</v>
      </c>
      <c r="DW187" s="4">
        <f t="shared" si="20"/>
        <v>0.21519573939066122</v>
      </c>
      <c r="DX187" s="4">
        <f t="shared" si="21"/>
        <v>0.13995436485383153</v>
      </c>
      <c r="DY187" s="4">
        <f t="shared" si="21"/>
        <v>0.15858584097358866</v>
      </c>
      <c r="DZ187" s="4">
        <f t="shared" si="21"/>
        <v>0.39506788780403895</v>
      </c>
      <c r="EA187" s="4">
        <f t="shared" si="21"/>
        <v>0.81917544608086112</v>
      </c>
      <c r="EB187" s="4">
        <f t="shared" si="21"/>
        <v>0.4780987169940471</v>
      </c>
      <c r="EC187" s="4">
        <f t="shared" si="21"/>
        <v>-0.23436481875989976</v>
      </c>
      <c r="ED187" s="4" t="e">
        <f t="shared" si="18"/>
        <v>#DIV/0!</v>
      </c>
      <c r="EE187" s="4">
        <f t="shared" si="18"/>
        <v>0.24662446113782499</v>
      </c>
      <c r="EF187" s="4">
        <f t="shared" si="18"/>
        <v>0.60147001419229107</v>
      </c>
      <c r="EG187" s="6">
        <f t="shared" si="17"/>
        <v>0.25589170696185898</v>
      </c>
      <c r="EI187">
        <v>185</v>
      </c>
    </row>
    <row r="188" spans="1:139" x14ac:dyDescent="0.3">
      <c r="A188" t="s">
        <v>669</v>
      </c>
      <c r="B188" t="s">
        <v>189</v>
      </c>
      <c r="C188" s="43" t="s">
        <v>859</v>
      </c>
      <c r="D188" s="43">
        <v>5.9</v>
      </c>
      <c r="E188" s="5">
        <v>49.1</v>
      </c>
      <c r="F188" s="5">
        <v>100</v>
      </c>
      <c r="G188" s="43">
        <v>6.4</v>
      </c>
      <c r="H188" s="20">
        <v>0</v>
      </c>
      <c r="I188" s="43">
        <v>42</v>
      </c>
      <c r="J188" s="43">
        <v>5.6956521739130439</v>
      </c>
      <c r="K188" s="43">
        <v>4.072222222222222</v>
      </c>
      <c r="L188" s="43">
        <v>3.6239130434782605</v>
      </c>
      <c r="M188" s="43">
        <v>49</v>
      </c>
      <c r="N188" s="43">
        <v>49.666666666666664</v>
      </c>
      <c r="O188" s="43">
        <v>55</v>
      </c>
      <c r="P188" s="43">
        <v>-1.7</v>
      </c>
      <c r="Q188" s="43">
        <v>-0.6</v>
      </c>
      <c r="R188" s="43">
        <v>0.8</v>
      </c>
      <c r="S188" s="20">
        <v>0.70873786407766992</v>
      </c>
      <c r="T188" s="20">
        <v>0.91666666666666663</v>
      </c>
      <c r="U188" s="5">
        <v>96.6</v>
      </c>
      <c r="V188" s="5">
        <v>77</v>
      </c>
      <c r="W188" s="20">
        <v>0.17391304347826086</v>
      </c>
      <c r="X188" s="43">
        <v>4.4192203166987376</v>
      </c>
      <c r="Y188" s="20">
        <v>0.76315789473684215</v>
      </c>
      <c r="Z188" s="5">
        <v>100</v>
      </c>
      <c r="AA188" s="5">
        <v>100</v>
      </c>
      <c r="AB188" s="43">
        <v>0</v>
      </c>
      <c r="AC188" s="5">
        <v>42.15</v>
      </c>
      <c r="AD188" s="5">
        <v>0.7</v>
      </c>
      <c r="AE188" s="5">
        <v>1</v>
      </c>
      <c r="AF188" s="5">
        <v>14.9</v>
      </c>
      <c r="AG188" s="5">
        <v>19.3</v>
      </c>
      <c r="AH188" s="5" t="s">
        <v>859</v>
      </c>
      <c r="AI188" s="4">
        <v>79.400000000000006</v>
      </c>
      <c r="AJ188" s="4">
        <v>0.40765439257755881</v>
      </c>
      <c r="AK188" s="4">
        <v>55.1</v>
      </c>
      <c r="AL188" s="4">
        <v>87</v>
      </c>
      <c r="AM188" s="4">
        <v>0.21</v>
      </c>
      <c r="AN188" s="4">
        <v>33.299999999999997</v>
      </c>
      <c r="AO188" s="4">
        <v>0</v>
      </c>
      <c r="AP188" s="4">
        <v>2.4154589371980677</v>
      </c>
      <c r="AQ188" s="4">
        <v>7.4447460255913145E-2</v>
      </c>
      <c r="AR188" s="4">
        <v>42.423999999999999</v>
      </c>
      <c r="AS188" s="4">
        <v>42.423999999999999</v>
      </c>
      <c r="AT188" s="4" t="s">
        <v>859</v>
      </c>
      <c r="AU188" s="4" t="s">
        <v>859</v>
      </c>
      <c r="AV188" s="4" t="s">
        <v>859</v>
      </c>
      <c r="AW188" s="4">
        <v>71.429000000000002</v>
      </c>
      <c r="AX188" s="4">
        <v>51.851999999999997</v>
      </c>
      <c r="AY188" s="4">
        <v>1.64</v>
      </c>
      <c r="AZ188" s="4">
        <v>5.94</v>
      </c>
      <c r="BA188" s="4">
        <v>3.7729474039869357E-2</v>
      </c>
      <c r="BB188" s="4">
        <v>95.1</v>
      </c>
      <c r="BC188" s="4">
        <v>95.1</v>
      </c>
      <c r="BD188" s="4">
        <v>0.16666666666666666</v>
      </c>
      <c r="BE188" s="4">
        <v>100</v>
      </c>
      <c r="BF188" s="4">
        <v>91.4</v>
      </c>
      <c r="BG188" s="4">
        <v>75.599999999999994</v>
      </c>
      <c r="BH188" s="21">
        <v>2.0287689562041366E-2</v>
      </c>
      <c r="BI188" s="21">
        <v>2.4291838817707426E-2</v>
      </c>
      <c r="BJ188" s="20">
        <v>0.23076923076923078</v>
      </c>
      <c r="BK188" s="20">
        <v>7.6923076923076927E-2</v>
      </c>
      <c r="BL188" s="5">
        <v>0</v>
      </c>
      <c r="BM188" s="5">
        <v>33.1</v>
      </c>
      <c r="BN188" s="5">
        <v>20.65</v>
      </c>
      <c r="BO188" s="43">
        <v>1.05</v>
      </c>
      <c r="BP188" s="5" t="s">
        <v>859</v>
      </c>
      <c r="BQ188" s="5" t="s">
        <v>859</v>
      </c>
      <c r="BR188" s="5">
        <v>10795</v>
      </c>
      <c r="BS188" s="5" t="s">
        <v>859</v>
      </c>
      <c r="BT188" s="5">
        <v>96.5</v>
      </c>
      <c r="BU188" s="5">
        <v>3.5</v>
      </c>
      <c r="BV188" s="5">
        <v>39.5</v>
      </c>
      <c r="BW188" s="5">
        <v>67</v>
      </c>
      <c r="BX188" s="5">
        <v>4</v>
      </c>
      <c r="BY188" s="5">
        <v>93.5</v>
      </c>
      <c r="BZ188" s="5">
        <v>7635</v>
      </c>
      <c r="CA188" s="43">
        <v>0</v>
      </c>
      <c r="CB188" s="43">
        <v>2.98</v>
      </c>
      <c r="CC188" s="5">
        <v>94.7</v>
      </c>
      <c r="CD188" s="5">
        <v>1</v>
      </c>
      <c r="CE188" s="43">
        <v>7.5</v>
      </c>
      <c r="CF188" s="20">
        <v>0.75154639175257731</v>
      </c>
      <c r="CG188" s="5">
        <v>2012</v>
      </c>
      <c r="CH188" s="5">
        <v>2017</v>
      </c>
      <c r="CI188" s="5">
        <v>2019</v>
      </c>
      <c r="CJ188" s="4">
        <v>0.27831515181089406</v>
      </c>
      <c r="CK188" s="4">
        <v>5.5874765412749501E-2</v>
      </c>
      <c r="CL188" s="4">
        <v>-3.3981139566583614E-2</v>
      </c>
      <c r="CM188" s="4">
        <v>-0.63592789405051342</v>
      </c>
      <c r="CN188" s="4">
        <v>-0.11042191991487035</v>
      </c>
      <c r="CO188" s="4">
        <v>9.04317421453769E-2</v>
      </c>
      <c r="CP188" s="4">
        <v>0.56243448485491454</v>
      </c>
      <c r="CQ188" s="4">
        <v>-0.40967119034085725</v>
      </c>
      <c r="CR188" s="4" t="s">
        <v>17</v>
      </c>
      <c r="CS188" s="4">
        <v>0.38085040548200977</v>
      </c>
      <c r="CT188" s="4">
        <v>-1.0527032339319378</v>
      </c>
      <c r="CU188" s="4">
        <v>0.10569026531000225</v>
      </c>
      <c r="CV188" s="4">
        <v>0.27171795470154642</v>
      </c>
      <c r="CW188" s="4">
        <v>2.0183232661760524E-2</v>
      </c>
      <c r="CX188">
        <v>1</v>
      </c>
      <c r="CY188" s="5">
        <v>10285.299922424771</v>
      </c>
      <c r="CZ188" s="5">
        <v>17590.448251581045</v>
      </c>
      <c r="DA188" s="5">
        <v>2877.0348109191091</v>
      </c>
      <c r="DB188" s="5">
        <v>651.13949411470071</v>
      </c>
      <c r="DC188" s="5">
        <v>22080.244259367348</v>
      </c>
      <c r="DD188" s="5">
        <v>6088.480154076864</v>
      </c>
      <c r="DE188" s="5">
        <v>2600.7415713924179</v>
      </c>
      <c r="DF188" s="5">
        <v>3001.017975092187</v>
      </c>
      <c r="DG188" s="5">
        <v>5946.2122989619484</v>
      </c>
      <c r="DH188" s="5">
        <v>1048.3345855246682</v>
      </c>
      <c r="DI188" s="5">
        <v>1106.9371399949912</v>
      </c>
      <c r="DJ188" s="5">
        <v>3109.6919609316305</v>
      </c>
      <c r="DK188" s="5">
        <v>490.35812672176309</v>
      </c>
      <c r="DL188" s="5">
        <v>-5033.558727773604</v>
      </c>
      <c r="DM188" s="5">
        <v>0</v>
      </c>
      <c r="DN188" s="5">
        <v>259.54355867161848</v>
      </c>
      <c r="DO188" s="5">
        <v>77135.484109775076</v>
      </c>
      <c r="DP188" s="4">
        <f t="shared" si="20"/>
        <v>-0.30511852131196526</v>
      </c>
      <c r="DQ188" s="4">
        <f t="shared" si="20"/>
        <v>-0.66927115826195882</v>
      </c>
      <c r="DR188" s="4">
        <f t="shared" si="20"/>
        <v>7.0409222217842793E-2</v>
      </c>
      <c r="DS188" s="4">
        <f t="shared" si="20"/>
        <v>0.71935137684433526</v>
      </c>
      <c r="DT188" s="4">
        <f t="shared" si="20"/>
        <v>-0.4736338160052036</v>
      </c>
      <c r="DU188" s="4">
        <f t="shared" si="20"/>
        <v>-2.1746608338263207</v>
      </c>
      <c r="DV188" s="4">
        <f t="shared" si="20"/>
        <v>4.3119322698392887E-2</v>
      </c>
      <c r="DW188" s="4">
        <f t="shared" si="20"/>
        <v>-0.38289007512618028</v>
      </c>
      <c r="DX188" s="4">
        <f t="shared" si="21"/>
        <v>4.922718616884339E-2</v>
      </c>
      <c r="DY188" s="4">
        <f t="shared" si="21"/>
        <v>0.4031030471623932</v>
      </c>
      <c r="DZ188" s="4">
        <f t="shared" si="21"/>
        <v>-0.16079626501865588</v>
      </c>
      <c r="EA188" s="4">
        <f t="shared" si="21"/>
        <v>-0.6453735725670533</v>
      </c>
      <c r="EB188" s="4">
        <f t="shared" si="21"/>
        <v>-0.28217028304830288</v>
      </c>
      <c r="EC188" s="4">
        <f t="shared" si="21"/>
        <v>0.61988736633205843</v>
      </c>
      <c r="ED188" s="4" t="e">
        <f t="shared" si="18"/>
        <v>#DIV/0!</v>
      </c>
      <c r="EE188" s="4">
        <f t="shared" si="18"/>
        <v>-2.0103396752047042</v>
      </c>
      <c r="EF188" s="4">
        <f t="shared" si="18"/>
        <v>-0.54510453590529639</v>
      </c>
      <c r="EG188" s="6">
        <f t="shared" si="17"/>
        <v>-0.20843560734638195</v>
      </c>
      <c r="EI188">
        <v>186</v>
      </c>
    </row>
    <row r="189" spans="1:139" x14ac:dyDescent="0.3">
      <c r="A189" t="s">
        <v>387</v>
      </c>
      <c r="B189" t="s">
        <v>203</v>
      </c>
      <c r="C189" s="43" t="s">
        <v>859</v>
      </c>
      <c r="D189" s="43">
        <v>3.6</v>
      </c>
      <c r="E189" s="5">
        <v>32</v>
      </c>
      <c r="F189" s="5">
        <v>90.9</v>
      </c>
      <c r="G189" s="43">
        <v>10.7</v>
      </c>
      <c r="H189" s="20">
        <v>0</v>
      </c>
      <c r="I189" s="43">
        <v>44.2</v>
      </c>
      <c r="J189" s="43">
        <v>5.1000000000000005</v>
      </c>
      <c r="K189" s="43">
        <v>4.0500000000000007</v>
      </c>
      <c r="L189" s="43">
        <v>3.9586956521739141</v>
      </c>
      <c r="M189" s="43">
        <v>49</v>
      </c>
      <c r="N189" s="43">
        <v>47.666666666666664</v>
      </c>
      <c r="O189" s="43">
        <v>53</v>
      </c>
      <c r="P189" s="43">
        <v>-0.7</v>
      </c>
      <c r="Q189" s="43">
        <v>1.7</v>
      </c>
      <c r="R189" s="43">
        <v>4</v>
      </c>
      <c r="S189" s="20">
        <v>0.77142857142857146</v>
      </c>
      <c r="T189" s="20">
        <v>0.7142857142857143</v>
      </c>
      <c r="U189" s="5">
        <v>92.1</v>
      </c>
      <c r="V189" s="5">
        <v>80</v>
      </c>
      <c r="W189" s="20">
        <v>0.21428571428571427</v>
      </c>
      <c r="X189" s="43">
        <v>1.346615593801366</v>
      </c>
      <c r="Y189" s="20" t="s">
        <v>859</v>
      </c>
      <c r="Z189" s="5">
        <v>100</v>
      </c>
      <c r="AA189" s="5">
        <v>100</v>
      </c>
      <c r="AB189" s="43" t="s">
        <v>859</v>
      </c>
      <c r="AC189" s="5">
        <v>100</v>
      </c>
      <c r="AD189" s="5">
        <v>0.3</v>
      </c>
      <c r="AE189" s="5">
        <v>0.4</v>
      </c>
      <c r="AF189" s="5">
        <v>19.7</v>
      </c>
      <c r="AG189" s="5">
        <v>3.2</v>
      </c>
      <c r="AH189" s="5" t="s">
        <v>859</v>
      </c>
      <c r="AI189" s="4">
        <v>72.8</v>
      </c>
      <c r="AJ189" s="4">
        <v>0.26346828179789611</v>
      </c>
      <c r="AK189" s="4">
        <v>47.8</v>
      </c>
      <c r="AL189" s="4">
        <v>92</v>
      </c>
      <c r="AM189" s="4">
        <v>0.26</v>
      </c>
      <c r="AN189" s="4">
        <v>83.3</v>
      </c>
      <c r="AO189" s="4">
        <v>14.492753623188406</v>
      </c>
      <c r="AP189" s="4">
        <v>0</v>
      </c>
      <c r="AQ189" s="4">
        <v>7.5029308323563887E-2</v>
      </c>
      <c r="AR189" s="4">
        <v>50</v>
      </c>
      <c r="AS189" s="4">
        <v>60</v>
      </c>
      <c r="AT189" s="4">
        <v>0</v>
      </c>
      <c r="AU189" s="4">
        <v>10</v>
      </c>
      <c r="AV189" s="4">
        <v>0</v>
      </c>
      <c r="AW189" s="4">
        <v>91.667000000000002</v>
      </c>
      <c r="AX189" s="4">
        <v>56.667000000000002</v>
      </c>
      <c r="AY189" s="4">
        <v>0.8</v>
      </c>
      <c r="AZ189" s="4">
        <v>0.96</v>
      </c>
      <c r="BA189" s="4">
        <v>0</v>
      </c>
      <c r="BB189" s="4">
        <v>108.3</v>
      </c>
      <c r="BC189" s="4">
        <v>100</v>
      </c>
      <c r="BD189" s="4">
        <v>1</v>
      </c>
      <c r="BE189" s="4">
        <v>91.9</v>
      </c>
      <c r="BF189" s="4" t="s">
        <v>859</v>
      </c>
      <c r="BG189" s="4" t="s">
        <v>859</v>
      </c>
      <c r="BH189" s="21">
        <v>9.2437877860721329E-2</v>
      </c>
      <c r="BI189" s="21">
        <v>3.0816198846193625E-2</v>
      </c>
      <c r="BJ189" s="20" t="s">
        <v>859</v>
      </c>
      <c r="BK189" s="20">
        <v>0.34782608695652173</v>
      </c>
      <c r="BL189" s="5">
        <v>0</v>
      </c>
      <c r="BM189" s="5">
        <v>80</v>
      </c>
      <c r="BN189" s="5">
        <v>22.35</v>
      </c>
      <c r="BO189" s="43">
        <v>0.8</v>
      </c>
      <c r="BP189" s="5">
        <v>36</v>
      </c>
      <c r="BQ189" s="5">
        <v>50</v>
      </c>
      <c r="BR189" s="5">
        <v>5200</v>
      </c>
      <c r="BS189" s="5">
        <v>2.2988505747126435</v>
      </c>
      <c r="BT189" s="5">
        <v>70.8</v>
      </c>
      <c r="BU189" s="5">
        <v>2.1</v>
      </c>
      <c r="BV189" s="5">
        <v>31.3</v>
      </c>
      <c r="BW189" s="5">
        <v>56</v>
      </c>
      <c r="BX189" s="5">
        <v>3.7</v>
      </c>
      <c r="BY189" s="5">
        <v>57.5</v>
      </c>
      <c r="BZ189" s="5">
        <v>9606</v>
      </c>
      <c r="CA189" s="43">
        <v>0.45</v>
      </c>
      <c r="CB189" s="43">
        <v>0.75</v>
      </c>
      <c r="CC189" s="5">
        <v>100</v>
      </c>
      <c r="CD189" s="5">
        <v>47.3</v>
      </c>
      <c r="CE189" s="43">
        <v>5.5</v>
      </c>
      <c r="CF189" s="20">
        <v>0.75537974683544296</v>
      </c>
      <c r="CG189" s="5">
        <v>2015</v>
      </c>
      <c r="CH189" s="5">
        <v>2006</v>
      </c>
      <c r="CI189" s="5">
        <v>2017</v>
      </c>
      <c r="CJ189" s="4">
        <v>-0.43423663104936061</v>
      </c>
      <c r="CK189" s="4">
        <v>0.55443579462908765</v>
      </c>
      <c r="CL189" s="4">
        <v>0.80347033268824686</v>
      </c>
      <c r="CM189" s="4">
        <v>-0.93391933727182197</v>
      </c>
      <c r="CN189" s="4">
        <v>-0.29218524571589882</v>
      </c>
      <c r="CO189" s="4">
        <v>0.88437591090501522</v>
      </c>
      <c r="CP189" s="4">
        <v>-0.6682700464170207</v>
      </c>
      <c r="CQ189" s="4">
        <v>0.45367490727658588</v>
      </c>
      <c r="CR189" s="4">
        <v>0.54884092000076723</v>
      </c>
      <c r="CS189" s="4">
        <v>-0.26695337382630263</v>
      </c>
      <c r="CT189" s="4">
        <v>-1.2243244787966361</v>
      </c>
      <c r="CU189" s="4">
        <v>0.14341003408959219</v>
      </c>
      <c r="CV189" s="4">
        <v>0.60393591616541542</v>
      </c>
      <c r="CW189" s="4">
        <v>1.6726287843776604E-2</v>
      </c>
      <c r="CX189">
        <v>0</v>
      </c>
      <c r="CY189" s="5">
        <v>12373.002084184964</v>
      </c>
      <c r="CZ189" s="5">
        <v>13534.926011631467</v>
      </c>
      <c r="DA189" s="5">
        <v>2642.0545746388443</v>
      </c>
      <c r="DB189" s="5">
        <v>1855.53772070626</v>
      </c>
      <c r="DC189" s="5">
        <v>16216.114300402813</v>
      </c>
      <c r="DD189" s="5">
        <v>2387.5416234787308</v>
      </c>
      <c r="DE189" s="5">
        <v>1072.6305383116071</v>
      </c>
      <c r="DF189" s="5">
        <v>895.02183810113979</v>
      </c>
      <c r="DG189" s="5">
        <v>7843.4562746884694</v>
      </c>
      <c r="DH189" s="5">
        <v>1170.6795077581594</v>
      </c>
      <c r="DI189" s="5">
        <v>683.78812199036906</v>
      </c>
      <c r="DJ189" s="5">
        <v>4670.947030497593</v>
      </c>
      <c r="DK189" s="5">
        <v>1462.2792937399679</v>
      </c>
      <c r="DL189" s="5">
        <v>3517.3889780631357</v>
      </c>
      <c r="DM189" s="5">
        <v>0</v>
      </c>
      <c r="DN189" s="5">
        <v>48.626370569343628</v>
      </c>
      <c r="DO189" s="5">
        <v>66856.605290699736</v>
      </c>
      <c r="DP189" s="4">
        <f t="shared" si="20"/>
        <v>-1.700418847707208</v>
      </c>
      <c r="DQ189" s="4">
        <f t="shared" si="20"/>
        <v>0.97421138958630027</v>
      </c>
      <c r="DR189" s="4">
        <f t="shared" si="20"/>
        <v>0.18598119323928136</v>
      </c>
      <c r="DS189" s="4">
        <f t="shared" si="20"/>
        <v>-1.6372980300516806</v>
      </c>
      <c r="DT189" s="4">
        <f t="shared" si="20"/>
        <v>1.2783287921158935</v>
      </c>
      <c r="DU189" s="4">
        <f t="shared" si="20"/>
        <v>1.6596698787341471</v>
      </c>
      <c r="DV189" s="4">
        <f t="shared" si="20"/>
        <v>1.7079402798344394</v>
      </c>
      <c r="DW189" s="4">
        <f t="shared" si="20"/>
        <v>1.4723145187601452</v>
      </c>
      <c r="DX189" s="4">
        <f t="shared" si="21"/>
        <v>-0.81141988168868262</v>
      </c>
      <c r="DY189" s="4">
        <f t="shared" si="21"/>
        <v>0.22619836542663363</v>
      </c>
      <c r="DZ189" s="4">
        <f t="shared" si="21"/>
        <v>0.28989709243290401</v>
      </c>
      <c r="EA189" s="4">
        <f t="shared" si="21"/>
        <v>-1.6373122468693735</v>
      </c>
      <c r="EB189" s="4">
        <f t="shared" si="21"/>
        <v>-1.514084456529071</v>
      </c>
      <c r="EC189" s="4">
        <f t="shared" si="21"/>
        <v>-0.86064297445827231</v>
      </c>
      <c r="ED189" s="4" t="e">
        <f t="shared" si="18"/>
        <v>#DIV/0!</v>
      </c>
      <c r="EE189" s="4">
        <f t="shared" si="18"/>
        <v>0.92052386610368431</v>
      </c>
      <c r="EF189" s="4">
        <f t="shared" si="18"/>
        <v>0.27604754518150554</v>
      </c>
      <c r="EG189" s="6">
        <f t="shared" si="17"/>
        <v>1.137892425724196</v>
      </c>
      <c r="EH189">
        <v>6</v>
      </c>
      <c r="EI189">
        <v>187</v>
      </c>
    </row>
    <row r="190" spans="1:139" x14ac:dyDescent="0.3">
      <c r="A190" t="s">
        <v>541</v>
      </c>
      <c r="B190" t="s">
        <v>205</v>
      </c>
      <c r="C190" s="43" t="s">
        <v>859</v>
      </c>
      <c r="D190" s="43">
        <v>5.7</v>
      </c>
      <c r="E190" s="5">
        <v>46.2</v>
      </c>
      <c r="F190" s="5">
        <v>98.9</v>
      </c>
      <c r="G190" s="43">
        <v>6.1</v>
      </c>
      <c r="H190" s="20">
        <v>0</v>
      </c>
      <c r="I190" s="43">
        <v>42.6</v>
      </c>
      <c r="J190" s="43">
        <v>5.3565217391304349</v>
      </c>
      <c r="K190" s="43">
        <v>4.2111111111111112</v>
      </c>
      <c r="L190" s="43">
        <v>3.8586956521739126</v>
      </c>
      <c r="M190" s="43">
        <v>46.333333333333336</v>
      </c>
      <c r="N190" s="43">
        <v>47.666666666666664</v>
      </c>
      <c r="O190" s="43">
        <v>53</v>
      </c>
      <c r="P190" s="43">
        <v>-2</v>
      </c>
      <c r="Q190" s="43">
        <v>-0.7</v>
      </c>
      <c r="R190" s="43">
        <v>-0.7</v>
      </c>
      <c r="S190" s="20">
        <v>0.76422764227642281</v>
      </c>
      <c r="T190" s="20">
        <v>0.92307692307692313</v>
      </c>
      <c r="U190" s="5">
        <v>98.8</v>
      </c>
      <c r="V190" s="5">
        <v>81</v>
      </c>
      <c r="W190" s="20">
        <v>0.27631578947368424</v>
      </c>
      <c r="X190" s="43">
        <v>2.7521013810775212</v>
      </c>
      <c r="Y190" s="20">
        <v>0.84615384615384615</v>
      </c>
      <c r="Z190" s="5">
        <v>76</v>
      </c>
      <c r="AA190" s="5">
        <v>100</v>
      </c>
      <c r="AB190" s="43" t="s">
        <v>859</v>
      </c>
      <c r="AC190" s="5">
        <v>84.6</v>
      </c>
      <c r="AD190" s="5">
        <v>1.8</v>
      </c>
      <c r="AE190" s="5">
        <v>1.9</v>
      </c>
      <c r="AF190" s="5">
        <v>14.2</v>
      </c>
      <c r="AG190" s="5">
        <v>30.2</v>
      </c>
      <c r="AH190" s="5">
        <v>8668</v>
      </c>
      <c r="AI190" s="4">
        <v>77.599999999999994</v>
      </c>
      <c r="AJ190" s="4">
        <v>0.36468891314517393</v>
      </c>
      <c r="AK190" s="4">
        <v>53.400000000000006</v>
      </c>
      <c r="AL190" s="4">
        <v>87.9</v>
      </c>
      <c r="AM190" s="4">
        <v>0.18</v>
      </c>
      <c r="AN190" s="4">
        <v>73.8</v>
      </c>
      <c r="AO190" s="4">
        <v>0</v>
      </c>
      <c r="AP190" s="4">
        <v>0.36960985626283366</v>
      </c>
      <c r="AQ190" s="4">
        <v>0.22489117656403901</v>
      </c>
      <c r="AR190" s="4">
        <v>44.737000000000002</v>
      </c>
      <c r="AS190" s="4">
        <v>56.521999999999998</v>
      </c>
      <c r="AT190" s="4" t="s">
        <v>859</v>
      </c>
      <c r="AU190" s="4">
        <v>4.444</v>
      </c>
      <c r="AV190" s="4">
        <v>32.258000000000003</v>
      </c>
      <c r="AW190" s="4">
        <v>76.852000000000004</v>
      </c>
      <c r="AX190" s="4">
        <v>50.463000000000001</v>
      </c>
      <c r="AY190" s="4">
        <v>0.79</v>
      </c>
      <c r="AZ190" s="4">
        <v>2.44</v>
      </c>
      <c r="BA190" s="4">
        <v>3.1518647034918253E-2</v>
      </c>
      <c r="BB190" s="4">
        <v>107.1</v>
      </c>
      <c r="BC190" s="4">
        <v>100</v>
      </c>
      <c r="BD190" s="4">
        <v>0</v>
      </c>
      <c r="BE190" s="4">
        <v>68.400000000000006</v>
      </c>
      <c r="BF190" s="4">
        <v>78.8</v>
      </c>
      <c r="BG190" s="4">
        <v>81.2</v>
      </c>
      <c r="BH190" s="21">
        <v>3.6257636747242569E-2</v>
      </c>
      <c r="BI190" s="21">
        <v>3.7727025183841349E-2</v>
      </c>
      <c r="BJ190" s="20">
        <v>0.20125786163522014</v>
      </c>
      <c r="BK190" s="20">
        <v>0.31446540880503143</v>
      </c>
      <c r="BL190" s="5">
        <v>50</v>
      </c>
      <c r="BM190" s="5">
        <v>17.850000000000001</v>
      </c>
      <c r="BN190" s="5">
        <v>26.25</v>
      </c>
      <c r="BO190" s="43">
        <v>0.5</v>
      </c>
      <c r="BP190" s="5">
        <v>46</v>
      </c>
      <c r="BQ190" s="5">
        <v>110</v>
      </c>
      <c r="BR190" s="5">
        <v>15800</v>
      </c>
      <c r="BS190" s="5" t="s">
        <v>859</v>
      </c>
      <c r="BT190" s="5">
        <v>100</v>
      </c>
      <c r="BU190" s="5">
        <v>20.7</v>
      </c>
      <c r="BV190" s="5">
        <v>92.4</v>
      </c>
      <c r="BW190" s="5">
        <v>69</v>
      </c>
      <c r="BX190" s="5">
        <v>7.3</v>
      </c>
      <c r="BY190" s="5" t="s">
        <v>859</v>
      </c>
      <c r="BZ190" s="5">
        <v>10809</v>
      </c>
      <c r="CA190" s="43" t="s">
        <v>859</v>
      </c>
      <c r="CB190" s="43">
        <v>0.38</v>
      </c>
      <c r="CC190" s="5">
        <v>95.4</v>
      </c>
      <c r="CD190" s="5">
        <v>66.8</v>
      </c>
      <c r="CE190" s="43">
        <v>7.8</v>
      </c>
      <c r="CF190" s="20">
        <v>0.64595404595404593</v>
      </c>
      <c r="CG190" s="5">
        <v>2013</v>
      </c>
      <c r="CH190" s="5">
        <v>2014</v>
      </c>
      <c r="CI190" s="5">
        <v>2020</v>
      </c>
      <c r="CJ190" s="4">
        <v>0.11670246805987747</v>
      </c>
      <c r="CK190" s="4">
        <v>0.31544354671005925</v>
      </c>
      <c r="CL190" s="4">
        <v>0.67810477653612844</v>
      </c>
      <c r="CM190" s="4">
        <v>-7.8379607735869605E-2</v>
      </c>
      <c r="CN190" s="4">
        <v>-0.14905006726528766</v>
      </c>
      <c r="CO190" s="4">
        <v>-0.76578380245866562</v>
      </c>
      <c r="CP190" s="4">
        <v>0.42488931756200926</v>
      </c>
      <c r="CQ190" s="4">
        <v>-5.6673279937416804E-2</v>
      </c>
      <c r="CR190" s="4">
        <v>5.355779719374093E-2</v>
      </c>
      <c r="CS190" s="4">
        <v>1.0485845749076341</v>
      </c>
      <c r="CT190" s="4">
        <v>-0.50278647707381341</v>
      </c>
      <c r="CU190" s="4">
        <v>0.74602982611095647</v>
      </c>
      <c r="CV190" s="4">
        <v>-0.77276009235655407</v>
      </c>
      <c r="CW190" s="4">
        <v>1.5793687795232159E-2</v>
      </c>
      <c r="CX190">
        <v>0</v>
      </c>
      <c r="CY190" s="5">
        <v>9506.9393549898941</v>
      </c>
      <c r="CZ190" s="5">
        <v>14683.294260524102</v>
      </c>
      <c r="DA190" s="5">
        <v>2345.2367370222478</v>
      </c>
      <c r="DB190" s="5">
        <v>844.26697090701657</v>
      </c>
      <c r="DC190" s="5">
        <v>19005.167068146668</v>
      </c>
      <c r="DD190" s="5">
        <v>4000.1783534785477</v>
      </c>
      <c r="DE190" s="5">
        <v>2578.9818508444505</v>
      </c>
      <c r="DF190" s="5">
        <v>1683.6981638063453</v>
      </c>
      <c r="DG190" s="5">
        <v>4373.1610960760972</v>
      </c>
      <c r="DH190" s="5">
        <v>987.22190530519117</v>
      </c>
      <c r="DI190" s="5">
        <v>695.49343981745585</v>
      </c>
      <c r="DJ190" s="5">
        <v>2058.0718767826584</v>
      </c>
      <c r="DK190" s="5">
        <v>-24.415288077581284</v>
      </c>
      <c r="DL190" s="5">
        <v>76.896748431260704</v>
      </c>
      <c r="DM190" s="5">
        <v>0</v>
      </c>
      <c r="DN190" s="5">
        <v>104.69183492521596</v>
      </c>
      <c r="DO190" s="5">
        <v>62841.98762454831</v>
      </c>
      <c r="DP190" s="4">
        <f t="shared" si="20"/>
        <v>0.21509301732982872</v>
      </c>
      <c r="DQ190" s="4">
        <f t="shared" si="20"/>
        <v>0.50884020829508958</v>
      </c>
      <c r="DR190" s="4">
        <f t="shared" si="20"/>
        <v>0.33196718368128869</v>
      </c>
      <c r="DS190" s="4">
        <f t="shared" si="20"/>
        <v>0.3414582983017328</v>
      </c>
      <c r="DT190" s="4">
        <f t="shared" si="20"/>
        <v>0.44507369794900103</v>
      </c>
      <c r="DU190" s="4">
        <f t="shared" si="20"/>
        <v>-1.1090792084679914E-2</v>
      </c>
      <c r="DV190" s="4">
        <f t="shared" si="20"/>
        <v>6.6825740625789817E-2</v>
      </c>
      <c r="DW190" s="4">
        <f t="shared" si="20"/>
        <v>0.77755733623834977</v>
      </c>
      <c r="DX190" s="4">
        <f t="shared" si="21"/>
        <v>0.76281063809944116</v>
      </c>
      <c r="DY190" s="4">
        <f t="shared" si="21"/>
        <v>0.4914689478216227</v>
      </c>
      <c r="DZ190" s="4">
        <f t="shared" si="21"/>
        <v>0.2774298320422165</v>
      </c>
      <c r="EA190" s="4">
        <f t="shared" si="21"/>
        <v>2.2770059101297625E-2</v>
      </c>
      <c r="EB190" s="4">
        <f t="shared" si="21"/>
        <v>0.3703071887285091</v>
      </c>
      <c r="EC190" s="4">
        <f t="shared" si="21"/>
        <v>-0.26494840252837376</v>
      </c>
      <c r="ED190" s="4" t="e">
        <f t="shared" si="18"/>
        <v>#DIV/0!</v>
      </c>
      <c r="EE190" s="4">
        <f t="shared" si="18"/>
        <v>0.14144925921355525</v>
      </c>
      <c r="EF190" s="4">
        <f t="shared" si="18"/>
        <v>0.59676459120896685</v>
      </c>
      <c r="EG190" s="6">
        <f t="shared" si="17"/>
        <v>0.72783105638723911</v>
      </c>
      <c r="EI190">
        <v>188</v>
      </c>
    </row>
    <row r="191" spans="1:139" x14ac:dyDescent="0.3">
      <c r="A191" t="s">
        <v>711</v>
      </c>
      <c r="B191" t="s">
        <v>206</v>
      </c>
      <c r="C191" s="43" t="s">
        <v>859</v>
      </c>
      <c r="D191" s="43">
        <v>5.6</v>
      </c>
      <c r="E191" s="5">
        <v>36.200000000000003</v>
      </c>
      <c r="F191" s="5">
        <v>89</v>
      </c>
      <c r="G191" s="43">
        <v>7.6</v>
      </c>
      <c r="H191" s="20">
        <v>0.23076923076923078</v>
      </c>
      <c r="I191" s="43">
        <v>42.4</v>
      </c>
      <c r="J191" s="43">
        <v>9</v>
      </c>
      <c r="K191" s="43">
        <v>3.9888888888888889</v>
      </c>
      <c r="L191" s="43">
        <v>3.8869565217391306</v>
      </c>
      <c r="M191" s="43">
        <v>49.666666666666664</v>
      </c>
      <c r="N191" s="43">
        <v>49</v>
      </c>
      <c r="O191" s="43">
        <v>53</v>
      </c>
      <c r="P191" s="43">
        <v>-0.5</v>
      </c>
      <c r="Q191" s="43">
        <v>1.1000000000000001</v>
      </c>
      <c r="R191" s="43">
        <v>-2.3506887052341598</v>
      </c>
      <c r="S191" s="20">
        <v>0.70388349514563109</v>
      </c>
      <c r="T191" s="20">
        <v>0.52307692307692311</v>
      </c>
      <c r="U191" s="5">
        <v>95.4</v>
      </c>
      <c r="V191" s="5">
        <v>81</v>
      </c>
      <c r="W191" s="20">
        <v>0.18656716417910449</v>
      </c>
      <c r="X191" s="43">
        <v>4.4584097692690312</v>
      </c>
      <c r="Y191" s="20">
        <v>0.68421052631578949</v>
      </c>
      <c r="Z191" s="5">
        <v>58</v>
      </c>
      <c r="AA191" s="5">
        <v>98</v>
      </c>
      <c r="AB191" s="43">
        <v>0</v>
      </c>
      <c r="AC191" s="5">
        <v>100</v>
      </c>
      <c r="AD191" s="5">
        <v>2.1</v>
      </c>
      <c r="AE191" s="5">
        <v>4.2</v>
      </c>
      <c r="AF191" s="5">
        <v>24</v>
      </c>
      <c r="AG191" s="5">
        <v>25</v>
      </c>
      <c r="AH191" s="5" t="s">
        <v>859</v>
      </c>
      <c r="AI191" s="4">
        <v>77.099999999999994</v>
      </c>
      <c r="AJ191" s="4">
        <v>0.25500572737686145</v>
      </c>
      <c r="AK191" s="4">
        <v>57.8</v>
      </c>
      <c r="AL191" s="4">
        <v>90.6</v>
      </c>
      <c r="AM191" s="4">
        <v>0.81</v>
      </c>
      <c r="AN191" s="4">
        <v>51.2</v>
      </c>
      <c r="AO191" s="4">
        <v>6.1349693251533743</v>
      </c>
      <c r="AP191" s="4">
        <v>0</v>
      </c>
      <c r="AQ191" s="4">
        <v>0.21465025517862504</v>
      </c>
      <c r="AR191" s="4">
        <v>41.488999999999997</v>
      </c>
      <c r="AS191" s="4">
        <v>35.484000000000002</v>
      </c>
      <c r="AT191" s="4">
        <v>17.808</v>
      </c>
      <c r="AU191" s="4">
        <v>39.031999999999996</v>
      </c>
      <c r="AV191" s="4">
        <v>38.71</v>
      </c>
      <c r="AW191" s="4">
        <v>78.204999999999998</v>
      </c>
      <c r="AX191" s="4">
        <v>45.86</v>
      </c>
      <c r="AY191" s="4">
        <v>1.61</v>
      </c>
      <c r="AZ191" s="4">
        <v>4.88</v>
      </c>
      <c r="BA191" s="4">
        <v>0</v>
      </c>
      <c r="BB191" s="4">
        <v>86.9</v>
      </c>
      <c r="BC191" s="4">
        <v>86.9</v>
      </c>
      <c r="BD191" s="4">
        <v>0.66666666666666663</v>
      </c>
      <c r="BE191" s="4">
        <v>100</v>
      </c>
      <c r="BF191" s="4">
        <v>75.2</v>
      </c>
      <c r="BG191" s="4">
        <v>35.4</v>
      </c>
      <c r="BH191" s="21">
        <v>3.5394293307324659E-2</v>
      </c>
      <c r="BI191" s="21">
        <v>3.8945997677178983E-2</v>
      </c>
      <c r="BJ191" s="20">
        <v>0.29473684210526313</v>
      </c>
      <c r="BK191" s="20">
        <v>0.32105263157894737</v>
      </c>
      <c r="BL191" s="5">
        <v>68</v>
      </c>
      <c r="BM191" s="5">
        <v>39.65</v>
      </c>
      <c r="BN191" s="5">
        <v>15.4</v>
      </c>
      <c r="BO191" s="43">
        <v>0.8</v>
      </c>
      <c r="BP191" s="5">
        <v>60</v>
      </c>
      <c r="BQ191" s="5" t="s">
        <v>859</v>
      </c>
      <c r="BR191" s="5">
        <v>8000</v>
      </c>
      <c r="BS191" s="5" t="s">
        <v>859</v>
      </c>
      <c r="BT191" s="5">
        <v>95.2</v>
      </c>
      <c r="BU191" s="5">
        <v>6.5</v>
      </c>
      <c r="BV191" s="5">
        <v>73.8</v>
      </c>
      <c r="BW191" s="5">
        <v>40</v>
      </c>
      <c r="BX191" s="5">
        <v>10.7</v>
      </c>
      <c r="BY191" s="5">
        <v>84.2</v>
      </c>
      <c r="BZ191" s="5">
        <v>14118</v>
      </c>
      <c r="CA191" s="43">
        <v>0.83</v>
      </c>
      <c r="CB191" s="43">
        <v>0.36</v>
      </c>
      <c r="CC191" s="5">
        <v>25.6</v>
      </c>
      <c r="CD191" s="5">
        <v>33.9</v>
      </c>
      <c r="CE191" s="43">
        <v>6.7</v>
      </c>
      <c r="CF191" s="20">
        <v>0.76074766355140189</v>
      </c>
      <c r="CG191" s="5">
        <v>2021</v>
      </c>
      <c r="CH191" s="5">
        <v>2007</v>
      </c>
      <c r="CI191" s="5">
        <v>2020</v>
      </c>
      <c r="CJ191" s="4">
        <v>-0.33605770281894587</v>
      </c>
      <c r="CK191" s="4">
        <v>7.6248797741382088E-2</v>
      </c>
      <c r="CL191" s="4">
        <v>-0.30440792261649319</v>
      </c>
      <c r="CM191" s="4">
        <v>9.2614202605814377E-2</v>
      </c>
      <c r="CN191" s="4">
        <v>-3.8493892653951964E-2</v>
      </c>
      <c r="CO191" s="4">
        <v>9.7500328799978872E-2</v>
      </c>
      <c r="CP191" s="4">
        <v>0.52272434886067476</v>
      </c>
      <c r="CQ191" s="4">
        <v>-0.25189239771288441</v>
      </c>
      <c r="CR191" s="4">
        <v>0.10732030740768261</v>
      </c>
      <c r="CS191" s="4">
        <v>0.62704026626452314</v>
      </c>
      <c r="CT191" s="4">
        <v>-0.28541995347359089</v>
      </c>
      <c r="CU191" s="4">
        <v>-0.47379807232779281</v>
      </c>
      <c r="CV191" s="4">
        <v>0.68685498661991184</v>
      </c>
      <c r="CW191" s="4">
        <v>1.556987096870948E-2</v>
      </c>
      <c r="CX191">
        <v>0</v>
      </c>
      <c r="CY191" s="5">
        <v>10623.035924684616</v>
      </c>
      <c r="CZ191" s="5">
        <v>17760.073870165063</v>
      </c>
      <c r="DA191" s="5">
        <v>3494.4510685132536</v>
      </c>
      <c r="DB191" s="5">
        <v>1219.9394662019627</v>
      </c>
      <c r="DC191" s="5">
        <v>23200.324640538449</v>
      </c>
      <c r="DD191" s="5">
        <v>4714.4270018734123</v>
      </c>
      <c r="DE191" s="5">
        <v>4327.434324938793</v>
      </c>
      <c r="DF191" s="5">
        <v>3493.8633111269928</v>
      </c>
      <c r="DG191" s="5">
        <v>11092.198387019889</v>
      </c>
      <c r="DH191" s="5">
        <v>1497.294322663487</v>
      </c>
      <c r="DI191" s="5">
        <v>1400.531963679721</v>
      </c>
      <c r="DJ191" s="5">
        <v>2908.3738420618179</v>
      </c>
      <c r="DK191" s="5">
        <v>54.480418233513731</v>
      </c>
      <c r="DL191" s="5">
        <v>-10312.666238649912</v>
      </c>
      <c r="DM191" s="5">
        <v>0</v>
      </c>
      <c r="DN191" s="5">
        <v>102.36440295048287</v>
      </c>
      <c r="DO191" s="5">
        <v>85888.792944651432</v>
      </c>
      <c r="DP191" s="4">
        <f t="shared" si="20"/>
        <v>-0.53084188493164497</v>
      </c>
      <c r="DQ191" s="4">
        <f t="shared" si="20"/>
        <v>-0.73801119402471771</v>
      </c>
      <c r="DR191" s="4">
        <f t="shared" si="20"/>
        <v>-0.23325892860369288</v>
      </c>
      <c r="DS191" s="4">
        <f t="shared" si="20"/>
        <v>-0.39362113280093142</v>
      </c>
      <c r="DT191" s="4">
        <f t="shared" si="20"/>
        <v>-0.80826810269967808</v>
      </c>
      <c r="DU191" s="4">
        <f t="shared" si="20"/>
        <v>-0.75108296063945412</v>
      </c>
      <c r="DV191" s="4">
        <f t="shared" si="20"/>
        <v>-1.8380491398075207</v>
      </c>
      <c r="DW191" s="4">
        <f t="shared" si="20"/>
        <v>-0.81704515994678861</v>
      </c>
      <c r="DX191" s="4">
        <f t="shared" si="21"/>
        <v>-2.2851472509547297</v>
      </c>
      <c r="DY191" s="4">
        <f t="shared" si="21"/>
        <v>-0.24607043679419266</v>
      </c>
      <c r="DZ191" s="4">
        <f t="shared" si="21"/>
        <v>-0.47350226500144271</v>
      </c>
      <c r="EA191" s="4">
        <f t="shared" si="21"/>
        <v>-0.51746671619394613</v>
      </c>
      <c r="EB191" s="4">
        <f t="shared" si="21"/>
        <v>0.27030654862557213</v>
      </c>
      <c r="EC191" s="4">
        <f t="shared" si="21"/>
        <v>1.5339239282457167</v>
      </c>
      <c r="ED191" s="4" t="e">
        <f t="shared" si="18"/>
        <v>#DIV/0!</v>
      </c>
      <c r="EE191" s="4">
        <f t="shared" si="18"/>
        <v>0.17379079373236778</v>
      </c>
      <c r="EF191" s="4">
        <f t="shared" si="18"/>
        <v>-1.2443829195374914</v>
      </c>
      <c r="EG191" s="6">
        <f t="shared" si="17"/>
        <v>-0.5607265412816409</v>
      </c>
      <c r="EI191">
        <v>189</v>
      </c>
    </row>
    <row r="192" spans="1:139" x14ac:dyDescent="0.3">
      <c r="A192" t="s">
        <v>571</v>
      </c>
      <c r="B192" t="s">
        <v>215</v>
      </c>
      <c r="C192" s="43" t="s">
        <v>859</v>
      </c>
      <c r="D192" s="43">
        <v>5</v>
      </c>
      <c r="E192" s="5">
        <v>44.9</v>
      </c>
      <c r="F192" s="5">
        <v>100</v>
      </c>
      <c r="G192" s="43">
        <v>9.1</v>
      </c>
      <c r="H192" s="20">
        <v>0</v>
      </c>
      <c r="I192" s="43">
        <v>40.6</v>
      </c>
      <c r="J192" s="43">
        <v>9.8739130434782609</v>
      </c>
      <c r="K192" s="43" t="s">
        <v>859</v>
      </c>
      <c r="L192" s="43">
        <v>3.842857142857143</v>
      </c>
      <c r="M192" s="43" t="s">
        <v>859</v>
      </c>
      <c r="N192" s="43" t="s">
        <v>859</v>
      </c>
      <c r="O192" s="43" t="s">
        <v>859</v>
      </c>
      <c r="P192" s="43" t="s">
        <v>859</v>
      </c>
      <c r="Q192" s="43" t="s">
        <v>859</v>
      </c>
      <c r="R192" s="43">
        <v>0</v>
      </c>
      <c r="S192" s="20">
        <v>0.82352941176470584</v>
      </c>
      <c r="T192" s="20">
        <v>1</v>
      </c>
      <c r="U192" s="5">
        <v>100</v>
      </c>
      <c r="V192" s="5">
        <v>72</v>
      </c>
      <c r="W192" s="20" t="s">
        <v>859</v>
      </c>
      <c r="X192" s="43">
        <v>4.2090627223639583</v>
      </c>
      <c r="Y192" s="20" t="s">
        <v>859</v>
      </c>
      <c r="Z192" s="5">
        <v>100</v>
      </c>
      <c r="AA192" s="5">
        <v>100</v>
      </c>
      <c r="AB192" s="43" t="s">
        <v>859</v>
      </c>
      <c r="AC192" s="5">
        <v>100</v>
      </c>
      <c r="AD192" s="5">
        <v>1.1000000000000001</v>
      </c>
      <c r="AE192" s="5">
        <v>1.5</v>
      </c>
      <c r="AF192" s="5">
        <v>5.9</v>
      </c>
      <c r="AG192" s="5">
        <v>13.4</v>
      </c>
      <c r="AH192" s="5">
        <v>2682</v>
      </c>
      <c r="AI192" s="4">
        <v>76.900000000000006</v>
      </c>
      <c r="AJ192" s="4">
        <v>0.3612966601178782</v>
      </c>
      <c r="AK192" s="4">
        <v>51.1</v>
      </c>
      <c r="AL192" s="4">
        <v>90.2</v>
      </c>
      <c r="AM192" s="4">
        <v>0.51</v>
      </c>
      <c r="AN192" s="4" t="s">
        <v>859</v>
      </c>
      <c r="AO192" s="4">
        <v>10.869565217391305</v>
      </c>
      <c r="AP192" s="4">
        <v>0</v>
      </c>
      <c r="AQ192" s="4">
        <v>0.11981951871657753</v>
      </c>
      <c r="AR192" s="4" t="s">
        <v>859</v>
      </c>
      <c r="AS192" s="4" t="s">
        <v>859</v>
      </c>
      <c r="AT192" s="4" t="s">
        <v>859</v>
      </c>
      <c r="AU192" s="4">
        <v>28.571000000000002</v>
      </c>
      <c r="AV192" s="4">
        <v>0</v>
      </c>
      <c r="AW192" s="4">
        <v>90.909000000000006</v>
      </c>
      <c r="AX192" s="4">
        <v>73.332999999999998</v>
      </c>
      <c r="AY192" s="4">
        <v>1.83</v>
      </c>
      <c r="AZ192" s="4">
        <v>5.04</v>
      </c>
      <c r="BA192" s="4">
        <v>0</v>
      </c>
      <c r="BB192" s="4">
        <v>100</v>
      </c>
      <c r="BC192" s="4">
        <v>100</v>
      </c>
      <c r="BD192" s="4">
        <v>1</v>
      </c>
      <c r="BE192" s="4">
        <v>100</v>
      </c>
      <c r="BF192" s="4">
        <v>95.7</v>
      </c>
      <c r="BG192" s="4">
        <v>100</v>
      </c>
      <c r="BH192" s="21">
        <v>5.2332172702523633E-2</v>
      </c>
      <c r="BI192" s="21">
        <v>4.0245547056677614E-2</v>
      </c>
      <c r="BJ192" s="20">
        <v>0.14814814814814814</v>
      </c>
      <c r="BK192" s="20">
        <v>0.25925925925925924</v>
      </c>
      <c r="BL192" s="5">
        <v>0</v>
      </c>
      <c r="BM192" s="5">
        <v>27.8</v>
      </c>
      <c r="BN192" s="5">
        <v>11.25</v>
      </c>
      <c r="BO192" s="43">
        <v>0.45</v>
      </c>
      <c r="BP192" s="5">
        <v>27</v>
      </c>
      <c r="BQ192" s="5" t="s">
        <v>859</v>
      </c>
      <c r="BR192" s="5">
        <v>6265</v>
      </c>
      <c r="BS192" s="5" t="s">
        <v>859</v>
      </c>
      <c r="BT192" s="5">
        <v>90</v>
      </c>
      <c r="BU192" s="5">
        <v>13.3</v>
      </c>
      <c r="BV192" s="5">
        <v>33.299999999999997</v>
      </c>
      <c r="BW192" s="5">
        <v>89</v>
      </c>
      <c r="BX192" s="5">
        <v>6.5</v>
      </c>
      <c r="BY192" s="5">
        <v>100</v>
      </c>
      <c r="BZ192" s="5">
        <v>15640</v>
      </c>
      <c r="CA192" s="43">
        <v>0</v>
      </c>
      <c r="CB192" s="43" t="s">
        <v>859</v>
      </c>
      <c r="CC192" s="5" t="s">
        <v>859</v>
      </c>
      <c r="CD192" s="5">
        <v>45.4</v>
      </c>
      <c r="CE192" s="43">
        <v>11.5</v>
      </c>
      <c r="CF192" s="20">
        <v>0.73237410071942444</v>
      </c>
      <c r="CG192" s="5">
        <v>2017</v>
      </c>
      <c r="CH192" s="5">
        <v>2018</v>
      </c>
      <c r="CI192" s="5" t="s">
        <v>859</v>
      </c>
      <c r="CJ192" s="4">
        <v>0.19850646239243203</v>
      </c>
      <c r="CK192" s="4">
        <v>9.2749663933242341E-2</v>
      </c>
      <c r="CL192" s="4">
        <v>-5.2438916809556743E-2</v>
      </c>
      <c r="CM192" s="4">
        <v>-0.67460382917045447</v>
      </c>
      <c r="CN192" s="4">
        <v>0.14002428559471036</v>
      </c>
      <c r="CO192" s="4">
        <v>0.98425065138062406</v>
      </c>
      <c r="CP192" s="4">
        <v>-0.23623448565987515</v>
      </c>
      <c r="CQ192" s="4">
        <v>-0.23783608735227141</v>
      </c>
      <c r="CR192" s="4">
        <v>0.85579666343323368</v>
      </c>
      <c r="CS192" s="4">
        <v>0.32214435559303778</v>
      </c>
      <c r="CT192" s="4">
        <v>-0.40578848964094594</v>
      </c>
      <c r="CU192" s="4">
        <v>-0.32999745558642235</v>
      </c>
      <c r="CV192" s="4">
        <v>-0.96431506543307266</v>
      </c>
      <c r="CW192" s="4">
        <v>1.4610141874303206E-2</v>
      </c>
      <c r="CX192">
        <v>0</v>
      </c>
      <c r="CY192" s="5">
        <v>9611.3915959921251</v>
      </c>
      <c r="CZ192" s="5">
        <v>19378.427628046131</v>
      </c>
      <c r="DA192" s="5">
        <v>2000.9345794392525</v>
      </c>
      <c r="DB192" s="5">
        <v>1341.1214953271028</v>
      </c>
      <c r="DC192" s="5">
        <v>22561.986106386183</v>
      </c>
      <c r="DD192" s="5">
        <v>3619.6755050287861</v>
      </c>
      <c r="DE192" s="5">
        <v>1384.9733960009189</v>
      </c>
      <c r="DF192" s="5">
        <v>3513.722783897565</v>
      </c>
      <c r="DG192" s="5">
        <v>8445.4190872992913</v>
      </c>
      <c r="DH192" s="5">
        <v>1895.3271028037382</v>
      </c>
      <c r="DI192" s="5">
        <v>620.56074766355141</v>
      </c>
      <c r="DJ192" s="5">
        <v>3314.0186915887848</v>
      </c>
      <c r="DK192" s="5">
        <v>244.85981308411218</v>
      </c>
      <c r="DL192" s="5">
        <v>1021.4953271028038</v>
      </c>
      <c r="DM192" s="5">
        <v>0</v>
      </c>
      <c r="DN192" s="5">
        <v>0</v>
      </c>
      <c r="DO192" s="5">
        <v>77932.418532557553</v>
      </c>
      <c r="DP192" s="4">
        <f t="shared" si="20"/>
        <v>0.14528313322248626</v>
      </c>
      <c r="DQ192" s="4">
        <f t="shared" si="20"/>
        <v>-1.3938419354079166</v>
      </c>
      <c r="DR192" s="4">
        <f t="shared" si="20"/>
        <v>0.50130771890545334</v>
      </c>
      <c r="DS192" s="4">
        <f t="shared" si="20"/>
        <v>-0.63073835097586783</v>
      </c>
      <c r="DT192" s="4">
        <f t="shared" si="20"/>
        <v>-0.61755861109845933</v>
      </c>
      <c r="DU192" s="4">
        <f t="shared" si="20"/>
        <v>0.38312644388542622</v>
      </c>
      <c r="DV192" s="4">
        <f t="shared" si="20"/>
        <v>1.3676541854106783</v>
      </c>
      <c r="DW192" s="4">
        <f t="shared" si="20"/>
        <v>-0.83453967689721664</v>
      </c>
      <c r="DX192" s="4">
        <f t="shared" si="21"/>
        <v>-1.0844883622115333</v>
      </c>
      <c r="DY192" s="4">
        <f t="shared" si="21"/>
        <v>-0.82160607003222941</v>
      </c>
      <c r="DZ192" s="4">
        <f t="shared" si="21"/>
        <v>0.35724017112554729</v>
      </c>
      <c r="EA192" s="4">
        <f t="shared" si="21"/>
        <v>-0.77519194131632552</v>
      </c>
      <c r="EB192" s="4">
        <f t="shared" si="21"/>
        <v>2.899986366605949E-2</v>
      </c>
      <c r="EC192" s="4">
        <f t="shared" si="21"/>
        <v>-0.42849832748418226</v>
      </c>
      <c r="ED192" s="4" t="e">
        <f t="shared" si="18"/>
        <v>#DIV/0!</v>
      </c>
      <c r="EE192" s="4">
        <f t="shared" si="18"/>
        <v>1.5962262966648821</v>
      </c>
      <c r="EF192" s="4">
        <f t="shared" si="18"/>
        <v>-0.60876949112814704</v>
      </c>
      <c r="EG192" s="6">
        <f t="shared" si="17"/>
        <v>-0.44348929685338667</v>
      </c>
      <c r="EI192">
        <v>190</v>
      </c>
    </row>
    <row r="193" spans="1:139" x14ac:dyDescent="0.3">
      <c r="A193" t="s">
        <v>630</v>
      </c>
      <c r="B193" t="s">
        <v>204</v>
      </c>
      <c r="C193" s="43" t="s">
        <v>859</v>
      </c>
      <c r="D193" s="43">
        <v>5.7</v>
      </c>
      <c r="E193" s="5">
        <v>44.4</v>
      </c>
      <c r="F193" s="5">
        <v>85.3</v>
      </c>
      <c r="G193" s="43">
        <v>5.6</v>
      </c>
      <c r="H193" s="20">
        <v>3.4090909090909088E-2</v>
      </c>
      <c r="I193" s="43">
        <v>43.3</v>
      </c>
      <c r="J193" s="43">
        <v>4.0739130434782611</v>
      </c>
      <c r="K193" s="43">
        <v>3.9333333333333331</v>
      </c>
      <c r="L193" s="43">
        <v>3.8369565217391299</v>
      </c>
      <c r="M193" s="43">
        <v>50.666666666666664</v>
      </c>
      <c r="N193" s="43">
        <v>50.666666666666664</v>
      </c>
      <c r="O193" s="43">
        <v>53</v>
      </c>
      <c r="P193" s="43">
        <v>-0.4</v>
      </c>
      <c r="Q193" s="43">
        <v>0.3</v>
      </c>
      <c r="R193" s="43">
        <v>0.1</v>
      </c>
      <c r="S193" s="20">
        <v>0.74147727272727271</v>
      </c>
      <c r="T193" s="20">
        <v>0.90391459074733094</v>
      </c>
      <c r="U193" s="5">
        <v>98.2</v>
      </c>
      <c r="V193" s="5">
        <v>77</v>
      </c>
      <c r="W193" s="20">
        <v>0.223841059602649</v>
      </c>
      <c r="X193" s="43">
        <v>1.4802508871134015</v>
      </c>
      <c r="Y193" s="20">
        <v>0.4285714285714286</v>
      </c>
      <c r="Z193" s="5">
        <v>92</v>
      </c>
      <c r="AA193" s="5">
        <v>97.1</v>
      </c>
      <c r="AB193" s="43">
        <v>25.8554937</v>
      </c>
      <c r="AC193" s="5">
        <v>80.400000000000006</v>
      </c>
      <c r="AD193" s="5">
        <v>2.6</v>
      </c>
      <c r="AE193" s="5" t="s">
        <v>859</v>
      </c>
      <c r="AF193" s="5">
        <v>17.600000000000001</v>
      </c>
      <c r="AG193" s="5">
        <v>21.7</v>
      </c>
      <c r="AH193" s="5">
        <v>160</v>
      </c>
      <c r="AI193" s="4">
        <v>71.099999999999994</v>
      </c>
      <c r="AJ193" s="4">
        <v>0.34843097851290772</v>
      </c>
      <c r="AK193" s="4">
        <v>60.099999999999994</v>
      </c>
      <c r="AL193" s="4">
        <v>88.1</v>
      </c>
      <c r="AM193" s="4">
        <v>0.13</v>
      </c>
      <c r="AN193" s="4">
        <v>46.8</v>
      </c>
      <c r="AO193" s="4">
        <v>9.8471074380165291</v>
      </c>
      <c r="AP193" s="4">
        <v>28.119834710743799</v>
      </c>
      <c r="AQ193" s="4">
        <v>0.10454049605131656</v>
      </c>
      <c r="AR193" s="4">
        <v>37.569000000000003</v>
      </c>
      <c r="AS193" s="4">
        <v>71.637</v>
      </c>
      <c r="AT193" s="4">
        <v>32.921999999999997</v>
      </c>
      <c r="AU193" s="4">
        <v>17.091000000000001</v>
      </c>
      <c r="AV193" s="4">
        <v>30.806000000000001</v>
      </c>
      <c r="AW193" s="4">
        <v>70.691999999999993</v>
      </c>
      <c r="AX193" s="4">
        <v>41.274999999999999</v>
      </c>
      <c r="AY193" s="4">
        <v>1.24</v>
      </c>
      <c r="AZ193" s="4">
        <v>2.52</v>
      </c>
      <c r="BA193" s="4">
        <v>0.10322249689614965</v>
      </c>
      <c r="BB193" s="4">
        <v>35.299999999999997</v>
      </c>
      <c r="BC193" s="4">
        <v>35.299999999999997</v>
      </c>
      <c r="BD193" s="4">
        <v>0</v>
      </c>
      <c r="BE193" s="4">
        <v>94.6</v>
      </c>
      <c r="BF193" s="4">
        <v>50.2</v>
      </c>
      <c r="BG193" s="4">
        <v>45.7</v>
      </c>
      <c r="BH193" s="21">
        <v>3.6971220023617239E-2</v>
      </c>
      <c r="BI193" s="21">
        <v>3.4080894101288568E-2</v>
      </c>
      <c r="BJ193" s="20">
        <v>0.30454254638515676</v>
      </c>
      <c r="BK193" s="20">
        <v>0.28918746001279588</v>
      </c>
      <c r="BL193" s="5">
        <v>65</v>
      </c>
      <c r="BM193" s="5">
        <v>69.45</v>
      </c>
      <c r="BN193" s="5">
        <v>16.399999999999999</v>
      </c>
      <c r="BO193" s="43">
        <v>0.4</v>
      </c>
      <c r="BP193" s="5">
        <v>67</v>
      </c>
      <c r="BQ193" s="5" t="s">
        <v>859</v>
      </c>
      <c r="BR193" s="5">
        <v>23410</v>
      </c>
      <c r="BS193" s="5">
        <v>1.3779527559055118</v>
      </c>
      <c r="BT193" s="5">
        <v>100</v>
      </c>
      <c r="BU193" s="5">
        <v>8.6999999999999993</v>
      </c>
      <c r="BV193" s="5">
        <v>95.1</v>
      </c>
      <c r="BW193" s="5">
        <v>27</v>
      </c>
      <c r="BX193" s="5">
        <v>12.4</v>
      </c>
      <c r="BY193" s="5">
        <v>1.3</v>
      </c>
      <c r="BZ193" s="5">
        <v>9985</v>
      </c>
      <c r="CA193" s="43">
        <v>0.28000000000000003</v>
      </c>
      <c r="CB193" s="43">
        <v>0.38</v>
      </c>
      <c r="CC193" s="5">
        <v>25.3</v>
      </c>
      <c r="CD193" s="5">
        <v>44.1</v>
      </c>
      <c r="CE193" s="43">
        <v>7.8</v>
      </c>
      <c r="CF193" s="20">
        <v>0.75377293419782043</v>
      </c>
      <c r="CG193" s="5">
        <v>2020</v>
      </c>
      <c r="CH193" s="5">
        <v>2017</v>
      </c>
      <c r="CI193" s="5">
        <v>2021</v>
      </c>
      <c r="CJ193" s="4">
        <v>-9.9434970050292448E-2</v>
      </c>
      <c r="CK193" s="4">
        <v>0.29362247757936594</v>
      </c>
      <c r="CL193" s="4">
        <v>-0.35039185538826823</v>
      </c>
      <c r="CM193" s="4">
        <v>-0.19782583991329392</v>
      </c>
      <c r="CN193" s="4">
        <v>2.4178650380998194E-2</v>
      </c>
      <c r="CO193" s="4">
        <v>-1.1668882131670897</v>
      </c>
      <c r="CP193" s="4">
        <v>0.59615134865185504</v>
      </c>
      <c r="CQ193" s="4">
        <v>0.48147902738388815</v>
      </c>
      <c r="CR193" s="4">
        <v>-0.80291338746767194</v>
      </c>
      <c r="CS193" s="4">
        <v>0.9093804196088231</v>
      </c>
      <c r="CT193" s="4">
        <v>-0.15987219247196394</v>
      </c>
      <c r="CU193" s="4">
        <v>-0.74884579612498126</v>
      </c>
      <c r="CV193" s="4">
        <v>0.53264135710248717</v>
      </c>
      <c r="CW193" s="4">
        <v>1.3858894656185963E-2</v>
      </c>
      <c r="CX193">
        <v>0</v>
      </c>
      <c r="CY193" s="5">
        <v>9156.3899538587375</v>
      </c>
      <c r="CZ193" s="5">
        <v>14091.164320531889</v>
      </c>
      <c r="DA193" s="5">
        <v>2462.9629629629626</v>
      </c>
      <c r="DB193" s="5">
        <v>445.97905705148042</v>
      </c>
      <c r="DC193" s="5">
        <v>24837.21756299214</v>
      </c>
      <c r="DD193" s="5">
        <v>4600.6505259344885</v>
      </c>
      <c r="DE193" s="5">
        <v>3020.8800684731686</v>
      </c>
      <c r="DF193" s="5">
        <v>1996.8911928299867</v>
      </c>
      <c r="DG193" s="5">
        <v>5133.8585205838817</v>
      </c>
      <c r="DH193" s="5">
        <v>633.76921489734866</v>
      </c>
      <c r="DI193" s="5">
        <v>896.35561745589598</v>
      </c>
      <c r="DJ193" s="5">
        <v>1833.7202104611574</v>
      </c>
      <c r="DK193" s="5">
        <v>613.20024760136175</v>
      </c>
      <c r="DL193" s="5">
        <v>-47.843804807593109</v>
      </c>
      <c r="DM193" s="5">
        <v>0</v>
      </c>
      <c r="DN193" s="5">
        <v>226.41186417143942</v>
      </c>
      <c r="DO193" s="5">
        <v>69949.451319805943</v>
      </c>
      <c r="DP193" s="4">
        <f t="shared" si="20"/>
        <v>0.44938012148436446</v>
      </c>
      <c r="DQ193" s="4">
        <f t="shared" si="20"/>
        <v>0.74879826174858</v>
      </c>
      <c r="DR193" s="4">
        <f t="shared" si="20"/>
        <v>0.27406507162172083</v>
      </c>
      <c r="DS193" s="4">
        <f t="shared" si="20"/>
        <v>1.1207893826871727</v>
      </c>
      <c r="DT193" s="4">
        <f t="shared" si="20"/>
        <v>-1.2973048760496524</v>
      </c>
      <c r="DU193" s="4">
        <f t="shared" si="20"/>
        <v>-0.63320566209675011</v>
      </c>
      <c r="DV193" s="4">
        <f t="shared" si="20"/>
        <v>-0.41460616955822016</v>
      </c>
      <c r="DW193" s="4">
        <f t="shared" si="20"/>
        <v>0.50166074933957583</v>
      </c>
      <c r="DX193" s="4">
        <f t="shared" si="21"/>
        <v>0.41773535189188205</v>
      </c>
      <c r="DY193" s="4">
        <f t="shared" si="21"/>
        <v>1.0025439852139866</v>
      </c>
      <c r="DZ193" s="4">
        <f t="shared" si="21"/>
        <v>6.3492790071079566E-2</v>
      </c>
      <c r="EA193" s="4">
        <f t="shared" si="21"/>
        <v>0.16531121000390728</v>
      </c>
      <c r="EB193" s="4">
        <f t="shared" si="21"/>
        <v>-0.43787318874413167</v>
      </c>
      <c r="EC193" s="4">
        <f t="shared" si="21"/>
        <v>-0.24335054225014591</v>
      </c>
      <c r="ED193" s="4" t="e">
        <f t="shared" si="18"/>
        <v>#DIV/0!</v>
      </c>
      <c r="EE193" s="4">
        <f t="shared" si="18"/>
        <v>-1.5499481995452808</v>
      </c>
      <c r="EF193" s="4">
        <f t="shared" si="18"/>
        <v>2.8968364856070204E-2</v>
      </c>
      <c r="EG193" s="6">
        <f t="shared" si="17"/>
        <v>7.5634446975653802E-2</v>
      </c>
      <c r="EI193">
        <v>191</v>
      </c>
    </row>
    <row r="194" spans="1:139" x14ac:dyDescent="0.3">
      <c r="A194" t="s">
        <v>520</v>
      </c>
      <c r="B194" t="s">
        <v>207</v>
      </c>
      <c r="C194" s="43" t="s">
        <v>859</v>
      </c>
      <c r="D194" s="43">
        <v>5.3</v>
      </c>
      <c r="E194" s="5">
        <v>42.2</v>
      </c>
      <c r="F194" s="5">
        <v>84.4</v>
      </c>
      <c r="G194" s="43">
        <v>6.1</v>
      </c>
      <c r="H194" s="20">
        <v>0</v>
      </c>
      <c r="I194" s="43">
        <v>40</v>
      </c>
      <c r="J194" s="43">
        <v>6.9478260869565212</v>
      </c>
      <c r="K194" s="43">
        <v>3.8638888888888889</v>
      </c>
      <c r="L194" s="43">
        <v>3.5956521739130443</v>
      </c>
      <c r="M194" s="43">
        <v>48</v>
      </c>
      <c r="N194" s="43" t="s">
        <v>859</v>
      </c>
      <c r="O194" s="43" t="s">
        <v>859</v>
      </c>
      <c r="P194" s="43">
        <v>-1.9</v>
      </c>
      <c r="Q194" s="43">
        <v>-2.9</v>
      </c>
      <c r="R194" s="43">
        <v>-1.1000000000000001</v>
      </c>
      <c r="S194" s="20">
        <v>0.71523178807947019</v>
      </c>
      <c r="T194" s="20">
        <v>1</v>
      </c>
      <c r="U194" s="5">
        <v>98.7</v>
      </c>
      <c r="V194" s="5">
        <v>77</v>
      </c>
      <c r="W194" s="20">
        <v>0.20338983050847459</v>
      </c>
      <c r="X194" s="43">
        <v>2.8687077870893658</v>
      </c>
      <c r="Y194" s="20">
        <v>0.59259259259259256</v>
      </c>
      <c r="Z194" s="5">
        <v>70</v>
      </c>
      <c r="AA194" s="5">
        <v>100</v>
      </c>
      <c r="AB194" s="43" t="s">
        <v>859</v>
      </c>
      <c r="AC194" s="5">
        <v>81.75</v>
      </c>
      <c r="AD194" s="5">
        <v>3.8</v>
      </c>
      <c r="AE194" s="5" t="s">
        <v>859</v>
      </c>
      <c r="AF194" s="5" t="s">
        <v>859</v>
      </c>
      <c r="AG194" s="5">
        <v>27.099999999999998</v>
      </c>
      <c r="AH194" s="5" t="s">
        <v>859</v>
      </c>
      <c r="AI194" s="4">
        <v>85</v>
      </c>
      <c r="AJ194" s="4">
        <v>0.39899204566154589</v>
      </c>
      <c r="AK194" s="4">
        <v>59.099999999999994</v>
      </c>
      <c r="AL194" s="4">
        <v>95.8</v>
      </c>
      <c r="AM194" s="4">
        <v>1.71</v>
      </c>
      <c r="AN194" s="4" t="s">
        <v>859</v>
      </c>
      <c r="AO194" s="4">
        <v>3.1073446327683616</v>
      </c>
      <c r="AP194" s="4">
        <v>6.2711864406779672</v>
      </c>
      <c r="AQ194" s="4">
        <v>0.64352517985611513</v>
      </c>
      <c r="AR194" s="4">
        <v>0</v>
      </c>
      <c r="AS194" s="4" t="s">
        <v>859</v>
      </c>
      <c r="AT194" s="4">
        <v>34.482999999999997</v>
      </c>
      <c r="AU194" s="4" t="s">
        <v>859</v>
      </c>
      <c r="AV194" s="4">
        <v>36.363999999999997</v>
      </c>
      <c r="AW194" s="4">
        <v>82.5</v>
      </c>
      <c r="AX194" s="4">
        <v>57.143000000000001</v>
      </c>
      <c r="AY194" s="4">
        <v>0.87</v>
      </c>
      <c r="AZ194" s="4">
        <v>1.63</v>
      </c>
      <c r="BA194" s="4">
        <v>3.7397777596652811E-2</v>
      </c>
      <c r="BB194" s="4">
        <v>101.8</v>
      </c>
      <c r="BC194" s="4">
        <v>100</v>
      </c>
      <c r="BD194" s="4">
        <v>0</v>
      </c>
      <c r="BE194" s="4">
        <v>93.8</v>
      </c>
      <c r="BF194" s="4">
        <v>99.4</v>
      </c>
      <c r="BG194" s="4" t="s">
        <v>859</v>
      </c>
      <c r="BH194" s="21">
        <v>5.1586219529194823E-2</v>
      </c>
      <c r="BI194" s="21">
        <v>4.9228148669634118E-2</v>
      </c>
      <c r="BJ194" s="20">
        <v>0.22480620155038761</v>
      </c>
      <c r="BK194" s="20">
        <v>0.20155038759689922</v>
      </c>
      <c r="BL194" s="5" t="s">
        <v>859</v>
      </c>
      <c r="BM194" s="5">
        <v>26.8</v>
      </c>
      <c r="BN194" s="5">
        <v>44.400000000000006</v>
      </c>
      <c r="BO194" s="43">
        <v>0.5</v>
      </c>
      <c r="BP194" s="5">
        <v>39</v>
      </c>
      <c r="BQ194" s="5">
        <v>125</v>
      </c>
      <c r="BR194" s="5">
        <v>15000</v>
      </c>
      <c r="BS194" s="5">
        <v>3.5256410256410255</v>
      </c>
      <c r="BT194" s="5">
        <v>38.5</v>
      </c>
      <c r="BU194" s="5">
        <v>7.7</v>
      </c>
      <c r="BV194" s="5">
        <v>5.0999999999999996</v>
      </c>
      <c r="BW194" s="5">
        <v>82</v>
      </c>
      <c r="BX194" s="5">
        <v>11.2</v>
      </c>
      <c r="BY194" s="5">
        <v>100</v>
      </c>
      <c r="BZ194" s="5">
        <v>10488</v>
      </c>
      <c r="CA194" s="43">
        <v>0.79</v>
      </c>
      <c r="CB194" s="43" t="s">
        <v>859</v>
      </c>
      <c r="CC194" s="5">
        <v>10.1</v>
      </c>
      <c r="CD194" s="5">
        <v>54.9</v>
      </c>
      <c r="CE194" s="43">
        <v>9.3000000000000007</v>
      </c>
      <c r="CF194" s="20">
        <v>0.73355525965379487</v>
      </c>
      <c r="CG194" s="5">
        <v>2021</v>
      </c>
      <c r="CH194" s="5">
        <v>2014</v>
      </c>
      <c r="CI194" s="5">
        <v>2019</v>
      </c>
      <c r="CJ194" s="4">
        <v>-0.202513906303362</v>
      </c>
      <c r="CK194" s="4">
        <v>-0.51552784782197436</v>
      </c>
      <c r="CL194" s="4">
        <v>-8.9969981458677448E-2</v>
      </c>
      <c r="CM194" s="4" t="s">
        <v>17</v>
      </c>
      <c r="CN194" s="4">
        <v>0.55859971284043586</v>
      </c>
      <c r="CO194" s="4">
        <v>-7.102208919879173E-2</v>
      </c>
      <c r="CP194" s="4">
        <v>-1.9668229407370952E-2</v>
      </c>
      <c r="CQ194" s="4">
        <v>0.49120394137446088</v>
      </c>
      <c r="CR194" s="4">
        <v>-1.2847450783979406E-2</v>
      </c>
      <c r="CS194" s="4">
        <v>-1.0936025197795649</v>
      </c>
      <c r="CT194" s="4">
        <v>0.26669977536926104</v>
      </c>
      <c r="CU194" s="4">
        <v>0.1407751896111043</v>
      </c>
      <c r="CV194" s="4">
        <v>-0.22072065043142564</v>
      </c>
      <c r="CW194" s="4">
        <v>1.3520785757948798E-2</v>
      </c>
      <c r="CX194">
        <v>1</v>
      </c>
      <c r="CY194" s="5">
        <v>9218.976645500712</v>
      </c>
      <c r="CZ194" s="5">
        <v>14619.676333545425</v>
      </c>
      <c r="DA194" s="5">
        <v>2697.8216073005592</v>
      </c>
      <c r="DB194" s="5">
        <v>821.46011186340888</v>
      </c>
      <c r="DC194" s="5">
        <v>15834.45391338381</v>
      </c>
      <c r="DD194" s="5">
        <v>4350.7118286830064</v>
      </c>
      <c r="DE194" s="5">
        <v>3618.0408240904649</v>
      </c>
      <c r="DF194" s="5">
        <v>2335.776638862546</v>
      </c>
      <c r="DG194" s="5">
        <v>6086.6456514900456</v>
      </c>
      <c r="DH194" s="5">
        <v>844.7159258168972</v>
      </c>
      <c r="DI194" s="5">
        <v>548.27789225787456</v>
      </c>
      <c r="DJ194" s="5">
        <v>1426.1112746541064</v>
      </c>
      <c r="DK194" s="5">
        <v>-88.754783632617006</v>
      </c>
      <c r="DL194" s="5">
        <v>422.13717986458641</v>
      </c>
      <c r="DM194" s="5">
        <v>0</v>
      </c>
      <c r="DN194" s="5">
        <v>50.158653219575562</v>
      </c>
      <c r="DO194" s="5">
        <v>62364.072517035806</v>
      </c>
      <c r="DP194" s="4">
        <f t="shared" si="20"/>
        <v>0.40755076820036068</v>
      </c>
      <c r="DQ194" s="4">
        <f t="shared" si="20"/>
        <v>0.53462109335344421</v>
      </c>
      <c r="DR194" s="4">
        <f t="shared" si="20"/>
        <v>0.15855290401480313</v>
      </c>
      <c r="DS194" s="4">
        <f t="shared" si="20"/>
        <v>0.38608454371757417</v>
      </c>
      <c r="DT194" s="4">
        <f t="shared" si="20"/>
        <v>1.3923533331368751</v>
      </c>
      <c r="DU194" s="4">
        <f t="shared" si="20"/>
        <v>-0.37425847472646279</v>
      </c>
      <c r="DV194" s="4">
        <f t="shared" si="20"/>
        <v>-1.0651909236821029</v>
      </c>
      <c r="DW194" s="4">
        <f t="shared" si="20"/>
        <v>0.20313131462794268</v>
      </c>
      <c r="DX194" s="4">
        <f t="shared" si="21"/>
        <v>-1.447761649704794E-2</v>
      </c>
      <c r="DY194" s="4">
        <f t="shared" si="21"/>
        <v>0.69752551712252875</v>
      </c>
      <c r="DZ194" s="4">
        <f t="shared" si="21"/>
        <v>0.43422818575592581</v>
      </c>
      <c r="EA194" s="4">
        <f t="shared" si="21"/>
        <v>0.42428431138869882</v>
      </c>
      <c r="EB194" s="4">
        <f t="shared" si="21"/>
        <v>0.45185777037909552</v>
      </c>
      <c r="EC194" s="4">
        <f t="shared" si="21"/>
        <v>-0.32472410823824349</v>
      </c>
      <c r="ED194" s="4" t="e">
        <f t="shared" si="18"/>
        <v>#DIV/0!</v>
      </c>
      <c r="EE194" s="4">
        <f t="shared" si="18"/>
        <v>0.89923156937362114</v>
      </c>
      <c r="EF194" s="4">
        <f t="shared" si="18"/>
        <v>0.63494394831826861</v>
      </c>
      <c r="EG194" s="6">
        <f t="shared" ref="EG194:EG257" si="22">(CL194+DW194)/2</f>
        <v>5.6580666584632615E-2</v>
      </c>
      <c r="EI194">
        <v>192</v>
      </c>
    </row>
    <row r="195" spans="1:139" x14ac:dyDescent="0.3">
      <c r="A195" t="s">
        <v>533</v>
      </c>
      <c r="B195" t="s">
        <v>208</v>
      </c>
      <c r="C195" s="43" t="s">
        <v>859</v>
      </c>
      <c r="D195" s="43">
        <v>5.0999999999999996</v>
      </c>
      <c r="E195" s="5">
        <v>44.7</v>
      </c>
      <c r="F195" s="5">
        <v>64.7</v>
      </c>
      <c r="G195" s="43">
        <v>9.1</v>
      </c>
      <c r="H195" s="20">
        <v>0</v>
      </c>
      <c r="I195" s="43">
        <v>44.8</v>
      </c>
      <c r="J195" s="43">
        <v>3.2086956521739132</v>
      </c>
      <c r="K195" s="43">
        <v>3.5277777777777772</v>
      </c>
      <c r="L195" s="43">
        <v>4.0630434782608704</v>
      </c>
      <c r="M195" s="43">
        <v>49.666666666666664</v>
      </c>
      <c r="N195" s="43">
        <v>48</v>
      </c>
      <c r="O195" s="43">
        <v>50</v>
      </c>
      <c r="P195" s="43">
        <v>1.3</v>
      </c>
      <c r="Q195" s="43">
        <v>-1.3</v>
      </c>
      <c r="R195" s="43">
        <v>-0.8</v>
      </c>
      <c r="S195" s="20">
        <v>0.71875</v>
      </c>
      <c r="T195" s="20">
        <v>0.9375</v>
      </c>
      <c r="U195" s="5">
        <v>98.9</v>
      </c>
      <c r="V195" s="5">
        <v>86</v>
      </c>
      <c r="W195" s="20">
        <v>0.23809523809523808</v>
      </c>
      <c r="X195" s="43">
        <v>1.0031468120124987</v>
      </c>
      <c r="Y195" s="20" t="s">
        <v>859</v>
      </c>
      <c r="Z195" s="5">
        <v>100</v>
      </c>
      <c r="AA195" s="5">
        <v>100</v>
      </c>
      <c r="AB195" s="43">
        <v>0</v>
      </c>
      <c r="AC195" s="5">
        <v>100</v>
      </c>
      <c r="AD195" s="5">
        <v>2.9</v>
      </c>
      <c r="AE195" s="5">
        <v>4.3</v>
      </c>
      <c r="AF195" s="5" t="s">
        <v>859</v>
      </c>
      <c r="AG195" s="5">
        <v>24.400000000000002</v>
      </c>
      <c r="AH195" s="5">
        <v>1302</v>
      </c>
      <c r="AI195" s="4">
        <v>81</v>
      </c>
      <c r="AJ195" s="4">
        <v>0.26701896176562012</v>
      </c>
      <c r="AK195" s="4">
        <v>57.5</v>
      </c>
      <c r="AL195" s="4">
        <v>87.2</v>
      </c>
      <c r="AM195" s="4">
        <v>0.15</v>
      </c>
      <c r="AN195" s="4">
        <v>69.599999999999994</v>
      </c>
      <c r="AO195" s="4">
        <v>9.4594594594594579</v>
      </c>
      <c r="AP195" s="4">
        <v>0</v>
      </c>
      <c r="AQ195" s="4">
        <v>5.7032890132960111E-2</v>
      </c>
      <c r="AR195" s="4">
        <v>0</v>
      </c>
      <c r="AS195" s="4">
        <v>47.826000000000001</v>
      </c>
      <c r="AT195" s="4">
        <v>64.286000000000001</v>
      </c>
      <c r="AU195" s="4">
        <v>15.254</v>
      </c>
      <c r="AV195" s="4" t="s">
        <v>859</v>
      </c>
      <c r="AW195" s="4">
        <v>92</v>
      </c>
      <c r="AX195" s="4">
        <v>43.478000000000002</v>
      </c>
      <c r="AY195" s="4">
        <v>0.75</v>
      </c>
      <c r="AZ195" s="4">
        <v>1</v>
      </c>
      <c r="BA195" s="4">
        <v>0</v>
      </c>
      <c r="BB195" s="4">
        <v>94.7</v>
      </c>
      <c r="BC195" s="4">
        <v>94.7</v>
      </c>
      <c r="BD195" s="4">
        <v>1</v>
      </c>
      <c r="BE195" s="4">
        <v>100</v>
      </c>
      <c r="BF195" s="4">
        <v>94.4</v>
      </c>
      <c r="BG195" s="4" t="s">
        <v>859</v>
      </c>
      <c r="BH195" s="21">
        <v>5.640157409970846E-2</v>
      </c>
      <c r="BI195" s="21">
        <v>4.6522504208023556E-2</v>
      </c>
      <c r="BJ195" s="20">
        <v>0.2608695652173913</v>
      </c>
      <c r="BK195" s="20">
        <v>0.2608695652173913</v>
      </c>
      <c r="BL195" s="5" t="s">
        <v>859</v>
      </c>
      <c r="BM195" s="5">
        <v>10.7</v>
      </c>
      <c r="BN195" s="5">
        <v>30.85</v>
      </c>
      <c r="BO195" s="43">
        <v>0.60000000000000009</v>
      </c>
      <c r="BP195" s="5">
        <v>39</v>
      </c>
      <c r="BQ195" s="5" t="s">
        <v>859</v>
      </c>
      <c r="BR195" s="5">
        <v>10987</v>
      </c>
      <c r="BS195" s="5">
        <v>2.7777777777777777</v>
      </c>
      <c r="BT195" s="5">
        <v>30.799999999999997</v>
      </c>
      <c r="BU195" s="5">
        <v>61.5</v>
      </c>
      <c r="BV195" s="5">
        <v>38.5</v>
      </c>
      <c r="BW195" s="5">
        <v>52</v>
      </c>
      <c r="BX195" s="5">
        <v>6.5</v>
      </c>
      <c r="BY195" s="5">
        <v>100</v>
      </c>
      <c r="BZ195" s="5">
        <v>9194</v>
      </c>
      <c r="CA195" s="43">
        <v>0.37</v>
      </c>
      <c r="CB195" s="43" t="s">
        <v>859</v>
      </c>
      <c r="CC195" s="5" t="s">
        <v>859</v>
      </c>
      <c r="CD195" s="5">
        <v>44</v>
      </c>
      <c r="CE195" s="43">
        <v>7.7</v>
      </c>
      <c r="CF195" s="20">
        <v>0.74865671641791043</v>
      </c>
      <c r="CG195" s="5">
        <v>2018</v>
      </c>
      <c r="CH195" s="5">
        <v>2009</v>
      </c>
      <c r="CI195" s="5" t="s">
        <v>859</v>
      </c>
      <c r="CJ195" s="4">
        <v>-0.14625450781421895</v>
      </c>
      <c r="CK195" s="4">
        <v>0.12770338839331419</v>
      </c>
      <c r="CL195" s="4">
        <v>0.84961086521841866</v>
      </c>
      <c r="CM195" s="4">
        <v>6.4165312575724415E-2</v>
      </c>
      <c r="CN195" s="4">
        <v>-0.24651492474187062</v>
      </c>
      <c r="CO195" s="4">
        <v>0.90113902175892702</v>
      </c>
      <c r="CP195" s="4">
        <v>-8.4704350304595666E-2</v>
      </c>
      <c r="CQ195" s="4">
        <v>-0.12169817799989151</v>
      </c>
      <c r="CR195" s="4">
        <v>8.7113305998507098E-2</v>
      </c>
      <c r="CS195" s="4">
        <v>-0.32844769741985524</v>
      </c>
      <c r="CT195" s="4">
        <v>-0.8217794699449934</v>
      </c>
      <c r="CU195" s="4">
        <v>0.35024402460775061</v>
      </c>
      <c r="CV195" s="4">
        <v>0.20485694930654069</v>
      </c>
      <c r="CW195" s="4">
        <v>1.2501346163183383E-2</v>
      </c>
      <c r="CX195">
        <v>0</v>
      </c>
      <c r="CY195" s="5">
        <v>7907.1320718208117</v>
      </c>
      <c r="CZ195" s="5">
        <v>14049.349537434917</v>
      </c>
      <c r="DA195" s="5">
        <v>3925.5623721881398</v>
      </c>
      <c r="DB195" s="5">
        <v>869.9386503067484</v>
      </c>
      <c r="DC195" s="5">
        <v>20738.245035830645</v>
      </c>
      <c r="DD195" s="5">
        <v>3662.9098086464301</v>
      </c>
      <c r="DE195" s="5">
        <v>2059.2629930115945</v>
      </c>
      <c r="DF195" s="5">
        <v>1130.3351603658216</v>
      </c>
      <c r="DG195" s="5">
        <v>5422.539239484915</v>
      </c>
      <c r="DH195" s="5">
        <v>1185.2760736196317</v>
      </c>
      <c r="DI195" s="5">
        <v>1031.9018404907974</v>
      </c>
      <c r="DJ195" s="5">
        <v>251.12474437627813</v>
      </c>
      <c r="DK195" s="5">
        <v>272.39263803680984</v>
      </c>
      <c r="DL195" s="5">
        <v>-483.02658486707566</v>
      </c>
      <c r="DM195" s="5">
        <v>0</v>
      </c>
      <c r="DN195" s="5">
        <v>112.05956003508324</v>
      </c>
      <c r="DO195" s="5">
        <v>62618.029725648616</v>
      </c>
      <c r="DP195" s="4">
        <f t="shared" si="20"/>
        <v>1.2843124037260543</v>
      </c>
      <c r="DQ195" s="4">
        <f t="shared" si="20"/>
        <v>0.76574351865901635</v>
      </c>
      <c r="DR195" s="4">
        <f t="shared" si="20"/>
        <v>-0.44529541253973837</v>
      </c>
      <c r="DS195" s="4">
        <f t="shared" ref="DS195:DZ258" si="23">(DB$360-DB195)/DB$361</f>
        <v>0.29122645081502985</v>
      </c>
      <c r="DT195" s="4">
        <f t="shared" si="23"/>
        <v>-7.2699239824869047E-2</v>
      </c>
      <c r="DU195" s="4">
        <f t="shared" si="23"/>
        <v>0.33833385497136381</v>
      </c>
      <c r="DV195" s="4">
        <f t="shared" si="23"/>
        <v>0.63304038577140331</v>
      </c>
      <c r="DW195" s="4">
        <f t="shared" si="23"/>
        <v>1.2650233709749359</v>
      </c>
      <c r="DX195" s="4">
        <f t="shared" si="21"/>
        <v>0.28678107429348521</v>
      </c>
      <c r="DY195" s="4">
        <f t="shared" si="21"/>
        <v>0.20509245607609461</v>
      </c>
      <c r="DZ195" s="4">
        <f t="shared" si="21"/>
        <v>-8.0876639491936478E-2</v>
      </c>
      <c r="EA195" s="4">
        <f t="shared" si="21"/>
        <v>1.1708084405246839</v>
      </c>
      <c r="EB195" s="4">
        <f t="shared" si="21"/>
        <v>-5.898107945415767E-3</v>
      </c>
      <c r="EC195" s="4">
        <f t="shared" si="21"/>
        <v>-0.16800201576719723</v>
      </c>
      <c r="ED195" s="4" t="e">
        <f t="shared" si="18"/>
        <v>#DIV/0!</v>
      </c>
      <c r="EE195" s="4">
        <f t="shared" si="18"/>
        <v>3.9068807903814659E-2</v>
      </c>
      <c r="EF195" s="4">
        <f t="shared" si="18"/>
        <v>0.61465598753674788</v>
      </c>
      <c r="EG195" s="6">
        <f t="shared" si="22"/>
        <v>1.0573171180966772</v>
      </c>
      <c r="EH195">
        <v>2</v>
      </c>
      <c r="EI195">
        <v>193</v>
      </c>
    </row>
    <row r="196" spans="1:139" x14ac:dyDescent="0.3">
      <c r="A196" t="s">
        <v>637</v>
      </c>
      <c r="B196" t="s">
        <v>209</v>
      </c>
      <c r="C196" s="43" t="s">
        <v>859</v>
      </c>
      <c r="D196" s="43">
        <v>5.4</v>
      </c>
      <c r="E196" s="5">
        <v>50.1</v>
      </c>
      <c r="F196" s="5">
        <v>88.3</v>
      </c>
      <c r="G196" s="43">
        <v>7.4</v>
      </c>
      <c r="H196" s="20">
        <v>5.2631578947368418E-2</v>
      </c>
      <c r="I196" s="43">
        <v>42.3</v>
      </c>
      <c r="J196" s="43">
        <v>1.3695652173913044</v>
      </c>
      <c r="K196" s="43">
        <v>3.8416666666666663</v>
      </c>
      <c r="L196" s="43">
        <v>3.7717391304347827</v>
      </c>
      <c r="M196" s="43">
        <v>52</v>
      </c>
      <c r="N196" s="43">
        <v>49.333333333333336</v>
      </c>
      <c r="O196" s="43">
        <v>53</v>
      </c>
      <c r="P196" s="43">
        <v>0.9</v>
      </c>
      <c r="Q196" s="43">
        <v>0.6</v>
      </c>
      <c r="R196" s="43">
        <v>-0.9</v>
      </c>
      <c r="S196" s="20">
        <v>0.74545454545454548</v>
      </c>
      <c r="T196" s="20">
        <v>0.734375</v>
      </c>
      <c r="U196" s="5">
        <v>99.1</v>
      </c>
      <c r="V196" s="5">
        <v>72</v>
      </c>
      <c r="W196" s="20">
        <v>0.24444444444444444</v>
      </c>
      <c r="X196" s="43">
        <v>3.3033669527363587</v>
      </c>
      <c r="Y196" s="20">
        <v>0.5</v>
      </c>
      <c r="Z196" s="5">
        <v>96</v>
      </c>
      <c r="AA196" s="5">
        <v>100</v>
      </c>
      <c r="AB196" s="43" t="s">
        <v>859</v>
      </c>
      <c r="AC196" s="5">
        <v>92.9</v>
      </c>
      <c r="AD196" s="5">
        <v>1.1000000000000001</v>
      </c>
      <c r="AE196" s="5">
        <v>3.2</v>
      </c>
      <c r="AF196" s="5">
        <v>8.8000000000000007</v>
      </c>
      <c r="AG196" s="5">
        <v>18.3</v>
      </c>
      <c r="AH196" s="5">
        <v>1445</v>
      </c>
      <c r="AI196" s="4">
        <v>83</v>
      </c>
      <c r="AJ196" s="4">
        <v>0.33658186064266948</v>
      </c>
      <c r="AK196" s="4">
        <v>61.1</v>
      </c>
      <c r="AL196" s="4">
        <v>88.7</v>
      </c>
      <c r="AM196" s="4">
        <v>0.33</v>
      </c>
      <c r="AN196" s="4">
        <v>58.5</v>
      </c>
      <c r="AO196" s="4">
        <v>6.0473815461346625</v>
      </c>
      <c r="AP196" s="4">
        <v>1.2468827930174564</v>
      </c>
      <c r="AQ196" s="4">
        <v>0.13849450213086575</v>
      </c>
      <c r="AR196" s="4">
        <v>28.866</v>
      </c>
      <c r="AS196" s="4">
        <v>57.731999999999999</v>
      </c>
      <c r="AT196" s="4">
        <v>0</v>
      </c>
      <c r="AU196" s="4">
        <v>2.431</v>
      </c>
      <c r="AV196" s="4">
        <v>42.856999999999999</v>
      </c>
      <c r="AW196" s="4">
        <v>84.745999999999995</v>
      </c>
      <c r="AX196" s="4">
        <v>45.354999999999997</v>
      </c>
      <c r="AY196" s="4">
        <v>0.9</v>
      </c>
      <c r="AZ196" s="4">
        <v>2.77</v>
      </c>
      <c r="BA196" s="4">
        <v>4.8193358581343562E-3</v>
      </c>
      <c r="BB196" s="4">
        <v>97.4</v>
      </c>
      <c r="BC196" s="4">
        <v>97.4</v>
      </c>
      <c r="BD196" s="4">
        <v>0</v>
      </c>
      <c r="BE196" s="4">
        <v>100</v>
      </c>
      <c r="BF196" s="4">
        <v>94.9</v>
      </c>
      <c r="BG196" s="4">
        <v>85.2</v>
      </c>
      <c r="BH196" s="21">
        <v>7.1698795972394092E-2</v>
      </c>
      <c r="BI196" s="21">
        <v>3.4235824299929857E-2</v>
      </c>
      <c r="BJ196" s="20">
        <v>0.17622950819672131</v>
      </c>
      <c r="BK196" s="20">
        <v>0.29918032786885246</v>
      </c>
      <c r="BL196" s="5">
        <v>55</v>
      </c>
      <c r="BM196" s="5">
        <v>56.6</v>
      </c>
      <c r="BN196" s="5">
        <v>22.9</v>
      </c>
      <c r="BO196" s="43">
        <v>0.5</v>
      </c>
      <c r="BP196" s="5">
        <v>33</v>
      </c>
      <c r="BQ196" s="5" t="s">
        <v>859</v>
      </c>
      <c r="BR196" s="5">
        <v>19500</v>
      </c>
      <c r="BS196" s="5">
        <v>0.88495575221238942</v>
      </c>
      <c r="BT196" s="5">
        <v>42.5</v>
      </c>
      <c r="BU196" s="5">
        <v>9.6</v>
      </c>
      <c r="BV196" s="5">
        <v>46.5</v>
      </c>
      <c r="BW196" s="5">
        <v>59</v>
      </c>
      <c r="BX196" s="5">
        <v>11.2</v>
      </c>
      <c r="BY196" s="5">
        <v>100</v>
      </c>
      <c r="BZ196" s="5">
        <v>12546</v>
      </c>
      <c r="CA196" s="43">
        <v>0.52</v>
      </c>
      <c r="CB196" s="43">
        <v>0.96</v>
      </c>
      <c r="CC196" s="5">
        <v>3</v>
      </c>
      <c r="CD196" s="5">
        <v>38.5</v>
      </c>
      <c r="CE196" s="43">
        <v>8.1</v>
      </c>
      <c r="CF196" s="20">
        <v>0.82293388429752068</v>
      </c>
      <c r="CG196" s="5">
        <v>2017</v>
      </c>
      <c r="CH196" s="5">
        <v>2004</v>
      </c>
      <c r="CI196" s="5">
        <v>2018</v>
      </c>
      <c r="CJ196" s="4">
        <v>0.33725137034776975</v>
      </c>
      <c r="CK196" s="4">
        <v>5.2351030272263441E-2</v>
      </c>
      <c r="CL196" s="4">
        <v>-0.2578174411031966</v>
      </c>
      <c r="CM196" s="4">
        <v>-0.47958808528643976</v>
      </c>
      <c r="CN196" s="4">
        <v>-0.1638576095614197</v>
      </c>
      <c r="CO196" s="4">
        <v>4.550511748366589E-2</v>
      </c>
      <c r="CP196" s="4">
        <v>0.13727713006406195</v>
      </c>
      <c r="CQ196" s="4">
        <v>0.38469187569925956</v>
      </c>
      <c r="CR196" s="4">
        <v>-0.21916902868687391</v>
      </c>
      <c r="CS196" s="4">
        <v>-0.69490144364079443</v>
      </c>
      <c r="CT196" s="4">
        <v>8.1107876126910571E-3</v>
      </c>
      <c r="CU196" s="4">
        <v>-0.27500111102980701</v>
      </c>
      <c r="CV196" s="4">
        <v>0.624422526693034</v>
      </c>
      <c r="CW196" s="4">
        <v>1.1782286167067141E-2</v>
      </c>
      <c r="CX196">
        <v>0</v>
      </c>
      <c r="CY196" s="5">
        <v>10176.623461212177</v>
      </c>
      <c r="CZ196" s="5">
        <v>18001.671858065492</v>
      </c>
      <c r="DA196" s="5">
        <v>3158.9964482732562</v>
      </c>
      <c r="DB196" s="5">
        <v>605.07821355701662</v>
      </c>
      <c r="DC196" s="5">
        <v>20105.586274480818</v>
      </c>
      <c r="DD196" s="5">
        <v>3747.3395618830887</v>
      </c>
      <c r="DE196" s="5">
        <v>2348.2832135421581</v>
      </c>
      <c r="DF196" s="5">
        <v>2905.2590085613811</v>
      </c>
      <c r="DG196" s="5">
        <v>4998.7124950821408</v>
      </c>
      <c r="DH196" s="5">
        <v>928.5120532003325</v>
      </c>
      <c r="DI196" s="5">
        <v>837.90523690773057</v>
      </c>
      <c r="DJ196" s="5">
        <v>2983.5260334013451</v>
      </c>
      <c r="DK196" s="5">
        <v>-5.7432177132925304</v>
      </c>
      <c r="DL196" s="5">
        <v>240.00604549232978</v>
      </c>
      <c r="DM196" s="5">
        <v>0</v>
      </c>
      <c r="DN196" s="5">
        <v>175.97124162028686</v>
      </c>
      <c r="DO196" s="5">
        <v>70967.721882073936</v>
      </c>
      <c r="DP196" s="4">
        <f t="shared" ref="DP196:DX259" si="24">(CY$360-CY196)/CY$361</f>
        <v>-0.23248541081426696</v>
      </c>
      <c r="DQ196" s="4">
        <f t="shared" si="24"/>
        <v>-0.83591771585272978</v>
      </c>
      <c r="DR196" s="4">
        <f t="shared" si="24"/>
        <v>-6.826993947379828E-2</v>
      </c>
      <c r="DS196" s="4">
        <f t="shared" si="23"/>
        <v>0.80947961442430405</v>
      </c>
      <c r="DT196" s="4">
        <f t="shared" si="23"/>
        <v>0.11631336755957256</v>
      </c>
      <c r="DU196" s="4">
        <f t="shared" si="23"/>
        <v>0.25086101714584574</v>
      </c>
      <c r="DV196" s="4">
        <f t="shared" si="23"/>
        <v>0.31816344963326953</v>
      </c>
      <c r="DW196" s="4">
        <f t="shared" si="23"/>
        <v>-0.29853451934269243</v>
      </c>
      <c r="DX196" s="4">
        <f t="shared" si="21"/>
        <v>0.47904166360971556</v>
      </c>
      <c r="DY196" s="4">
        <f t="shared" si="21"/>
        <v>0.57636047835479931</v>
      </c>
      <c r="DZ196" s="4">
        <f t="shared" si="21"/>
        <v>0.12574792273757263</v>
      </c>
      <c r="EA196" s="4">
        <f t="shared" si="21"/>
        <v>-0.56521443307980346</v>
      </c>
      <c r="EB196" s="4">
        <f t="shared" si="21"/>
        <v>0.34664026088438421</v>
      </c>
      <c r="EC196" s="4">
        <f t="shared" si="21"/>
        <v>-0.29318951351061728</v>
      </c>
      <c r="ED196" s="4" t="e">
        <f t="shared" si="18"/>
        <v>#DIV/0!</v>
      </c>
      <c r="EE196" s="4">
        <f t="shared" si="18"/>
        <v>-0.84903528217609525</v>
      </c>
      <c r="EF196" s="4">
        <f t="shared" si="18"/>
        <v>-5.2378541361373536E-2</v>
      </c>
      <c r="EG196" s="6">
        <f t="shared" si="22"/>
        <v>-0.27817598022294454</v>
      </c>
      <c r="EI196">
        <v>194</v>
      </c>
    </row>
    <row r="197" spans="1:139" x14ac:dyDescent="0.3">
      <c r="A197" t="s">
        <v>537</v>
      </c>
      <c r="B197" t="s">
        <v>210</v>
      </c>
      <c r="C197" s="43" t="s">
        <v>859</v>
      </c>
      <c r="D197" s="43">
        <v>5.8</v>
      </c>
      <c r="E197" s="5">
        <v>55.3</v>
      </c>
      <c r="F197" s="5">
        <v>75.900000000000006</v>
      </c>
      <c r="G197" s="43">
        <v>7.2</v>
      </c>
      <c r="H197" s="20">
        <v>0</v>
      </c>
      <c r="I197" s="43">
        <v>42.5</v>
      </c>
      <c r="J197" s="43">
        <v>9.9347826086956523</v>
      </c>
      <c r="K197" s="43" t="s">
        <v>859</v>
      </c>
      <c r="L197" s="43">
        <v>3.8456521739130438</v>
      </c>
      <c r="M197" s="43">
        <v>49</v>
      </c>
      <c r="N197" s="43">
        <v>49</v>
      </c>
      <c r="O197" s="43">
        <v>51.5</v>
      </c>
      <c r="P197" s="43">
        <v>-0.9</v>
      </c>
      <c r="Q197" s="43">
        <v>0.3</v>
      </c>
      <c r="R197" s="43">
        <v>-0.43707165109034279</v>
      </c>
      <c r="S197" s="20">
        <v>0.75423728813559321</v>
      </c>
      <c r="T197" s="20">
        <v>0.90322580645161288</v>
      </c>
      <c r="U197" s="5">
        <v>92.6</v>
      </c>
      <c r="V197" s="5">
        <v>67</v>
      </c>
      <c r="W197" s="20">
        <v>0.2839506172839506</v>
      </c>
      <c r="X197" s="43">
        <v>3.8535435713312594</v>
      </c>
      <c r="Y197" s="20">
        <v>0.6</v>
      </c>
      <c r="Z197" s="5">
        <v>97</v>
      </c>
      <c r="AA197" s="5">
        <v>100</v>
      </c>
      <c r="AB197" s="43" t="s">
        <v>859</v>
      </c>
      <c r="AC197" s="5">
        <v>89.25</v>
      </c>
      <c r="AD197" s="5">
        <v>3.6</v>
      </c>
      <c r="AE197" s="5">
        <v>4.7</v>
      </c>
      <c r="AF197" s="5">
        <v>18.5</v>
      </c>
      <c r="AG197" s="5">
        <v>17.8</v>
      </c>
      <c r="AH197" s="5">
        <v>2621</v>
      </c>
      <c r="AI197" s="4">
        <v>77.2</v>
      </c>
      <c r="AJ197" s="4">
        <v>0.28550183302206544</v>
      </c>
      <c r="AK197" s="4">
        <v>62.4</v>
      </c>
      <c r="AL197" s="4">
        <v>93.3</v>
      </c>
      <c r="AM197" s="4">
        <v>0.41</v>
      </c>
      <c r="AN197" s="4">
        <v>75</v>
      </c>
      <c r="AO197" s="4">
        <v>4.4657097288676235</v>
      </c>
      <c r="AP197" s="4">
        <v>1.594896331738437</v>
      </c>
      <c r="AQ197" s="4">
        <v>0.34532314680982862</v>
      </c>
      <c r="AR197" s="4">
        <v>20.454999999999998</v>
      </c>
      <c r="AS197" s="4">
        <v>20.454999999999998</v>
      </c>
      <c r="AT197" s="4">
        <v>33.845999999999997</v>
      </c>
      <c r="AU197" s="4">
        <v>10.266</v>
      </c>
      <c r="AV197" s="4">
        <v>45.454999999999998</v>
      </c>
      <c r="AW197" s="4">
        <v>86.486000000000004</v>
      </c>
      <c r="AX197" s="4">
        <v>59.582999999999998</v>
      </c>
      <c r="AY197" s="4">
        <v>1.42</v>
      </c>
      <c r="AZ197" s="4">
        <v>2.98</v>
      </c>
      <c r="BA197" s="4">
        <v>3.6732154394697167E-2</v>
      </c>
      <c r="BB197" s="4">
        <v>88.7</v>
      </c>
      <c r="BC197" s="4">
        <v>88.7</v>
      </c>
      <c r="BD197" s="4">
        <v>0</v>
      </c>
      <c r="BE197" s="4">
        <v>100</v>
      </c>
      <c r="BF197" s="4">
        <v>99.2</v>
      </c>
      <c r="BG197" s="4">
        <v>46.4</v>
      </c>
      <c r="BH197" s="21">
        <v>6.1837473002204622E-2</v>
      </c>
      <c r="BI197" s="21">
        <v>4.3803394065535309E-2</v>
      </c>
      <c r="BJ197" s="20">
        <v>0.22325581395348837</v>
      </c>
      <c r="BK197" s="20">
        <v>0.29767441860465116</v>
      </c>
      <c r="BL197" s="5" t="s">
        <v>859</v>
      </c>
      <c r="BM197" s="5" t="s">
        <v>859</v>
      </c>
      <c r="BN197" s="5" t="s">
        <v>859</v>
      </c>
      <c r="BO197" s="43" t="s">
        <v>859</v>
      </c>
      <c r="BP197" s="5" t="s">
        <v>859</v>
      </c>
      <c r="BQ197" s="5" t="s">
        <v>859</v>
      </c>
      <c r="BR197" s="5">
        <v>22000</v>
      </c>
      <c r="BS197" s="5" t="s">
        <v>859</v>
      </c>
      <c r="BT197" s="5">
        <v>70.900000000000006</v>
      </c>
      <c r="BU197" s="5">
        <v>19.7</v>
      </c>
      <c r="BV197" s="5">
        <v>53.8</v>
      </c>
      <c r="BW197" s="5">
        <v>75</v>
      </c>
      <c r="BX197" s="5">
        <v>11.3</v>
      </c>
      <c r="BY197" s="5" t="s">
        <v>859</v>
      </c>
      <c r="BZ197" s="5">
        <v>12208</v>
      </c>
      <c r="CA197" s="43">
        <v>0.51</v>
      </c>
      <c r="CB197" s="43">
        <v>0.47</v>
      </c>
      <c r="CC197" s="5">
        <v>21.4</v>
      </c>
      <c r="CD197" s="5">
        <v>49.8</v>
      </c>
      <c r="CE197" s="43">
        <v>8.9</v>
      </c>
      <c r="CF197" s="20">
        <v>0.72957746478873231</v>
      </c>
      <c r="CG197" s="5">
        <v>2014</v>
      </c>
      <c r="CH197" s="5">
        <v>2019</v>
      </c>
      <c r="CI197" s="5">
        <v>2019</v>
      </c>
      <c r="CJ197" s="4">
        <v>0.43729148302554338</v>
      </c>
      <c r="CK197" s="4">
        <v>-0.18236410232155453</v>
      </c>
      <c r="CL197" s="4">
        <v>-0.10322185750100214</v>
      </c>
      <c r="CM197" s="4">
        <v>6.4549350480008982E-2</v>
      </c>
      <c r="CN197" s="4">
        <v>7.5264026831803194E-2</v>
      </c>
      <c r="CO197" s="4">
        <v>-0.10194271386923384</v>
      </c>
      <c r="CP197" s="4">
        <v>-8.9856472303619941E-2</v>
      </c>
      <c r="CQ197" s="4" t="s">
        <v>17</v>
      </c>
      <c r="CR197" s="4" t="s">
        <v>17</v>
      </c>
      <c r="CS197" s="4">
        <v>0.12129612371034583</v>
      </c>
      <c r="CT197" s="4">
        <v>0.20398152933560654</v>
      </c>
      <c r="CU197" s="4">
        <v>-0.20204375714120928</v>
      </c>
      <c r="CV197" s="4">
        <v>-0.23338133305616138</v>
      </c>
      <c r="CW197" s="4">
        <v>1.1481062646480172E-2</v>
      </c>
      <c r="CX197">
        <v>2</v>
      </c>
      <c r="CY197" s="5">
        <v>9116.3854887291636</v>
      </c>
      <c r="CZ197" s="5">
        <v>14212.206012685423</v>
      </c>
      <c r="DA197" s="5">
        <v>4424.8384919487034</v>
      </c>
      <c r="DB197" s="5">
        <v>631.66522032590876</v>
      </c>
      <c r="DC197" s="5">
        <v>16597.872580494906</v>
      </c>
      <c r="DD197" s="5">
        <v>3621.5009379942458</v>
      </c>
      <c r="DE197" s="5">
        <v>2055.0527151030183</v>
      </c>
      <c r="DF197" s="5">
        <v>3084.5812320322484</v>
      </c>
      <c r="DG197" s="5">
        <v>6396.8555183993149</v>
      </c>
      <c r="DH197" s="5">
        <v>1014.3669848616335</v>
      </c>
      <c r="DI197" s="5">
        <v>709.86404396875912</v>
      </c>
      <c r="DJ197" s="5">
        <v>1235.2714299488957</v>
      </c>
      <c r="DK197" s="5">
        <v>-553.27355124867415</v>
      </c>
      <c r="DL197" s="5">
        <v>1198.7272201330634</v>
      </c>
      <c r="DM197" s="5">
        <v>0</v>
      </c>
      <c r="DN197" s="5">
        <v>142.42592650800427</v>
      </c>
      <c r="DO197" s="5">
        <v>62689.613031751556</v>
      </c>
      <c r="DP197" s="4">
        <f t="shared" si="24"/>
        <v>0.47611681040243298</v>
      </c>
      <c r="DQ197" s="4">
        <f t="shared" si="24"/>
        <v>0.69974664845528722</v>
      </c>
      <c r="DR197" s="4">
        <f t="shared" si="24"/>
        <v>-0.69085787412413158</v>
      </c>
      <c r="DS197" s="4">
        <f t="shared" si="23"/>
        <v>0.75745674329274582</v>
      </c>
      <c r="DT197" s="4">
        <f t="shared" si="23"/>
        <v>1.1642750046414991</v>
      </c>
      <c r="DU197" s="4">
        <f t="shared" si="23"/>
        <v>0.38123521720729731</v>
      </c>
      <c r="DV197" s="4">
        <f t="shared" si="23"/>
        <v>0.63762732922369503</v>
      </c>
      <c r="DW197" s="4">
        <f t="shared" si="23"/>
        <v>-0.45650224156481428</v>
      </c>
      <c r="DX197" s="4">
        <f t="shared" si="21"/>
        <v>-0.15519816471947651</v>
      </c>
      <c r="DY197" s="4">
        <f t="shared" si="21"/>
        <v>0.45221851084427384</v>
      </c>
      <c r="DZ197" s="4">
        <f t="shared" si="21"/>
        <v>0.26212379195236934</v>
      </c>
      <c r="EA197" s="4">
        <f t="shared" si="21"/>
        <v>0.54553382804427908</v>
      </c>
      <c r="EB197" s="4">
        <f t="shared" si="21"/>
        <v>1.040637265149911</v>
      </c>
      <c r="EC197" s="4">
        <f t="shared" si="21"/>
        <v>-0.45918465653375623</v>
      </c>
      <c r="ED197" s="4" t="e">
        <f t="shared" si="18"/>
        <v>#DIV/0!</v>
      </c>
      <c r="EE197" s="4">
        <f t="shared" si="18"/>
        <v>-0.38289621627589909</v>
      </c>
      <c r="EF197" s="4">
        <f t="shared" si="18"/>
        <v>0.60893738905804817</v>
      </c>
      <c r="EG197" s="6">
        <f t="shared" si="22"/>
        <v>-0.27986204953290822</v>
      </c>
      <c r="EI197">
        <v>195</v>
      </c>
    </row>
    <row r="198" spans="1:139" x14ac:dyDescent="0.3">
      <c r="A198" t="s">
        <v>478</v>
      </c>
      <c r="B198" t="s">
        <v>211</v>
      </c>
      <c r="C198" s="43">
        <v>4.5827586206896553</v>
      </c>
      <c r="D198" s="43">
        <v>5.8</v>
      </c>
      <c r="E198" s="5">
        <v>45</v>
      </c>
      <c r="F198" s="5">
        <v>86.8</v>
      </c>
      <c r="G198" s="43">
        <v>6.3</v>
      </c>
      <c r="H198" s="20">
        <v>0.36363636363636365</v>
      </c>
      <c r="I198" s="43">
        <v>41.9</v>
      </c>
      <c r="J198" s="43">
        <v>7.6260869565217391</v>
      </c>
      <c r="K198" s="43">
        <v>3.8499999999999996</v>
      </c>
      <c r="L198" s="43">
        <v>3.7108695652173909</v>
      </c>
      <c r="M198" s="43">
        <v>48.333333333333336</v>
      </c>
      <c r="N198" s="43">
        <v>47.333333333333336</v>
      </c>
      <c r="O198" s="43">
        <v>52.5</v>
      </c>
      <c r="P198" s="43">
        <v>-1.5</v>
      </c>
      <c r="Q198" s="43">
        <v>-0.1</v>
      </c>
      <c r="R198" s="43">
        <v>-0.3</v>
      </c>
      <c r="S198" s="20">
        <v>0.73353293413173648</v>
      </c>
      <c r="T198" s="20">
        <v>0.82105263157894737</v>
      </c>
      <c r="U198" s="5">
        <v>96.1</v>
      </c>
      <c r="V198" s="5">
        <v>75</v>
      </c>
      <c r="W198" s="20">
        <v>0.26197183098591548</v>
      </c>
      <c r="X198" s="43">
        <v>3.048619404894449</v>
      </c>
      <c r="Y198" s="20">
        <v>0.67647058823529405</v>
      </c>
      <c r="Z198" s="5">
        <v>83</v>
      </c>
      <c r="AA198" s="5">
        <v>100</v>
      </c>
      <c r="AB198" s="43">
        <v>4.7297297499999997</v>
      </c>
      <c r="AC198" s="5">
        <v>85.2</v>
      </c>
      <c r="AD198" s="5">
        <v>1.5</v>
      </c>
      <c r="AE198" s="5">
        <v>1.5</v>
      </c>
      <c r="AF198" s="5">
        <v>20.3</v>
      </c>
      <c r="AG198" s="5">
        <v>6.3</v>
      </c>
      <c r="AH198" s="5">
        <v>3098</v>
      </c>
      <c r="AI198" s="4">
        <v>69.2</v>
      </c>
      <c r="AJ198" s="4">
        <v>0.27381042870173306</v>
      </c>
      <c r="AK198" s="4">
        <v>67.8</v>
      </c>
      <c r="AL198" s="4">
        <v>90</v>
      </c>
      <c r="AM198" s="4">
        <v>0.31</v>
      </c>
      <c r="AN198" s="4">
        <v>78</v>
      </c>
      <c r="AO198" s="4">
        <v>10.54174633524538</v>
      </c>
      <c r="AP198" s="4">
        <v>1.682600382409178</v>
      </c>
      <c r="AQ198" s="4">
        <v>0.21982101268516438</v>
      </c>
      <c r="AR198" s="4">
        <v>20</v>
      </c>
      <c r="AS198" s="4">
        <v>53.448</v>
      </c>
      <c r="AT198" s="4">
        <v>36.752000000000002</v>
      </c>
      <c r="AU198" s="4">
        <v>22.302</v>
      </c>
      <c r="AV198" s="4">
        <v>50.805999999999997</v>
      </c>
      <c r="AW198" s="4">
        <v>77.489000000000004</v>
      </c>
      <c r="AX198" s="4">
        <v>51.307000000000002</v>
      </c>
      <c r="AY198" s="4">
        <v>0.45</v>
      </c>
      <c r="AZ198" s="4">
        <v>1.85</v>
      </c>
      <c r="BA198" s="4">
        <v>0</v>
      </c>
      <c r="BB198" s="4">
        <v>55.4</v>
      </c>
      <c r="BC198" s="4">
        <v>55.4</v>
      </c>
      <c r="BD198" s="4">
        <v>0.32142857142857145</v>
      </c>
      <c r="BE198" s="4">
        <v>100</v>
      </c>
      <c r="BF198" s="4">
        <v>96.4</v>
      </c>
      <c r="BG198" s="4">
        <v>31.5</v>
      </c>
      <c r="BH198" s="21">
        <v>6.2635943247912926E-2</v>
      </c>
      <c r="BI198" s="21">
        <v>4.8771407676060967E-2</v>
      </c>
      <c r="BJ198" s="20">
        <v>0.37949167397020156</v>
      </c>
      <c r="BK198" s="20">
        <v>0.48992112182296232</v>
      </c>
      <c r="BL198" s="5">
        <v>52</v>
      </c>
      <c r="BM198" s="5">
        <v>34.5</v>
      </c>
      <c r="BN198" s="5">
        <v>11.8</v>
      </c>
      <c r="BO198" s="43">
        <v>0.7</v>
      </c>
      <c r="BP198" s="5">
        <v>53</v>
      </c>
      <c r="BQ198" s="5">
        <v>29</v>
      </c>
      <c r="BR198" s="5">
        <v>23500</v>
      </c>
      <c r="BS198" s="5">
        <v>0.3129890453834116</v>
      </c>
      <c r="BT198" s="5">
        <v>80.3</v>
      </c>
      <c r="BU198" s="5">
        <v>18.7</v>
      </c>
      <c r="BV198" s="5">
        <v>81.3</v>
      </c>
      <c r="BW198" s="5">
        <v>94</v>
      </c>
      <c r="BX198" s="5">
        <v>27.2</v>
      </c>
      <c r="BY198" s="5">
        <v>100</v>
      </c>
      <c r="BZ198" s="5">
        <v>10163</v>
      </c>
      <c r="CA198" s="43">
        <v>1.24</v>
      </c>
      <c r="CB198" s="43">
        <v>0.82</v>
      </c>
      <c r="CC198" s="5">
        <v>98.7</v>
      </c>
      <c r="CD198" s="5">
        <v>51.8</v>
      </c>
      <c r="CE198" s="43">
        <v>7.1</v>
      </c>
      <c r="CF198" s="20">
        <v>0.72473219911783249</v>
      </c>
      <c r="CG198" s="5">
        <v>2018</v>
      </c>
      <c r="CH198" s="5">
        <v>2011</v>
      </c>
      <c r="CI198" s="5" t="s">
        <v>859</v>
      </c>
      <c r="CJ198" s="4">
        <v>0.4171564064045914</v>
      </c>
      <c r="CK198" s="4">
        <v>-0.29340267434177197</v>
      </c>
      <c r="CL198" s="4">
        <v>0.18180690112641348</v>
      </c>
      <c r="CM198" s="4">
        <v>-0.50791164103815123</v>
      </c>
      <c r="CN198" s="4">
        <v>-0.18624402704019841</v>
      </c>
      <c r="CO198" s="4">
        <v>-0.1187560329699634</v>
      </c>
      <c r="CP198" s="4">
        <v>-0.30684924531890373</v>
      </c>
      <c r="CQ198" s="4">
        <v>-0.32845829311194802</v>
      </c>
      <c r="CR198" s="4">
        <v>-0.11984239060635904</v>
      </c>
      <c r="CS198" s="4">
        <v>0.50674574231939051</v>
      </c>
      <c r="CT198" s="4">
        <v>2.9588558073948166</v>
      </c>
      <c r="CU198" s="4">
        <v>0.61624200749817071</v>
      </c>
      <c r="CV198" s="4">
        <v>0.16909100783829728</v>
      </c>
      <c r="CW198" s="4">
        <v>1.128795810508534E-2</v>
      </c>
      <c r="CX198">
        <v>0</v>
      </c>
      <c r="CY198" s="5">
        <v>9378.5176333072814</v>
      </c>
      <c r="CZ198" s="5">
        <v>14143.616141495444</v>
      </c>
      <c r="DA198" s="5">
        <v>2155.3555527286608</v>
      </c>
      <c r="DB198" s="5">
        <v>441.6422846966035</v>
      </c>
      <c r="DC198" s="5">
        <v>17566.469753117995</v>
      </c>
      <c r="DD198" s="5">
        <v>3263.931490612541</v>
      </c>
      <c r="DE198" s="5">
        <v>2893.0991356680611</v>
      </c>
      <c r="DF198" s="5">
        <v>1828.9503598471997</v>
      </c>
      <c r="DG198" s="5">
        <v>5216.2449494576895</v>
      </c>
      <c r="DH198" s="5">
        <v>951.66009413560607</v>
      </c>
      <c r="DI198" s="5">
        <v>418.71263198066407</v>
      </c>
      <c r="DJ198" s="5">
        <v>730.12339397023288</v>
      </c>
      <c r="DK198" s="5">
        <v>235.08459483526266</v>
      </c>
      <c r="DL198" s="5">
        <v>-361.02277063986764</v>
      </c>
      <c r="DM198" s="5">
        <v>0</v>
      </c>
      <c r="DN198" s="5">
        <v>107.66723245002237</v>
      </c>
      <c r="DO198" s="5">
        <v>59331.075248303277</v>
      </c>
      <c r="DP198" s="4">
        <f t="shared" si="24"/>
        <v>0.30092272688423743</v>
      </c>
      <c r="DQ198" s="4">
        <f t="shared" si="24"/>
        <v>0.72754239203411963</v>
      </c>
      <c r="DR198" s="4">
        <f t="shared" si="24"/>
        <v>0.42535777293289184</v>
      </c>
      <c r="DS198" s="4">
        <f t="shared" si="23"/>
        <v>1.1292751573855355</v>
      </c>
      <c r="DT198" s="4">
        <f t="shared" si="23"/>
        <v>0.87489771582931408</v>
      </c>
      <c r="DU198" s="4">
        <f t="shared" si="23"/>
        <v>0.75169246815422452</v>
      </c>
      <c r="DV198" s="4">
        <f t="shared" si="23"/>
        <v>-0.27539352711858783</v>
      </c>
      <c r="DW198" s="4">
        <f t="shared" si="23"/>
        <v>0.64960242851849015</v>
      </c>
      <c r="DX198" s="4">
        <f t="shared" si="21"/>
        <v>0.38036238386633175</v>
      </c>
      <c r="DY198" s="4">
        <f t="shared" si="21"/>
        <v>0.5428895607253309</v>
      </c>
      <c r="DZ198" s="4">
        <f t="shared" si="21"/>
        <v>0.57222732950623301</v>
      </c>
      <c r="EA198" s="4">
        <f t="shared" si="21"/>
        <v>0.86647810095824795</v>
      </c>
      <c r="EB198" s="4">
        <f t="shared" si="21"/>
        <v>4.1389993975259769E-2</v>
      </c>
      <c r="EC198" s="4">
        <f t="shared" si="21"/>
        <v>-0.18912603089036692</v>
      </c>
      <c r="ED198" s="4" t="e">
        <f t="shared" si="18"/>
        <v>#DIV/0!</v>
      </c>
      <c r="EE198" s="4">
        <f t="shared" si="18"/>
        <v>0.1001037235328609</v>
      </c>
      <c r="EF198" s="4">
        <f t="shared" si="18"/>
        <v>0.8772419715743055</v>
      </c>
      <c r="EG198" s="6">
        <f t="shared" si="22"/>
        <v>0.41570466482245183</v>
      </c>
      <c r="EI198">
        <v>196</v>
      </c>
    </row>
    <row r="199" spans="1:139" x14ac:dyDescent="0.3">
      <c r="A199" t="s">
        <v>564</v>
      </c>
      <c r="B199" t="s">
        <v>212</v>
      </c>
      <c r="C199" s="43">
        <v>4.4482758620689653</v>
      </c>
      <c r="D199" s="43">
        <v>5</v>
      </c>
      <c r="E199" s="5">
        <v>39.1</v>
      </c>
      <c r="F199" s="5">
        <v>100</v>
      </c>
      <c r="G199" s="43">
        <v>13.9</v>
      </c>
      <c r="H199" s="20">
        <v>0.5</v>
      </c>
      <c r="I199" s="43">
        <v>42.8</v>
      </c>
      <c r="J199" s="43">
        <v>8.6347826086956516</v>
      </c>
      <c r="K199" s="43">
        <v>3.8055555555555554</v>
      </c>
      <c r="L199" s="43">
        <v>3.5500000000000007</v>
      </c>
      <c r="M199" s="43">
        <v>49.333333333333336</v>
      </c>
      <c r="N199" s="43">
        <v>49.666666666666664</v>
      </c>
      <c r="O199" s="43">
        <v>54</v>
      </c>
      <c r="P199" s="43">
        <v>0.1</v>
      </c>
      <c r="Q199" s="43">
        <v>2.1</v>
      </c>
      <c r="R199" s="43">
        <v>1</v>
      </c>
      <c r="S199" s="20">
        <v>0.76470588235294112</v>
      </c>
      <c r="T199" s="20">
        <v>0.83333333333333337</v>
      </c>
      <c r="U199" s="5">
        <v>93.6</v>
      </c>
      <c r="V199" s="5">
        <v>78</v>
      </c>
      <c r="W199" s="20">
        <v>0.25925925925925924</v>
      </c>
      <c r="X199" s="43">
        <v>3.5046680320264425</v>
      </c>
      <c r="Y199" s="20">
        <v>0.67741935483870974</v>
      </c>
      <c r="Z199" s="5">
        <v>100</v>
      </c>
      <c r="AA199" s="5">
        <v>100</v>
      </c>
      <c r="AB199" s="43">
        <v>0</v>
      </c>
      <c r="AC199" s="5">
        <v>100</v>
      </c>
      <c r="AD199" s="5">
        <v>3</v>
      </c>
      <c r="AE199" s="5">
        <v>2.7</v>
      </c>
      <c r="AF199" s="5">
        <v>27</v>
      </c>
      <c r="AG199" s="5">
        <v>36.5</v>
      </c>
      <c r="AH199" s="5">
        <v>8421</v>
      </c>
      <c r="AI199" s="4">
        <v>78.7</v>
      </c>
      <c r="AJ199" s="4">
        <v>0.31243320270751695</v>
      </c>
      <c r="AK199" s="4">
        <v>44.599999999999994</v>
      </c>
      <c r="AL199" s="4">
        <v>89.1</v>
      </c>
      <c r="AM199" s="4">
        <v>0.54</v>
      </c>
      <c r="AN199" s="4">
        <v>47.1</v>
      </c>
      <c r="AO199" s="4">
        <v>4.2016806722689077</v>
      </c>
      <c r="AP199" s="4">
        <v>0</v>
      </c>
      <c r="AQ199" s="4">
        <v>0.17922358988232112</v>
      </c>
      <c r="AR199" s="4">
        <v>0</v>
      </c>
      <c r="AS199" s="4">
        <v>0</v>
      </c>
      <c r="AT199" s="4" t="s">
        <v>859</v>
      </c>
      <c r="AU199" s="4">
        <v>0</v>
      </c>
      <c r="AV199" s="4" t="s">
        <v>859</v>
      </c>
      <c r="AW199" s="4">
        <v>91.667000000000002</v>
      </c>
      <c r="AX199" s="4">
        <v>64.706000000000003</v>
      </c>
      <c r="AY199" s="4">
        <v>0.94</v>
      </c>
      <c r="AZ199" s="4">
        <v>6.39</v>
      </c>
      <c r="BA199" s="4">
        <v>1.1830648439338511E-2</v>
      </c>
      <c r="BB199" s="4">
        <v>87.5</v>
      </c>
      <c r="BC199" s="4">
        <v>87.5</v>
      </c>
      <c r="BD199" s="4">
        <v>0.66666666666666663</v>
      </c>
      <c r="BE199" s="4">
        <v>100</v>
      </c>
      <c r="BF199" s="4">
        <v>72.7</v>
      </c>
      <c r="BG199" s="4">
        <v>31.3</v>
      </c>
      <c r="BH199" s="21">
        <v>2.8845108196091571E-2</v>
      </c>
      <c r="BI199" s="21">
        <v>4.3404261070125155E-2</v>
      </c>
      <c r="BJ199" s="20">
        <v>0.3902439024390244</v>
      </c>
      <c r="BK199" s="20">
        <v>0.1951219512195122</v>
      </c>
      <c r="BL199" s="5" t="s">
        <v>859</v>
      </c>
      <c r="BM199" s="5">
        <v>20.9</v>
      </c>
      <c r="BN199" s="5">
        <v>57.5</v>
      </c>
      <c r="BO199" s="43">
        <v>0.25</v>
      </c>
      <c r="BP199" s="5" t="s">
        <v>859</v>
      </c>
      <c r="BQ199" s="5">
        <v>69</v>
      </c>
      <c r="BR199" s="5">
        <v>10210</v>
      </c>
      <c r="BS199" s="5" t="s">
        <v>859</v>
      </c>
      <c r="BT199" s="5">
        <v>70.2</v>
      </c>
      <c r="BU199" s="5">
        <v>8.5</v>
      </c>
      <c r="BV199" s="5">
        <v>48.9</v>
      </c>
      <c r="BW199" s="5">
        <v>70</v>
      </c>
      <c r="BX199" s="5">
        <v>8</v>
      </c>
      <c r="BY199" s="5">
        <v>15.2</v>
      </c>
      <c r="BZ199" s="5">
        <v>10176</v>
      </c>
      <c r="CA199" s="43">
        <v>0</v>
      </c>
      <c r="CB199" s="43" t="s">
        <v>859</v>
      </c>
      <c r="CC199" s="5">
        <v>3.3</v>
      </c>
      <c r="CD199" s="5">
        <v>61</v>
      </c>
      <c r="CE199" s="43">
        <v>5.9</v>
      </c>
      <c r="CF199" s="20">
        <v>0.7556231003039513</v>
      </c>
      <c r="CG199" s="5">
        <v>2018</v>
      </c>
      <c r="CH199" s="5">
        <v>1995</v>
      </c>
      <c r="CI199" s="5" t="s">
        <v>859</v>
      </c>
      <c r="CJ199" s="4">
        <v>0.29594358436130896</v>
      </c>
      <c r="CK199" s="4">
        <v>-0.10410550757456495</v>
      </c>
      <c r="CL199" s="4">
        <v>0.23209290764245707</v>
      </c>
      <c r="CM199" s="4">
        <v>0.37951478222744273</v>
      </c>
      <c r="CN199" s="4">
        <v>-0.29024713498174576</v>
      </c>
      <c r="CO199" s="4">
        <v>5.1916888193801088E-2</v>
      </c>
      <c r="CP199" s="4">
        <v>0.44743009306361831</v>
      </c>
      <c r="CQ199" s="4">
        <v>0.91422888151711823</v>
      </c>
      <c r="CR199" s="4">
        <v>0.78863932540265158</v>
      </c>
      <c r="CS199" s="4">
        <v>-7.5231894063566424E-2</v>
      </c>
      <c r="CT199" s="4">
        <v>-0.37966422592554883</v>
      </c>
      <c r="CU199" s="4">
        <v>-0.64880371825389671</v>
      </c>
      <c r="CV199" s="4">
        <v>0.55796187470542891</v>
      </c>
      <c r="CW199" s="4">
        <v>1.0370056410492226E-2</v>
      </c>
      <c r="CX199">
        <v>0</v>
      </c>
      <c r="CY199" s="5">
        <v>9169.8880022033809</v>
      </c>
      <c r="CZ199" s="5">
        <v>15893.003236674553</v>
      </c>
      <c r="DA199" s="5">
        <v>3414.2654700047237</v>
      </c>
      <c r="DB199" s="5">
        <v>1273.972602739726</v>
      </c>
      <c r="DC199" s="5">
        <v>20707.16187810788</v>
      </c>
      <c r="DD199" s="5">
        <v>4893.699124047741</v>
      </c>
      <c r="DE199" s="5">
        <v>3471.4072616896251</v>
      </c>
      <c r="DF199" s="5">
        <v>2310.2067604105614</v>
      </c>
      <c r="DG199" s="5">
        <v>6606.7969939468603</v>
      </c>
      <c r="DH199" s="5">
        <v>2709.4945677846008</v>
      </c>
      <c r="DI199" s="5">
        <v>988.66320264525268</v>
      </c>
      <c r="DJ199" s="5">
        <v>1154.9362305148798</v>
      </c>
      <c r="DK199" s="5">
        <v>-162.9664619744922</v>
      </c>
      <c r="DL199" s="5">
        <v>-11892.772791686348</v>
      </c>
      <c r="DM199" s="5">
        <v>0</v>
      </c>
      <c r="DN199" s="5">
        <v>130.5562880836857</v>
      </c>
      <c r="DO199" s="5">
        <v>72561.08515687898</v>
      </c>
      <c r="DP199" s="4">
        <f t="shared" si="24"/>
        <v>0.44035880052874476</v>
      </c>
      <c r="DQ199" s="4">
        <f t="shared" si="24"/>
        <v>1.8610967115199169E-2</v>
      </c>
      <c r="DR199" s="4">
        <f t="shared" si="24"/>
        <v>-0.19382068556732374</v>
      </c>
      <c r="DS199" s="4">
        <f t="shared" si="23"/>
        <v>-0.49934792346120566</v>
      </c>
      <c r="DT199" s="4">
        <f t="shared" si="23"/>
        <v>-6.3412861375945428E-2</v>
      </c>
      <c r="DU199" s="4">
        <f t="shared" si="23"/>
        <v>-0.93681655180175516</v>
      </c>
      <c r="DV199" s="4">
        <f t="shared" si="23"/>
        <v>-0.90543903234717238</v>
      </c>
      <c r="DW199" s="4">
        <f t="shared" si="23"/>
        <v>0.22565621632933569</v>
      </c>
      <c r="DX199" s="4">
        <f t="shared" si="21"/>
        <v>-0.25043394760421944</v>
      </c>
      <c r="DY199" s="4">
        <f t="shared" si="21"/>
        <v>-1.9988517917400188</v>
      </c>
      <c r="DZ199" s="4">
        <f t="shared" si="21"/>
        <v>-3.4823438295501746E-2</v>
      </c>
      <c r="EA199" s="4">
        <f t="shared" si="21"/>
        <v>0.59657455340669152</v>
      </c>
      <c r="EB199" s="4">
        <f t="shared" si="21"/>
        <v>0.54592138529925438</v>
      </c>
      <c r="EC199" s="4">
        <f t="shared" si="21"/>
        <v>1.807507134918263</v>
      </c>
      <c r="ED199" s="4" t="e">
        <f t="shared" si="18"/>
        <v>#DIV/0!</v>
      </c>
      <c r="EE199" s="4">
        <f t="shared" si="18"/>
        <v>-0.21795806770984005</v>
      </c>
      <c r="EF199" s="4">
        <f t="shared" si="18"/>
        <v>-0.17966806311401379</v>
      </c>
      <c r="EG199" s="6">
        <f t="shared" si="22"/>
        <v>0.2288745619858964</v>
      </c>
      <c r="EI199">
        <v>197</v>
      </c>
    </row>
    <row r="200" spans="1:139" x14ac:dyDescent="0.3">
      <c r="A200" t="s">
        <v>558</v>
      </c>
      <c r="B200" t="s">
        <v>213</v>
      </c>
      <c r="C200" s="43">
        <v>4.4482758620689653</v>
      </c>
      <c r="D200" s="43">
        <v>5.8</v>
      </c>
      <c r="E200" s="5">
        <v>44.5</v>
      </c>
      <c r="F200" s="5">
        <v>88.6</v>
      </c>
      <c r="G200" s="43">
        <v>7.6</v>
      </c>
      <c r="H200" s="20">
        <v>0.25</v>
      </c>
      <c r="I200" s="43">
        <v>42.7</v>
      </c>
      <c r="J200" s="43">
        <v>3.939130434782609</v>
      </c>
      <c r="K200" s="43">
        <v>4.0999999999999988</v>
      </c>
      <c r="L200" s="43">
        <v>3.919565217391304</v>
      </c>
      <c r="M200" s="43">
        <v>51</v>
      </c>
      <c r="N200" s="43">
        <v>50.666666666666664</v>
      </c>
      <c r="O200" s="43">
        <v>52</v>
      </c>
      <c r="P200" s="43">
        <v>0.3</v>
      </c>
      <c r="Q200" s="43">
        <v>-1.3</v>
      </c>
      <c r="R200" s="43">
        <v>-0.3</v>
      </c>
      <c r="S200" s="20">
        <v>0.72619047619047616</v>
      </c>
      <c r="T200" s="20">
        <v>0.93939393939393945</v>
      </c>
      <c r="U200" s="5">
        <v>98</v>
      </c>
      <c r="V200" s="5">
        <v>82</v>
      </c>
      <c r="W200" s="20">
        <v>0.26136363636363635</v>
      </c>
      <c r="X200" s="43">
        <v>1.4221747375133456</v>
      </c>
      <c r="Y200" s="20" t="s">
        <v>859</v>
      </c>
      <c r="Z200" s="5">
        <v>83</v>
      </c>
      <c r="AA200" s="5">
        <v>100</v>
      </c>
      <c r="AB200" s="43">
        <v>0</v>
      </c>
      <c r="AC200" s="5">
        <v>100</v>
      </c>
      <c r="AD200" s="5">
        <v>1.5</v>
      </c>
      <c r="AE200" s="5">
        <v>0.7</v>
      </c>
      <c r="AF200" s="5">
        <v>65.3</v>
      </c>
      <c r="AG200" s="5">
        <v>31</v>
      </c>
      <c r="AH200" s="5" t="s">
        <v>859</v>
      </c>
      <c r="AI200" s="4">
        <v>82</v>
      </c>
      <c r="AJ200" s="4">
        <v>0.30493807128562933</v>
      </c>
      <c r="AK200" s="4">
        <v>51.2</v>
      </c>
      <c r="AL200" s="4">
        <v>86.5</v>
      </c>
      <c r="AM200" s="4">
        <v>0.27</v>
      </c>
      <c r="AN200" s="4">
        <v>77.8</v>
      </c>
      <c r="AO200" s="4">
        <v>8.8141025641025639</v>
      </c>
      <c r="AP200" s="4">
        <v>3.2051282051282048</v>
      </c>
      <c r="AQ200" s="4">
        <v>0.18739448508722567</v>
      </c>
      <c r="AR200" s="4">
        <v>11.111000000000001</v>
      </c>
      <c r="AS200" s="4">
        <v>23.256</v>
      </c>
      <c r="AT200" s="4">
        <v>31.111000000000001</v>
      </c>
      <c r="AU200" s="4">
        <v>12.209</v>
      </c>
      <c r="AV200" s="4">
        <v>44.444000000000003</v>
      </c>
      <c r="AW200" s="4">
        <v>74.194000000000003</v>
      </c>
      <c r="AX200" s="4">
        <v>44.085999999999999</v>
      </c>
      <c r="AY200" s="4">
        <v>0.9</v>
      </c>
      <c r="AZ200" s="4">
        <v>1.26</v>
      </c>
      <c r="BA200" s="4">
        <v>8.8525234440672049E-2</v>
      </c>
      <c r="BB200" s="4">
        <v>97.6</v>
      </c>
      <c r="BC200" s="4">
        <v>97.6</v>
      </c>
      <c r="BD200" s="4">
        <v>0</v>
      </c>
      <c r="BE200" s="4">
        <v>86.2</v>
      </c>
      <c r="BF200" s="4" t="s">
        <v>859</v>
      </c>
      <c r="BG200" s="4">
        <v>71.400000000000006</v>
      </c>
      <c r="BH200" s="21">
        <v>7.7678130357157871E-2</v>
      </c>
      <c r="BI200" s="21">
        <v>5.6124970237296408E-2</v>
      </c>
      <c r="BJ200" s="20">
        <v>0.23357664233576642</v>
      </c>
      <c r="BK200" s="20">
        <v>0.22627737226277372</v>
      </c>
      <c r="BL200" s="5" t="s">
        <v>859</v>
      </c>
      <c r="BM200" s="5">
        <v>79.150000000000006</v>
      </c>
      <c r="BN200" s="5">
        <v>51.55</v>
      </c>
      <c r="BO200" s="43">
        <v>0.3</v>
      </c>
      <c r="BP200" s="5">
        <v>69</v>
      </c>
      <c r="BQ200" s="5" t="s">
        <v>859</v>
      </c>
      <c r="BR200" s="5">
        <v>14400</v>
      </c>
      <c r="BS200" s="5">
        <v>9.3525179856115113</v>
      </c>
      <c r="BT200" s="5">
        <v>35.599999999999994</v>
      </c>
      <c r="BU200" s="5">
        <v>17.2</v>
      </c>
      <c r="BV200" s="5">
        <v>2.2999999999999998</v>
      </c>
      <c r="BW200" s="5">
        <v>72</v>
      </c>
      <c r="BX200" s="5">
        <v>7.2</v>
      </c>
      <c r="BY200" s="5">
        <v>100</v>
      </c>
      <c r="BZ200" s="5">
        <v>9748</v>
      </c>
      <c r="CA200" s="43">
        <v>0.83</v>
      </c>
      <c r="CB200" s="43" t="s">
        <v>859</v>
      </c>
      <c r="CC200" s="5">
        <v>84.4</v>
      </c>
      <c r="CD200" s="5">
        <v>27.1</v>
      </c>
      <c r="CE200" s="43">
        <v>7.5</v>
      </c>
      <c r="CF200" s="20">
        <v>0.65762439807383621</v>
      </c>
      <c r="CG200" s="5">
        <v>2020</v>
      </c>
      <c r="CH200" s="5">
        <v>2017</v>
      </c>
      <c r="CI200" s="5">
        <v>2017</v>
      </c>
      <c r="CJ200" s="4">
        <v>0.13144124671656651</v>
      </c>
      <c r="CK200" s="4">
        <v>0.51332417761608995</v>
      </c>
      <c r="CL200" s="4">
        <v>0.5665770776840775</v>
      </c>
      <c r="CM200" s="4">
        <v>0.57640633468645763</v>
      </c>
      <c r="CN200" s="4">
        <v>-0.19467328287184635</v>
      </c>
      <c r="CO200" s="4">
        <v>-0.43177662292034663</v>
      </c>
      <c r="CP200" s="4">
        <v>-0.72158630315593963</v>
      </c>
      <c r="CQ200" s="4">
        <v>1.5174483410615922</v>
      </c>
      <c r="CR200" s="4">
        <v>-0.25939572209103762</v>
      </c>
      <c r="CS200" s="4">
        <v>-1.0526147265732448</v>
      </c>
      <c r="CT200" s="4">
        <v>-0.48504022891086646</v>
      </c>
      <c r="CU200" s="4">
        <v>0.16173445072905004</v>
      </c>
      <c r="CV200" s="4">
        <v>-0.56137662046663184</v>
      </c>
      <c r="CW200" s="4">
        <v>8.5360413493942716E-3</v>
      </c>
      <c r="CX200">
        <v>0</v>
      </c>
      <c r="CY200" s="5">
        <v>8793.5274250123803</v>
      </c>
      <c r="CZ200" s="5">
        <v>17102.598861076101</v>
      </c>
      <c r="DA200" s="5">
        <v>1241.7638984214138</v>
      </c>
      <c r="DB200" s="5">
        <v>912.31983527796842</v>
      </c>
      <c r="DC200" s="5">
        <v>20416.602640229368</v>
      </c>
      <c r="DD200" s="5">
        <v>2538.9899595460311</v>
      </c>
      <c r="DE200" s="5">
        <v>2603.8967500164363</v>
      </c>
      <c r="DF200" s="5">
        <v>1691.9031423174097</v>
      </c>
      <c r="DG200" s="5">
        <v>4733.1009968424369</v>
      </c>
      <c r="DH200" s="5">
        <v>1134.694577899794</v>
      </c>
      <c r="DI200" s="5">
        <v>588.70967741935476</v>
      </c>
      <c r="DJ200" s="5">
        <v>2058.5106382978724</v>
      </c>
      <c r="DK200" s="5">
        <v>130.91969800960879</v>
      </c>
      <c r="DL200" s="5">
        <v>332.53260123541526</v>
      </c>
      <c r="DM200" s="5">
        <v>0</v>
      </c>
      <c r="DN200" s="5">
        <v>62.34211023689312</v>
      </c>
      <c r="DO200" s="5">
        <v>64009.880210603071</v>
      </c>
      <c r="DP200" s="4">
        <f t="shared" si="24"/>
        <v>0.69189661364005084</v>
      </c>
      <c r="DQ200" s="4">
        <f t="shared" si="24"/>
        <v>-0.47157233876707344</v>
      </c>
      <c r="DR200" s="4">
        <f t="shared" si="24"/>
        <v>0.87469593799921519</v>
      </c>
      <c r="DS200" s="4">
        <f t="shared" si="23"/>
        <v>0.20829906664855768</v>
      </c>
      <c r="DT200" s="4">
        <f t="shared" si="23"/>
        <v>2.3394375804930562E-2</v>
      </c>
      <c r="DU200" s="4">
        <f t="shared" si="23"/>
        <v>1.5027629207968647</v>
      </c>
      <c r="DV200" s="4">
        <f t="shared" si="23"/>
        <v>3.9681871241620564E-2</v>
      </c>
      <c r="DW200" s="4">
        <f t="shared" si="23"/>
        <v>0.77032944367050604</v>
      </c>
      <c r="DX200" s="4">
        <f t="shared" si="21"/>
        <v>0.59953104719661432</v>
      </c>
      <c r="DY200" s="4">
        <f t="shared" si="21"/>
        <v>0.2782307869416733</v>
      </c>
      <c r="DZ200" s="4">
        <f t="shared" si="21"/>
        <v>0.39116454569806647</v>
      </c>
      <c r="EA200" s="4">
        <f t="shared" si="21"/>
        <v>2.2491293303049598E-2</v>
      </c>
      <c r="EB200" s="4">
        <f t="shared" si="21"/>
        <v>0.17341943950361433</v>
      </c>
      <c r="EC200" s="4">
        <f t="shared" si="21"/>
        <v>-0.30920976972303216</v>
      </c>
      <c r="ED200" s="4" t="e">
        <f t="shared" si="18"/>
        <v>#DIV/0!</v>
      </c>
      <c r="EE200" s="4">
        <f t="shared" si="18"/>
        <v>0.72993265969045762</v>
      </c>
      <c r="EF200" s="4">
        <f t="shared" si="18"/>
        <v>0.50346478250366444</v>
      </c>
      <c r="EG200" s="6">
        <f t="shared" si="22"/>
        <v>0.66845326067729172</v>
      </c>
      <c r="EI200">
        <v>198</v>
      </c>
    </row>
    <row r="201" spans="1:139" x14ac:dyDescent="0.3">
      <c r="A201" t="s">
        <v>539</v>
      </c>
      <c r="B201" t="s">
        <v>214</v>
      </c>
      <c r="C201" s="43" t="s">
        <v>859</v>
      </c>
      <c r="D201" s="43">
        <v>5.7</v>
      </c>
      <c r="E201" s="5">
        <v>52.6</v>
      </c>
      <c r="F201" s="5">
        <v>67.5</v>
      </c>
      <c r="G201" s="43">
        <v>6.1</v>
      </c>
      <c r="H201" s="20">
        <v>0.125</v>
      </c>
      <c r="I201" s="43">
        <v>41.7</v>
      </c>
      <c r="J201" s="43">
        <v>0</v>
      </c>
      <c r="K201" s="43">
        <v>3.9916666666666663</v>
      </c>
      <c r="L201" s="43">
        <v>3.7369565217391307</v>
      </c>
      <c r="M201" s="43">
        <v>49</v>
      </c>
      <c r="N201" s="43">
        <v>46.666666666666664</v>
      </c>
      <c r="O201" s="43">
        <v>51.5</v>
      </c>
      <c r="P201" s="43">
        <v>0.2</v>
      </c>
      <c r="Q201" s="43">
        <v>-0.2</v>
      </c>
      <c r="R201" s="43">
        <v>3.7</v>
      </c>
      <c r="S201" s="20">
        <v>0.71739130434782605</v>
      </c>
      <c r="T201" s="20">
        <v>0.61904761904761907</v>
      </c>
      <c r="U201" s="5">
        <v>97.4</v>
      </c>
      <c r="V201" s="5">
        <v>74</v>
      </c>
      <c r="W201" s="20">
        <v>0.265625</v>
      </c>
      <c r="X201" s="43">
        <v>4.8093998703344019</v>
      </c>
      <c r="Y201" s="20">
        <v>0.5</v>
      </c>
      <c r="Z201" s="5">
        <v>98</v>
      </c>
      <c r="AA201" s="5">
        <v>99.2</v>
      </c>
      <c r="AB201" s="43">
        <v>48.557692299999999</v>
      </c>
      <c r="AC201" s="5">
        <v>77.5</v>
      </c>
      <c r="AD201" s="5">
        <v>1.9</v>
      </c>
      <c r="AE201" s="5">
        <v>1.9</v>
      </c>
      <c r="AF201" s="5">
        <v>18.399999999999999</v>
      </c>
      <c r="AG201" s="5">
        <v>16.399999999999999</v>
      </c>
      <c r="AH201" s="5">
        <v>1841</v>
      </c>
      <c r="AI201" s="4">
        <v>78.2</v>
      </c>
      <c r="AJ201" s="4">
        <v>0.3669668703763268</v>
      </c>
      <c r="AK201" s="4">
        <v>52.3</v>
      </c>
      <c r="AL201" s="4">
        <v>86.5</v>
      </c>
      <c r="AM201" s="4">
        <v>0.24</v>
      </c>
      <c r="AN201" s="4">
        <v>87.7</v>
      </c>
      <c r="AO201" s="4">
        <v>19.922779922779924</v>
      </c>
      <c r="AP201" s="4">
        <v>0</v>
      </c>
      <c r="AQ201" s="4">
        <v>0.18118740020322252</v>
      </c>
      <c r="AR201" s="4">
        <v>27.059000000000001</v>
      </c>
      <c r="AS201" s="4">
        <v>24.690999999999999</v>
      </c>
      <c r="AT201" s="4">
        <v>30</v>
      </c>
      <c r="AU201" s="4">
        <v>7.6920000000000002</v>
      </c>
      <c r="AV201" s="4">
        <v>39.534999999999997</v>
      </c>
      <c r="AW201" s="4">
        <v>64.912000000000006</v>
      </c>
      <c r="AX201" s="4">
        <v>73.381</v>
      </c>
      <c r="AY201" s="4">
        <v>1.95</v>
      </c>
      <c r="AZ201" s="4">
        <v>4.7300000000000004</v>
      </c>
      <c r="BA201" s="4">
        <v>3.0990010651466737E-2</v>
      </c>
      <c r="BB201" s="4">
        <v>94.6</v>
      </c>
      <c r="BC201" s="4">
        <v>94.6</v>
      </c>
      <c r="BD201" s="4">
        <v>0.44444444444444442</v>
      </c>
      <c r="BE201" s="4">
        <v>100</v>
      </c>
      <c r="BF201" s="4">
        <v>70.599999999999994</v>
      </c>
      <c r="BG201" s="4">
        <v>94.6</v>
      </c>
      <c r="BH201" s="21">
        <v>7.5998827292158191E-2</v>
      </c>
      <c r="BI201" s="21">
        <v>5.563185184727374E-2</v>
      </c>
      <c r="BJ201" s="20">
        <v>0.38174273858921159</v>
      </c>
      <c r="BK201" s="20">
        <v>0.52697095435684649</v>
      </c>
      <c r="BL201" s="5">
        <v>83</v>
      </c>
      <c r="BM201" s="5">
        <v>3.35</v>
      </c>
      <c r="BN201" s="5">
        <v>42.25</v>
      </c>
      <c r="BO201" s="43">
        <v>1.1000000000000001</v>
      </c>
      <c r="BP201" s="5">
        <v>27</v>
      </c>
      <c r="BQ201" s="5">
        <v>76</v>
      </c>
      <c r="BR201" s="5">
        <v>13390</v>
      </c>
      <c r="BS201" s="5" t="s">
        <v>859</v>
      </c>
      <c r="BT201" s="5">
        <v>38.700000000000003</v>
      </c>
      <c r="BU201" s="5">
        <v>18.899999999999999</v>
      </c>
      <c r="BV201" s="5">
        <v>20.8</v>
      </c>
      <c r="BW201" s="5">
        <v>78</v>
      </c>
      <c r="BX201" s="5">
        <v>19.3</v>
      </c>
      <c r="BY201" s="5">
        <v>100</v>
      </c>
      <c r="BZ201" s="5">
        <v>11578</v>
      </c>
      <c r="CA201" s="43">
        <v>0.02</v>
      </c>
      <c r="CB201" s="43">
        <v>0.17</v>
      </c>
      <c r="CC201" s="5">
        <v>93.4</v>
      </c>
      <c r="CD201" s="5">
        <v>50.7</v>
      </c>
      <c r="CE201" s="43">
        <v>7.9</v>
      </c>
      <c r="CF201" s="20">
        <v>0.69253886010362686</v>
      </c>
      <c r="CG201" s="5">
        <v>2011</v>
      </c>
      <c r="CH201" s="5">
        <v>2019</v>
      </c>
      <c r="CI201" s="5">
        <v>2018</v>
      </c>
      <c r="CJ201" s="4">
        <v>0.27343445680590001</v>
      </c>
      <c r="CK201" s="4">
        <v>4.7444297814155219E-2</v>
      </c>
      <c r="CL201" s="4">
        <v>-0.86111888898595146</v>
      </c>
      <c r="CM201" s="4">
        <v>-0.35220705930705015</v>
      </c>
      <c r="CN201" s="4">
        <v>6.4196752983971955E-2</v>
      </c>
      <c r="CO201" s="4">
        <v>0.12562710771102312</v>
      </c>
      <c r="CP201" s="4">
        <v>-0.3577989789962075</v>
      </c>
      <c r="CQ201" s="4">
        <v>-0.33884042182401092</v>
      </c>
      <c r="CR201" s="4">
        <v>0.55909508275551933</v>
      </c>
      <c r="CS201" s="4">
        <v>-0.83399718385350885</v>
      </c>
      <c r="CT201" s="4">
        <v>1.5163305469453536</v>
      </c>
      <c r="CU201" s="4">
        <v>0.16346984644979795</v>
      </c>
      <c r="CV201" s="4">
        <v>-0.45226064929263582</v>
      </c>
      <c r="CW201" s="4">
        <v>6.3863128861780388E-3</v>
      </c>
      <c r="CX201">
        <v>0</v>
      </c>
      <c r="CY201" s="5">
        <v>8874.9358689848905</v>
      </c>
      <c r="CZ201" s="5">
        <v>14761.54699263439</v>
      </c>
      <c r="DA201" s="5">
        <v>1342.9482734710859</v>
      </c>
      <c r="DB201" s="5">
        <v>953.959228955762</v>
      </c>
      <c r="DC201" s="5">
        <v>19450.207525787438</v>
      </c>
      <c r="DD201" s="5">
        <v>4023.4583680656351</v>
      </c>
      <c r="DE201" s="5">
        <v>2700.0714967140889</v>
      </c>
      <c r="DF201" s="5">
        <v>3011.2939140978815</v>
      </c>
      <c r="DG201" s="5">
        <v>5058.5768599675439</v>
      </c>
      <c r="DH201" s="5">
        <v>1069.4771876300097</v>
      </c>
      <c r="DI201" s="5">
        <v>504.7843572320067</v>
      </c>
      <c r="DJ201" s="5">
        <v>962.69588129246983</v>
      </c>
      <c r="DK201" s="5">
        <v>-107.61336846484537</v>
      </c>
      <c r="DL201" s="5">
        <v>-457.77284703924568</v>
      </c>
      <c r="DM201" s="5">
        <v>0</v>
      </c>
      <c r="DN201" s="5">
        <v>108.33613776612792</v>
      </c>
      <c r="DO201" s="5">
        <v>62714.678724134486</v>
      </c>
      <c r="DP201" s="4">
        <f t="shared" si="24"/>
        <v>0.63748788114613875</v>
      </c>
      <c r="DQ201" s="4">
        <f t="shared" si="24"/>
        <v>0.47712863283439078</v>
      </c>
      <c r="DR201" s="4">
        <f t="shared" si="24"/>
        <v>0.82492972001348064</v>
      </c>
      <c r="DS201" s="4">
        <f t="shared" si="23"/>
        <v>0.12682314759810559</v>
      </c>
      <c r="DT201" s="4">
        <f t="shared" si="23"/>
        <v>0.31211377953931302</v>
      </c>
      <c r="DU201" s="4">
        <f t="shared" si="23"/>
        <v>-3.5209883548135944E-2</v>
      </c>
      <c r="DV201" s="4">
        <f t="shared" si="23"/>
        <v>-6.5096989968941477E-2</v>
      </c>
      <c r="DW201" s="4">
        <f t="shared" si="23"/>
        <v>-0.39194230884826953</v>
      </c>
      <c r="DX201" s="4">
        <f t="shared" si="21"/>
        <v>0.45188538283246565</v>
      </c>
      <c r="DY201" s="4">
        <f t="shared" si="21"/>
        <v>0.37253189448820917</v>
      </c>
      <c r="DZ201" s="4">
        <f t="shared" si="21"/>
        <v>0.48055287633580868</v>
      </c>
      <c r="EA201" s="4">
        <f t="shared" si="21"/>
        <v>0.71871387636056683</v>
      </c>
      <c r="EB201" s="4">
        <f t="shared" si="21"/>
        <v>0.47576110609703903</v>
      </c>
      <c r="EC201" s="4">
        <f t="shared" si="21"/>
        <v>-0.17237450480100872</v>
      </c>
      <c r="ED201" s="4" t="e">
        <f t="shared" si="21"/>
        <v>#DIV/0!</v>
      </c>
      <c r="EE201" s="4">
        <f t="shared" si="21"/>
        <v>9.0808747522605718E-2</v>
      </c>
      <c r="EF201" s="4">
        <f t="shared" si="21"/>
        <v>0.60693495807054321</v>
      </c>
      <c r="EG201" s="6">
        <f t="shared" si="22"/>
        <v>-0.62653059891711049</v>
      </c>
      <c r="EI201">
        <v>199</v>
      </c>
    </row>
    <row r="202" spans="1:139" x14ac:dyDescent="0.3">
      <c r="A202" t="s">
        <v>708</v>
      </c>
      <c r="B202" t="s">
        <v>216</v>
      </c>
      <c r="C202" s="43" t="s">
        <v>859</v>
      </c>
      <c r="D202" s="43">
        <v>3.7</v>
      </c>
      <c r="E202" s="5">
        <v>51.1</v>
      </c>
      <c r="F202" s="5">
        <v>91.7</v>
      </c>
      <c r="G202" s="43">
        <v>8.6999999999999993</v>
      </c>
      <c r="H202" s="20">
        <v>0</v>
      </c>
      <c r="I202" s="43">
        <v>44.9</v>
      </c>
      <c r="J202" s="43">
        <v>1.9173913043478261</v>
      </c>
      <c r="K202" s="43">
        <v>4.2138888888888886</v>
      </c>
      <c r="L202" s="43" t="s">
        <v>859</v>
      </c>
      <c r="M202" s="43">
        <v>47.333333333333336</v>
      </c>
      <c r="N202" s="43">
        <v>46.666666666666664</v>
      </c>
      <c r="O202" s="43">
        <v>51</v>
      </c>
      <c r="P202" s="43">
        <v>0</v>
      </c>
      <c r="Q202" s="43">
        <v>0</v>
      </c>
      <c r="R202" s="43">
        <v>2.4</v>
      </c>
      <c r="S202" s="20">
        <v>0.8571428571428571</v>
      </c>
      <c r="T202" s="20">
        <v>0.55555555555555558</v>
      </c>
      <c r="U202" s="5">
        <v>100</v>
      </c>
      <c r="V202" s="5">
        <v>87</v>
      </c>
      <c r="W202" s="20">
        <v>0.44444444444444442</v>
      </c>
      <c r="X202" s="43">
        <v>2.7433891718744623</v>
      </c>
      <c r="Y202" s="20" t="s">
        <v>859</v>
      </c>
      <c r="Z202" s="5">
        <v>72</v>
      </c>
      <c r="AA202" s="5">
        <v>100</v>
      </c>
      <c r="AB202" s="43">
        <v>0</v>
      </c>
      <c r="AC202" s="5">
        <v>87.5</v>
      </c>
      <c r="AD202" s="5">
        <v>1.5</v>
      </c>
      <c r="AE202" s="5">
        <v>0.6</v>
      </c>
      <c r="AF202" s="5" t="s">
        <v>859</v>
      </c>
      <c r="AG202" s="5">
        <v>42.1</v>
      </c>
      <c r="AH202" s="5">
        <v>3704</v>
      </c>
      <c r="AI202" s="4">
        <v>84.2</v>
      </c>
      <c r="AJ202" s="4">
        <v>0.30908791027544125</v>
      </c>
      <c r="AK202" s="4">
        <v>45.699999999999996</v>
      </c>
      <c r="AL202" s="4">
        <v>82.8</v>
      </c>
      <c r="AM202" s="4">
        <v>0.28000000000000003</v>
      </c>
      <c r="AN202" s="4">
        <v>81.8</v>
      </c>
      <c r="AO202" s="4">
        <v>8.6206896551724128</v>
      </c>
      <c r="AP202" s="4">
        <v>0</v>
      </c>
      <c r="AQ202" s="4">
        <v>8.8929426519211041E-2</v>
      </c>
      <c r="AR202" s="4" t="s">
        <v>859</v>
      </c>
      <c r="AS202" s="4">
        <v>35</v>
      </c>
      <c r="AT202" s="4">
        <v>0</v>
      </c>
      <c r="AU202" s="4">
        <v>13.792999999999999</v>
      </c>
      <c r="AV202" s="4">
        <v>0</v>
      </c>
      <c r="AW202" s="4">
        <v>71.429000000000002</v>
      </c>
      <c r="AX202" s="4">
        <v>54.167000000000002</v>
      </c>
      <c r="AY202" s="4">
        <v>1.22</v>
      </c>
      <c r="AZ202" s="4">
        <v>1.54</v>
      </c>
      <c r="BA202" s="4">
        <v>0</v>
      </c>
      <c r="BB202" s="4">
        <v>91.7</v>
      </c>
      <c r="BC202" s="4">
        <v>91.7</v>
      </c>
      <c r="BD202" s="4">
        <v>0.66666666666666663</v>
      </c>
      <c r="BE202" s="4">
        <v>100</v>
      </c>
      <c r="BF202" s="4">
        <v>100</v>
      </c>
      <c r="BG202" s="4">
        <v>100</v>
      </c>
      <c r="BH202" s="21">
        <v>4.3733281977148743E-2</v>
      </c>
      <c r="BI202" s="21">
        <v>4.5216577098911991E-2</v>
      </c>
      <c r="BJ202" s="20">
        <v>0.2</v>
      </c>
      <c r="BK202" s="20">
        <v>0.36666666666666664</v>
      </c>
      <c r="BL202" s="5" t="s">
        <v>859</v>
      </c>
      <c r="BM202" s="5">
        <v>17.850000000000001</v>
      </c>
      <c r="BN202" s="5">
        <v>34.25</v>
      </c>
      <c r="BO202" s="43">
        <v>0.6</v>
      </c>
      <c r="BP202" s="5">
        <v>38</v>
      </c>
      <c r="BQ202" s="5">
        <v>365</v>
      </c>
      <c r="BR202" s="5">
        <v>12231</v>
      </c>
      <c r="BS202" s="5" t="s">
        <v>859</v>
      </c>
      <c r="BT202" s="5">
        <v>54.5</v>
      </c>
      <c r="BU202" s="5">
        <v>18.2</v>
      </c>
      <c r="BV202" s="5">
        <v>36.4</v>
      </c>
      <c r="BW202" s="5">
        <v>54</v>
      </c>
      <c r="BX202" s="5">
        <v>7.7</v>
      </c>
      <c r="BY202" s="5">
        <v>100</v>
      </c>
      <c r="BZ202" s="5">
        <v>16066</v>
      </c>
      <c r="CA202" s="43">
        <v>0</v>
      </c>
      <c r="CB202" s="43" t="s">
        <v>859</v>
      </c>
      <c r="CC202" s="5" t="s">
        <v>859</v>
      </c>
      <c r="CD202" s="5">
        <v>46.6</v>
      </c>
      <c r="CE202" s="43">
        <v>9.1</v>
      </c>
      <c r="CF202" s="20">
        <v>0.72647058823529409</v>
      </c>
      <c r="CG202" s="5">
        <v>2017</v>
      </c>
      <c r="CH202" s="5">
        <v>2013</v>
      </c>
      <c r="CI202" s="5">
        <v>2017</v>
      </c>
      <c r="CJ202" s="4">
        <v>0.59003044818700423</v>
      </c>
      <c r="CK202" s="4">
        <v>0.61458308874138379</v>
      </c>
      <c r="CL202" s="4">
        <v>6.9902310382827737E-2</v>
      </c>
      <c r="CM202" s="4">
        <v>-6.5349988914633311E-2</v>
      </c>
      <c r="CN202" s="4">
        <v>-0.47501145154954522</v>
      </c>
      <c r="CO202" s="4">
        <v>0.70725209454628979</v>
      </c>
      <c r="CP202" s="4">
        <v>0.14948523735239616</v>
      </c>
      <c r="CQ202" s="4">
        <v>5.4427625428672993E-2</v>
      </c>
      <c r="CR202" s="4">
        <v>-0.92494625731638946</v>
      </c>
      <c r="CS202" s="4">
        <v>-0.38368662371560325</v>
      </c>
      <c r="CT202" s="4">
        <v>-0.60750046812863201</v>
      </c>
      <c r="CU202" s="4">
        <v>-0.34544554471471844</v>
      </c>
      <c r="CV202" s="4">
        <v>-0.47652796157288224</v>
      </c>
      <c r="CW202" s="4">
        <v>5.3135958878280792E-3</v>
      </c>
      <c r="CX202">
        <v>0</v>
      </c>
      <c r="CY202" s="5">
        <v>12887.884150753229</v>
      </c>
      <c r="CZ202" s="5">
        <v>21667.467556608757</v>
      </c>
      <c r="DA202" s="5">
        <v>2566.5813060179257</v>
      </c>
      <c r="DB202" s="5">
        <v>1693.9820742637644</v>
      </c>
      <c r="DC202" s="5">
        <v>23548.29243259217</v>
      </c>
      <c r="DD202" s="5">
        <v>4639.54313697211</v>
      </c>
      <c r="DE202" s="5">
        <v>3684.7669917840044</v>
      </c>
      <c r="DF202" s="5">
        <v>1990.2424646382942</v>
      </c>
      <c r="DG202" s="5">
        <v>8025.3126459265286</v>
      </c>
      <c r="DH202" s="5">
        <v>1449.423815620999</v>
      </c>
      <c r="DI202" s="5">
        <v>24.327784891165322</v>
      </c>
      <c r="DJ202" s="5">
        <v>1491.6773367477595</v>
      </c>
      <c r="DK202" s="5">
        <v>887.32394366197184</v>
      </c>
      <c r="DL202" s="5">
        <v>-4778.4891165172858</v>
      </c>
      <c r="DM202" s="5">
        <v>0</v>
      </c>
      <c r="DN202" s="5">
        <v>89.291667106384111</v>
      </c>
      <c r="DO202" s="5">
        <v>84646.117307585097</v>
      </c>
      <c r="DP202" s="4">
        <f t="shared" si="24"/>
        <v>-2.0445364755454838</v>
      </c>
      <c r="DQ202" s="4">
        <f t="shared" si="24"/>
        <v>-2.3214652971694032</v>
      </c>
      <c r="DR202" s="4">
        <f t="shared" si="24"/>
        <v>0.223101738149903</v>
      </c>
      <c r="DS202" s="4">
        <f t="shared" si="23"/>
        <v>-1.3211816410007986</v>
      </c>
      <c r="DT202" s="4">
        <f t="shared" si="23"/>
        <v>-0.91222667196307528</v>
      </c>
      <c r="DU202" s="4">
        <f t="shared" si="23"/>
        <v>-0.67350007167969417</v>
      </c>
      <c r="DV202" s="4">
        <f t="shared" si="23"/>
        <v>-1.1378866375148977</v>
      </c>
      <c r="DW202" s="4">
        <f t="shared" si="23"/>
        <v>0.50751771691329262</v>
      </c>
      <c r="DX202" s="4">
        <f t="shared" si="21"/>
        <v>-0.893915414514033</v>
      </c>
      <c r="DY202" s="4">
        <f t="shared" si="21"/>
        <v>-0.17685206092470701</v>
      </c>
      <c r="DZ202" s="4">
        <f t="shared" si="21"/>
        <v>0.99228414944394283</v>
      </c>
      <c r="EA202" s="4">
        <f t="shared" si="21"/>
        <v>0.38262711265147864</v>
      </c>
      <c r="EB202" s="4">
        <f t="shared" si="21"/>
        <v>-0.78532612826599979</v>
      </c>
      <c r="EC202" s="4">
        <f t="shared" si="21"/>
        <v>0.57572403947405359</v>
      </c>
      <c r="ED202" s="4" t="e">
        <f t="shared" si="21"/>
        <v>#DIV/0!</v>
      </c>
      <c r="EE202" s="4">
        <f t="shared" si="21"/>
        <v>0.35544694615578021</v>
      </c>
      <c r="EF202" s="4">
        <f t="shared" si="21"/>
        <v>-1.1451088933081712</v>
      </c>
      <c r="EG202" s="6">
        <f t="shared" si="22"/>
        <v>0.28871001364806015</v>
      </c>
      <c r="EI202">
        <v>200</v>
      </c>
    </row>
    <row r="203" spans="1:139" x14ac:dyDescent="0.3">
      <c r="A203" t="s">
        <v>675</v>
      </c>
      <c r="B203" t="s">
        <v>217</v>
      </c>
      <c r="C203" s="43">
        <v>4.4620689655172407</v>
      </c>
      <c r="D203" s="43">
        <v>4.3</v>
      </c>
      <c r="E203" s="5">
        <v>43.8</v>
      </c>
      <c r="F203" s="5">
        <v>63.6</v>
      </c>
      <c r="G203" s="43">
        <v>7.4</v>
      </c>
      <c r="H203" s="20">
        <v>0</v>
      </c>
      <c r="I203" s="43">
        <v>42</v>
      </c>
      <c r="J203" s="43">
        <v>7.9739130434782606</v>
      </c>
      <c r="K203" s="43">
        <v>3.8000000000000003</v>
      </c>
      <c r="L203" s="43">
        <v>4.0000000000000009</v>
      </c>
      <c r="M203" s="43">
        <v>50</v>
      </c>
      <c r="N203" s="43">
        <v>47.333333333333336</v>
      </c>
      <c r="O203" s="43">
        <v>51.5</v>
      </c>
      <c r="P203" s="43">
        <v>-0.6</v>
      </c>
      <c r="Q203" s="43">
        <v>0.2</v>
      </c>
      <c r="R203" s="43">
        <v>-1.1817258883248731</v>
      </c>
      <c r="S203" s="20">
        <v>0.7570093457943925</v>
      </c>
      <c r="T203" s="20">
        <v>0.875</v>
      </c>
      <c r="U203" s="5">
        <v>97.7</v>
      </c>
      <c r="V203" s="5">
        <v>78</v>
      </c>
      <c r="W203" s="20">
        <v>0.20967741935483872</v>
      </c>
      <c r="X203" s="43">
        <v>5.3569993308528376</v>
      </c>
      <c r="Y203" s="20">
        <v>0.88235294117647067</v>
      </c>
      <c r="Z203" s="5">
        <v>91</v>
      </c>
      <c r="AA203" s="5">
        <v>100</v>
      </c>
      <c r="AB203" s="43" t="s">
        <v>859</v>
      </c>
      <c r="AC203" s="5">
        <v>100</v>
      </c>
      <c r="AD203" s="5">
        <v>1.8</v>
      </c>
      <c r="AE203" s="5">
        <v>1</v>
      </c>
      <c r="AF203" s="5">
        <v>26.3</v>
      </c>
      <c r="AG203" s="5">
        <v>25.1</v>
      </c>
      <c r="AH203" s="5">
        <v>2294</v>
      </c>
      <c r="AI203" s="4">
        <v>83.6</v>
      </c>
      <c r="AJ203" s="4">
        <v>0.28975346244468714</v>
      </c>
      <c r="AK203" s="4">
        <v>46.899999999999991</v>
      </c>
      <c r="AL203" s="4">
        <v>89.1</v>
      </c>
      <c r="AM203" s="4">
        <v>0.3</v>
      </c>
      <c r="AN203" s="4">
        <v>52.2</v>
      </c>
      <c r="AO203" s="4">
        <v>6.997455470737914</v>
      </c>
      <c r="AP203" s="4">
        <v>9.4147582697201031</v>
      </c>
      <c r="AQ203" s="4">
        <v>0.24136178861788618</v>
      </c>
      <c r="AR203" s="4">
        <v>43.243000000000002</v>
      </c>
      <c r="AS203" s="4">
        <v>54.054000000000002</v>
      </c>
      <c r="AT203" s="4" t="s">
        <v>859</v>
      </c>
      <c r="AU203" s="4">
        <v>4.7789999999999999</v>
      </c>
      <c r="AV203" s="4" t="s">
        <v>859</v>
      </c>
      <c r="AW203" s="4">
        <v>68.421000000000006</v>
      </c>
      <c r="AX203" s="4">
        <v>59.210999999999999</v>
      </c>
      <c r="AY203" s="4">
        <v>0.94</v>
      </c>
      <c r="AZ203" s="4">
        <v>4.8499999999999996</v>
      </c>
      <c r="BA203" s="4">
        <v>2.0932813669566116E-2</v>
      </c>
      <c r="BB203" s="4">
        <v>102</v>
      </c>
      <c r="BC203" s="4">
        <v>100</v>
      </c>
      <c r="BD203" s="4">
        <v>0.42857142857142855</v>
      </c>
      <c r="BE203" s="4">
        <v>100</v>
      </c>
      <c r="BF203" s="4">
        <v>100</v>
      </c>
      <c r="BG203" s="4">
        <v>100</v>
      </c>
      <c r="BH203" s="21">
        <v>6.342210872338816E-2</v>
      </c>
      <c r="BI203" s="21">
        <v>5.0188595162791408E-2</v>
      </c>
      <c r="BJ203" s="20">
        <v>0.25984251968503935</v>
      </c>
      <c r="BK203" s="20">
        <v>0.1889763779527559</v>
      </c>
      <c r="BL203" s="5" t="s">
        <v>859</v>
      </c>
      <c r="BM203" s="5">
        <v>64.95</v>
      </c>
      <c r="BN203" s="5">
        <v>21.5</v>
      </c>
      <c r="BO203" s="43">
        <v>0.75</v>
      </c>
      <c r="BP203" s="5">
        <v>44</v>
      </c>
      <c r="BQ203" s="5">
        <v>140</v>
      </c>
      <c r="BR203" s="5">
        <v>6500</v>
      </c>
      <c r="BS203" s="5" t="s">
        <v>859</v>
      </c>
      <c r="BT203" s="5">
        <v>61.7</v>
      </c>
      <c r="BU203" s="5">
        <v>14</v>
      </c>
      <c r="BV203" s="5">
        <v>32.700000000000003</v>
      </c>
      <c r="BW203" s="5">
        <v>92</v>
      </c>
      <c r="BX203" s="5">
        <v>8.1999999999999993</v>
      </c>
      <c r="BY203" s="5">
        <v>29.4</v>
      </c>
      <c r="BZ203" s="5">
        <v>11700</v>
      </c>
      <c r="CA203" s="43">
        <v>0.31</v>
      </c>
      <c r="CB203" s="43">
        <v>0.1</v>
      </c>
      <c r="CC203" s="5">
        <v>80.900000000000006</v>
      </c>
      <c r="CD203" s="5">
        <v>27.2</v>
      </c>
      <c r="CE203" s="43">
        <v>6.9</v>
      </c>
      <c r="CF203" s="20">
        <v>0.71578298397040685</v>
      </c>
      <c r="CG203" s="5">
        <v>2021</v>
      </c>
      <c r="CH203" s="5">
        <v>2015</v>
      </c>
      <c r="CI203" s="5">
        <v>2020</v>
      </c>
      <c r="CJ203" s="4">
        <v>-7.8284389429382525E-2</v>
      </c>
      <c r="CK203" s="4">
        <v>5.7499506894738317E-2</v>
      </c>
      <c r="CL203" s="4">
        <v>0.28114058001479014</v>
      </c>
      <c r="CM203" s="4">
        <v>-0.17666484199578952</v>
      </c>
      <c r="CN203" s="4">
        <v>-3.8606542808223641E-2</v>
      </c>
      <c r="CO203" s="4">
        <v>0.55260044589507962</v>
      </c>
      <c r="CP203" s="4">
        <v>-0.27441593870295333</v>
      </c>
      <c r="CQ203" s="4">
        <v>0.2702731449156856</v>
      </c>
      <c r="CR203" s="4">
        <v>0.29978101099053639</v>
      </c>
      <c r="CS203" s="4">
        <v>-0.30379128763328433</v>
      </c>
      <c r="CT203" s="4">
        <v>-0.10035273715648801</v>
      </c>
      <c r="CU203" s="4">
        <v>-0.67185596649337342</v>
      </c>
      <c r="CV203" s="4">
        <v>0.33930932687845167</v>
      </c>
      <c r="CW203" s="4">
        <v>4.6321268258452709E-3</v>
      </c>
      <c r="CX203">
        <v>0</v>
      </c>
      <c r="CY203" s="5">
        <v>11960.714677290693</v>
      </c>
      <c r="CZ203" s="5">
        <v>18013.225005008338</v>
      </c>
      <c r="DA203" s="5">
        <v>3332.9367777022435</v>
      </c>
      <c r="DB203" s="5">
        <v>1195.105370496261</v>
      </c>
      <c r="DC203" s="5">
        <v>20240.928393618899</v>
      </c>
      <c r="DD203" s="5">
        <v>3982.0117705778416</v>
      </c>
      <c r="DE203" s="5">
        <v>3220.9280549492205</v>
      </c>
      <c r="DF203" s="5">
        <v>2234.4930294279266</v>
      </c>
      <c r="DG203" s="5">
        <v>8181.9795684849105</v>
      </c>
      <c r="DH203" s="5">
        <v>1774.9830047586677</v>
      </c>
      <c r="DI203" s="5">
        <v>1185.0781781101293</v>
      </c>
      <c r="DJ203" s="5">
        <v>2084.1264445955135</v>
      </c>
      <c r="DK203" s="5">
        <v>-44.18762746430999</v>
      </c>
      <c r="DL203" s="5">
        <v>-542.31815091774308</v>
      </c>
      <c r="DM203" s="5">
        <v>0</v>
      </c>
      <c r="DN203" s="5">
        <v>149.81830391285158</v>
      </c>
      <c r="DO203" s="5">
        <v>77512.140951469177</v>
      </c>
      <c r="DP203" s="4">
        <f t="shared" si="24"/>
        <v>-1.4248696032099926</v>
      </c>
      <c r="DQ203" s="4">
        <f t="shared" si="24"/>
        <v>-0.8405995778300247</v>
      </c>
      <c r="DR203" s="4">
        <f t="shared" si="24"/>
        <v>-0.15382022672540216</v>
      </c>
      <c r="DS203" s="4">
        <f t="shared" si="23"/>
        <v>-0.34502818769068588</v>
      </c>
      <c r="DT203" s="4">
        <f t="shared" si="23"/>
        <v>7.5878668176536351E-2</v>
      </c>
      <c r="DU203" s="4">
        <f t="shared" si="23"/>
        <v>7.7305653041431603E-3</v>
      </c>
      <c r="DV203" s="4">
        <f t="shared" si="23"/>
        <v>-0.63255111800005714</v>
      </c>
      <c r="DW203" s="4">
        <f t="shared" si="23"/>
        <v>0.29235361385635439</v>
      </c>
      <c r="DX203" s="4">
        <f t="shared" si="21"/>
        <v>-0.9649842539754947</v>
      </c>
      <c r="DY203" s="4">
        <f t="shared" si="21"/>
        <v>-0.64759448070929804</v>
      </c>
      <c r="DZ203" s="4">
        <f t="shared" si="21"/>
        <v>-0.24402379320466536</v>
      </c>
      <c r="EA203" s="4">
        <f t="shared" si="21"/>
        <v>6.216368445876197E-3</v>
      </c>
      <c r="EB203" s="4">
        <f t="shared" si="21"/>
        <v>0.39536871219353603</v>
      </c>
      <c r="EC203" s="4">
        <f t="shared" si="21"/>
        <v>-0.15773614050859075</v>
      </c>
      <c r="ED203" s="4" t="e">
        <f t="shared" si="21"/>
        <v>#DIV/0!</v>
      </c>
      <c r="EE203" s="4">
        <f t="shared" si="21"/>
        <v>-0.48561923100219501</v>
      </c>
      <c r="EF203" s="4">
        <f t="shared" si="21"/>
        <v>-0.57519464153420152</v>
      </c>
      <c r="EG203" s="6">
        <f t="shared" si="22"/>
        <v>0.28674709693557227</v>
      </c>
      <c r="EI203">
        <v>201</v>
      </c>
    </row>
    <row r="204" spans="1:139" x14ac:dyDescent="0.3">
      <c r="A204" t="s">
        <v>505</v>
      </c>
      <c r="B204" t="s">
        <v>218</v>
      </c>
      <c r="C204" s="43">
        <v>4.4379310344827578</v>
      </c>
      <c r="D204" s="43">
        <v>5.7</v>
      </c>
      <c r="E204" s="5">
        <v>42.1</v>
      </c>
      <c r="F204" s="5">
        <v>83.3</v>
      </c>
      <c r="G204" s="43">
        <v>5.5</v>
      </c>
      <c r="H204" s="20">
        <v>0.5357142857142857</v>
      </c>
      <c r="I204" s="43">
        <v>41.4</v>
      </c>
      <c r="J204" s="43">
        <v>3.5260869565217394</v>
      </c>
      <c r="K204" s="43">
        <v>4.1305555555555555</v>
      </c>
      <c r="L204" s="43">
        <v>3.5760869565217392</v>
      </c>
      <c r="M204" s="43">
        <v>49</v>
      </c>
      <c r="N204" s="43">
        <v>49.333333333333336</v>
      </c>
      <c r="O204" s="43">
        <v>51.5</v>
      </c>
      <c r="P204" s="43">
        <v>0.1</v>
      </c>
      <c r="Q204" s="43">
        <v>0.6</v>
      </c>
      <c r="R204" s="43">
        <v>-1.2</v>
      </c>
      <c r="S204" s="20">
        <v>0.74598070739549838</v>
      </c>
      <c r="T204" s="20">
        <v>0.70652173913043481</v>
      </c>
      <c r="U204" s="5">
        <v>97.1</v>
      </c>
      <c r="V204" s="5">
        <v>76</v>
      </c>
      <c r="W204" s="20">
        <v>0.2062937062937063</v>
      </c>
      <c r="X204" s="43">
        <v>2.3587114192195942</v>
      </c>
      <c r="Y204" s="20">
        <v>0.60869565217391308</v>
      </c>
      <c r="Z204" s="5">
        <v>99</v>
      </c>
      <c r="AA204" s="5">
        <v>100</v>
      </c>
      <c r="AB204" s="43">
        <v>0</v>
      </c>
      <c r="AC204" s="5">
        <v>100</v>
      </c>
      <c r="AD204" s="5">
        <v>1.6</v>
      </c>
      <c r="AE204" s="5">
        <v>1.8</v>
      </c>
      <c r="AF204" s="5">
        <v>17.8</v>
      </c>
      <c r="AG204" s="5">
        <v>7.9</v>
      </c>
      <c r="AH204" s="5">
        <v>961</v>
      </c>
      <c r="AI204" s="4">
        <v>77</v>
      </c>
      <c r="AJ204" s="4">
        <v>0.2598453578280332</v>
      </c>
      <c r="AK204" s="4">
        <v>59.2</v>
      </c>
      <c r="AL204" s="4">
        <v>91.9</v>
      </c>
      <c r="AM204" s="4">
        <v>0.56000000000000005</v>
      </c>
      <c r="AN204" s="4">
        <v>76.3</v>
      </c>
      <c r="AO204" s="4">
        <v>8.4213917525773194</v>
      </c>
      <c r="AP204" s="4">
        <v>3.865979381443299</v>
      </c>
      <c r="AQ204" s="4">
        <v>0.25136957740808374</v>
      </c>
      <c r="AR204" s="4">
        <v>14.286</v>
      </c>
      <c r="AS204" s="4">
        <v>36.496000000000002</v>
      </c>
      <c r="AT204" s="4">
        <v>5.6740000000000004</v>
      </c>
      <c r="AU204" s="4">
        <v>6.3289999999999997</v>
      </c>
      <c r="AV204" s="4">
        <v>37.405000000000001</v>
      </c>
      <c r="AW204" s="4">
        <v>77.337999999999994</v>
      </c>
      <c r="AX204" s="4">
        <v>53.274000000000001</v>
      </c>
      <c r="AY204" s="4">
        <v>0.1</v>
      </c>
      <c r="AZ204" s="4">
        <v>1.63</v>
      </c>
      <c r="BA204" s="4">
        <v>9.4158516572001166E-2</v>
      </c>
      <c r="BB204" s="4">
        <v>101.5</v>
      </c>
      <c r="BC204" s="4">
        <v>100</v>
      </c>
      <c r="BD204" s="4">
        <v>0.10344827586206896</v>
      </c>
      <c r="BE204" s="4">
        <v>100</v>
      </c>
      <c r="BF204" s="4">
        <v>100</v>
      </c>
      <c r="BG204" s="4">
        <v>62.4</v>
      </c>
      <c r="BH204" s="21">
        <v>7.5268410731152133E-2</v>
      </c>
      <c r="BI204" s="21">
        <v>4.370044293712972E-2</v>
      </c>
      <c r="BJ204" s="20">
        <v>0.41222222222222221</v>
      </c>
      <c r="BK204" s="20">
        <v>0.4</v>
      </c>
      <c r="BL204" s="5">
        <v>69</v>
      </c>
      <c r="BM204" s="5">
        <v>23.200000000000003</v>
      </c>
      <c r="BN204" s="5">
        <v>49.45</v>
      </c>
      <c r="BO204" s="43">
        <v>0.8</v>
      </c>
      <c r="BP204" s="5">
        <v>29</v>
      </c>
      <c r="BQ204" s="5" t="s">
        <v>859</v>
      </c>
      <c r="BR204" s="5">
        <v>25500</v>
      </c>
      <c r="BS204" s="5">
        <v>0</v>
      </c>
      <c r="BT204" s="5">
        <v>94</v>
      </c>
      <c r="BU204" s="5">
        <v>15.9</v>
      </c>
      <c r="BV204" s="5">
        <v>51.9</v>
      </c>
      <c r="BW204" s="5">
        <v>51</v>
      </c>
      <c r="BX204" s="5">
        <v>20.399999999999999</v>
      </c>
      <c r="BY204" s="5">
        <v>100</v>
      </c>
      <c r="BZ204" s="5">
        <v>13216</v>
      </c>
      <c r="CA204" s="43">
        <v>0.92</v>
      </c>
      <c r="CB204" s="43">
        <v>0.14000000000000001</v>
      </c>
      <c r="CC204" s="5">
        <v>98.5</v>
      </c>
      <c r="CD204" s="5">
        <v>46.6</v>
      </c>
      <c r="CE204" s="43">
        <v>8.6</v>
      </c>
      <c r="CF204" s="20">
        <v>0.76434054431263077</v>
      </c>
      <c r="CG204" s="5">
        <v>2021</v>
      </c>
      <c r="CH204" s="5">
        <v>2019</v>
      </c>
      <c r="CI204" s="5">
        <v>2017</v>
      </c>
      <c r="CJ204" s="4">
        <v>8.3650149131965723E-2</v>
      </c>
      <c r="CK204" s="4">
        <v>-2.9957804749553382E-2</v>
      </c>
      <c r="CL204" s="4">
        <v>0.29492740371030446</v>
      </c>
      <c r="CM204" s="4">
        <v>-0.5395504601710579</v>
      </c>
      <c r="CN204" s="4">
        <v>-0.1744688906888687</v>
      </c>
      <c r="CO204" s="4">
        <v>0.12653910406318664</v>
      </c>
      <c r="CP204" s="4">
        <v>-0.16232941443354323</v>
      </c>
      <c r="CQ204" s="4">
        <v>0.32961352875368755</v>
      </c>
      <c r="CR204" s="4">
        <v>-0.42580341390209558</v>
      </c>
      <c r="CS204" s="4">
        <v>0.57334882961315126</v>
      </c>
      <c r="CT204" s="4">
        <v>1.3885798139589989</v>
      </c>
      <c r="CU204" s="4">
        <v>0.19035953322788662</v>
      </c>
      <c r="CV204" s="4">
        <v>0.21273542834618084</v>
      </c>
      <c r="CW204" s="4">
        <v>3.4934596584323303E-3</v>
      </c>
      <c r="CX204">
        <v>0</v>
      </c>
      <c r="CY204" s="5">
        <v>10158.9415125183</v>
      </c>
      <c r="CZ204" s="5">
        <v>13931.292310688992</v>
      </c>
      <c r="DA204" s="5">
        <v>1635.8711424978235</v>
      </c>
      <c r="DB204" s="5">
        <v>717.58408306729871</v>
      </c>
      <c r="DC204" s="5">
        <v>18820.37817009864</v>
      </c>
      <c r="DD204" s="5">
        <v>3258.2881205872536</v>
      </c>
      <c r="DE204" s="5">
        <v>2674.817991781335</v>
      </c>
      <c r="DF204" s="5">
        <v>1766.5541582480764</v>
      </c>
      <c r="DG204" s="5">
        <v>4351.6249105720735</v>
      </c>
      <c r="DH204" s="5">
        <v>932.57231305020798</v>
      </c>
      <c r="DI204" s="5">
        <v>944.34233014091785</v>
      </c>
      <c r="DJ204" s="5">
        <v>1145.1742929928089</v>
      </c>
      <c r="DK204" s="5">
        <v>931.63716100738441</v>
      </c>
      <c r="DL204" s="5">
        <v>-70.587855922092132</v>
      </c>
      <c r="DM204" s="5">
        <v>0</v>
      </c>
      <c r="DN204" s="5">
        <v>133.53785255189194</v>
      </c>
      <c r="DO204" s="5">
        <v>61402.616349803</v>
      </c>
      <c r="DP204" s="4">
        <f t="shared" si="24"/>
        <v>-0.22066781094979745</v>
      </c>
      <c r="DQ204" s="4">
        <f t="shared" si="24"/>
        <v>0.81358569047428031</v>
      </c>
      <c r="DR204" s="4">
        <f t="shared" si="24"/>
        <v>0.68085941918061854</v>
      </c>
      <c r="DS204" s="4">
        <f t="shared" si="23"/>
        <v>0.58933906223828603</v>
      </c>
      <c r="DT204" s="4">
        <f t="shared" si="23"/>
        <v>0.50028107603262228</v>
      </c>
      <c r="DU204" s="4">
        <f t="shared" si="23"/>
        <v>0.75753924102856496</v>
      </c>
      <c r="DV204" s="4">
        <f t="shared" si="23"/>
        <v>-3.7584222020119316E-2</v>
      </c>
      <c r="DW204" s="4">
        <f t="shared" si="23"/>
        <v>0.70456820828157196</v>
      </c>
      <c r="DX204" s="4">
        <f t="shared" si="21"/>
        <v>0.77258010114373732</v>
      </c>
      <c r="DY204" s="4">
        <f t="shared" si="21"/>
        <v>0.57048954424986043</v>
      </c>
      <c r="DZ204" s="4">
        <f t="shared" si="21"/>
        <v>1.2382444228708669E-2</v>
      </c>
      <c r="EA204" s="4">
        <f t="shared" si="21"/>
        <v>0.60277677081051206</v>
      </c>
      <c r="EB204" s="4">
        <f t="shared" si="21"/>
        <v>-0.84149331792380566</v>
      </c>
      <c r="EC204" s="4">
        <f t="shared" si="21"/>
        <v>-0.23941258602518656</v>
      </c>
      <c r="ED204" s="4" t="e">
        <f t="shared" si="21"/>
        <v>#DIV/0!</v>
      </c>
      <c r="EE204" s="4">
        <f t="shared" si="21"/>
        <v>-0.25938929801663158</v>
      </c>
      <c r="EF204" s="4">
        <f t="shared" si="21"/>
        <v>0.71175210478099649</v>
      </c>
      <c r="EG204" s="6">
        <f t="shared" si="22"/>
        <v>0.49974780599593821</v>
      </c>
      <c r="EI204">
        <v>202</v>
      </c>
    </row>
    <row r="205" spans="1:139" x14ac:dyDescent="0.3">
      <c r="A205" t="s">
        <v>583</v>
      </c>
      <c r="B205" t="s">
        <v>219</v>
      </c>
      <c r="C205" s="43">
        <v>4.4689655172413794</v>
      </c>
      <c r="D205" s="43">
        <v>4.4000000000000004</v>
      </c>
      <c r="E205" s="5">
        <v>38.4</v>
      </c>
      <c r="F205" s="5">
        <v>64.3</v>
      </c>
      <c r="G205" s="43">
        <v>8.4</v>
      </c>
      <c r="H205" s="20">
        <v>0</v>
      </c>
      <c r="I205" s="43">
        <v>45.8</v>
      </c>
      <c r="J205" s="43">
        <v>8.5913043478260871</v>
      </c>
      <c r="K205" s="43">
        <v>3.7972222222222225</v>
      </c>
      <c r="L205" s="43">
        <v>3.945652173913043</v>
      </c>
      <c r="M205" s="43">
        <v>48.333333333333336</v>
      </c>
      <c r="N205" s="43">
        <v>46.333333333333336</v>
      </c>
      <c r="O205" s="43">
        <v>55</v>
      </c>
      <c r="P205" s="43">
        <v>-3</v>
      </c>
      <c r="Q205" s="43">
        <v>0.3</v>
      </c>
      <c r="R205" s="43">
        <v>2.1</v>
      </c>
      <c r="S205" s="20">
        <v>0.79245283018867929</v>
      </c>
      <c r="T205" s="20">
        <v>0.94117647058823528</v>
      </c>
      <c r="U205" s="5">
        <v>91.3</v>
      </c>
      <c r="V205" s="5">
        <v>89</v>
      </c>
      <c r="W205" s="20">
        <v>0.375</v>
      </c>
      <c r="X205" s="43">
        <v>2.2218596975048954</v>
      </c>
      <c r="Y205" s="20" t="s">
        <v>859</v>
      </c>
      <c r="Z205" s="5">
        <v>100</v>
      </c>
      <c r="AA205" s="5">
        <v>100</v>
      </c>
      <c r="AB205" s="43">
        <v>0</v>
      </c>
      <c r="AC205" s="5">
        <v>63.1</v>
      </c>
      <c r="AD205" s="5">
        <v>2.1</v>
      </c>
      <c r="AE205" s="5">
        <v>3</v>
      </c>
      <c r="AF205" s="5">
        <v>16.100000000000001</v>
      </c>
      <c r="AG205" s="5">
        <v>0</v>
      </c>
      <c r="AH205" s="5" t="s">
        <v>859</v>
      </c>
      <c r="AI205" s="4">
        <v>80.099999999999994</v>
      </c>
      <c r="AJ205" s="4">
        <v>0.34526056627000412</v>
      </c>
      <c r="AK205" s="4">
        <v>56.699999999999996</v>
      </c>
      <c r="AL205" s="4">
        <v>89.6</v>
      </c>
      <c r="AM205" s="4">
        <v>0.45</v>
      </c>
      <c r="AN205" s="4">
        <v>76.2</v>
      </c>
      <c r="AO205" s="4">
        <v>5.7803468208092479</v>
      </c>
      <c r="AP205" s="4">
        <v>2.8323699421965318</v>
      </c>
      <c r="AQ205" s="4">
        <v>0.2242235502062116</v>
      </c>
      <c r="AR205" s="4">
        <v>47.619</v>
      </c>
      <c r="AS205" s="4">
        <v>50</v>
      </c>
      <c r="AT205" s="4">
        <v>0</v>
      </c>
      <c r="AU205" s="4">
        <v>0</v>
      </c>
      <c r="AV205" s="4" t="s">
        <v>859</v>
      </c>
      <c r="AW205" s="4">
        <v>84.210999999999999</v>
      </c>
      <c r="AX205" s="4">
        <v>73.912999999999997</v>
      </c>
      <c r="AY205" s="4">
        <v>0.94</v>
      </c>
      <c r="AZ205" s="4">
        <v>3.03</v>
      </c>
      <c r="BA205" s="4">
        <v>5.0621553007090959E-2</v>
      </c>
      <c r="BB205" s="4">
        <v>89.3</v>
      </c>
      <c r="BC205" s="4">
        <v>89.3</v>
      </c>
      <c r="BD205" s="4">
        <v>0.33333333333333331</v>
      </c>
      <c r="BE205" s="4">
        <v>100</v>
      </c>
      <c r="BF205" s="4">
        <v>100</v>
      </c>
      <c r="BG205" s="4">
        <v>75</v>
      </c>
      <c r="BH205" s="21" t="s">
        <v>859</v>
      </c>
      <c r="BI205" s="21">
        <v>3.9365965772906866E-2</v>
      </c>
      <c r="BJ205" s="20">
        <v>0.125</v>
      </c>
      <c r="BK205" s="20" t="s">
        <v>859</v>
      </c>
      <c r="BL205" s="5" t="s">
        <v>859</v>
      </c>
      <c r="BM205" s="5" t="s">
        <v>859</v>
      </c>
      <c r="BN205" s="5" t="s">
        <v>859</v>
      </c>
      <c r="BO205" s="43">
        <v>0.35</v>
      </c>
      <c r="BP205" s="5">
        <v>84</v>
      </c>
      <c r="BQ205" s="5" t="s">
        <v>859</v>
      </c>
      <c r="BR205" s="5">
        <v>10320</v>
      </c>
      <c r="BS205" s="5" t="s">
        <v>859</v>
      </c>
      <c r="BT205" s="5">
        <v>100</v>
      </c>
      <c r="BU205" s="5">
        <v>0</v>
      </c>
      <c r="BV205" s="5">
        <v>31.5</v>
      </c>
      <c r="BW205" s="5">
        <v>0</v>
      </c>
      <c r="BX205" s="5">
        <v>6.2</v>
      </c>
      <c r="BY205" s="5">
        <v>97.6</v>
      </c>
      <c r="BZ205" s="5">
        <v>11383</v>
      </c>
      <c r="CA205" s="43">
        <v>0.1</v>
      </c>
      <c r="CB205" s="43" t="s">
        <v>859</v>
      </c>
      <c r="CC205" s="5">
        <v>13.4</v>
      </c>
      <c r="CD205" s="5">
        <v>16.399999999999999</v>
      </c>
      <c r="CE205" s="43">
        <v>6</v>
      </c>
      <c r="CF205" s="20">
        <v>0.73395784543325526</v>
      </c>
      <c r="CG205" s="5">
        <v>2014</v>
      </c>
      <c r="CH205" s="5">
        <v>2009</v>
      </c>
      <c r="CI205" s="5">
        <v>2017</v>
      </c>
      <c r="CJ205" s="4">
        <v>-0.29202896726061661</v>
      </c>
      <c r="CK205" s="4">
        <v>0.32199006816826775</v>
      </c>
      <c r="CL205" s="4">
        <v>0.48572437543382074</v>
      </c>
      <c r="CM205" s="4">
        <v>-0.58494617657027947</v>
      </c>
      <c r="CN205" s="4">
        <v>2.4194882544697371E-2</v>
      </c>
      <c r="CO205" s="4">
        <v>0.30972902103595074</v>
      </c>
      <c r="CP205" s="4" t="s">
        <v>17</v>
      </c>
      <c r="CQ205" s="4" t="s">
        <v>17</v>
      </c>
      <c r="CR205" s="4">
        <v>-0.49914159249936751</v>
      </c>
      <c r="CS205" s="4">
        <v>0.35789535406209527</v>
      </c>
      <c r="CT205" s="4">
        <v>-1.454363692984447</v>
      </c>
      <c r="CU205" s="4">
        <v>-0.71069565587237415</v>
      </c>
      <c r="CV205" s="4">
        <v>0.29206274648197333</v>
      </c>
      <c r="CW205" s="4">
        <v>-3.7289137983116463E-3</v>
      </c>
      <c r="CX205">
        <v>2</v>
      </c>
      <c r="CY205" s="5">
        <v>9643.0565728338697</v>
      </c>
      <c r="CZ205" s="5">
        <v>14904.829093739338</v>
      </c>
      <c r="DA205" s="5">
        <v>2828.6797655980695</v>
      </c>
      <c r="DB205" s="5">
        <v>1218.5453291968286</v>
      </c>
      <c r="DC205" s="5">
        <v>18150.679719781248</v>
      </c>
      <c r="DD205" s="5">
        <v>3513.7502078252733</v>
      </c>
      <c r="DE205" s="5">
        <v>3600.2770921989336</v>
      </c>
      <c r="DF205" s="5">
        <v>2019.1761846273059</v>
      </c>
      <c r="DG205" s="5">
        <v>5277.8762480510877</v>
      </c>
      <c r="DH205" s="5">
        <v>954.15374008962431</v>
      </c>
      <c r="DI205" s="5">
        <v>908.30748017924839</v>
      </c>
      <c r="DJ205" s="5">
        <v>2530.1620130989309</v>
      </c>
      <c r="DK205" s="5">
        <v>-55.842812823164429</v>
      </c>
      <c r="DL205" s="5">
        <v>732.16132368148908</v>
      </c>
      <c r="DM205" s="5">
        <v>0</v>
      </c>
      <c r="DN205" s="5">
        <v>120.24742112590738</v>
      </c>
      <c r="DO205" s="5">
        <v>65613.898055522513</v>
      </c>
      <c r="DP205" s="4">
        <f t="shared" si="24"/>
        <v>0.12412007973149737</v>
      </c>
      <c r="DQ205" s="4">
        <f t="shared" si="24"/>
        <v>0.41906419164717185</v>
      </c>
      <c r="DR205" s="4">
        <f t="shared" si="24"/>
        <v>9.4192021933466763E-2</v>
      </c>
      <c r="DS205" s="4">
        <f t="shared" si="23"/>
        <v>-0.39089322099091572</v>
      </c>
      <c r="DT205" s="4">
        <f t="shared" si="23"/>
        <v>0.70035963020571035</v>
      </c>
      <c r="DU205" s="4">
        <f t="shared" si="23"/>
        <v>0.49286958523905572</v>
      </c>
      <c r="DV205" s="4">
        <f t="shared" si="23"/>
        <v>-1.0458379889216332</v>
      </c>
      <c r="DW205" s="4">
        <f t="shared" si="23"/>
        <v>0.48202955513606932</v>
      </c>
      <c r="DX205" s="4">
        <f t="shared" si="21"/>
        <v>0.35240456868742315</v>
      </c>
      <c r="DY205" s="4">
        <f t="shared" si="21"/>
        <v>0.53928387251364229</v>
      </c>
      <c r="DZ205" s="4">
        <f t="shared" si="21"/>
        <v>5.0762936262157332E-2</v>
      </c>
      <c r="EA205" s="4">
        <f t="shared" si="21"/>
        <v>-0.27717097750263836</v>
      </c>
      <c r="EB205" s="4">
        <f t="shared" si="21"/>
        <v>0.41014170873415917</v>
      </c>
      <c r="EC205" s="4">
        <f t="shared" si="21"/>
        <v>-0.37840238661026099</v>
      </c>
      <c r="ED205" s="4" t="e">
        <f t="shared" si="21"/>
        <v>#DIV/0!</v>
      </c>
      <c r="EE205" s="4">
        <f t="shared" si="21"/>
        <v>-7.4708090832183549E-2</v>
      </c>
      <c r="EF205" s="4">
        <f t="shared" si="21"/>
        <v>0.37532409569922032</v>
      </c>
      <c r="EG205" s="6">
        <f t="shared" si="22"/>
        <v>0.48387696528494506</v>
      </c>
      <c r="EI205">
        <v>203</v>
      </c>
    </row>
    <row r="206" spans="1:139" x14ac:dyDescent="0.3">
      <c r="A206" t="s">
        <v>414</v>
      </c>
      <c r="B206" t="s">
        <v>220</v>
      </c>
      <c r="C206" s="43" t="s">
        <v>859</v>
      </c>
      <c r="D206" s="43">
        <v>5.5</v>
      </c>
      <c r="E206" s="5">
        <v>43.5</v>
      </c>
      <c r="F206" s="5">
        <v>67.3</v>
      </c>
      <c r="G206" s="43">
        <v>6.4</v>
      </c>
      <c r="H206" s="20">
        <v>0.14285714285714285</v>
      </c>
      <c r="I206" s="43">
        <v>40.5</v>
      </c>
      <c r="J206" s="43">
        <v>8.9173913043478272</v>
      </c>
      <c r="K206" s="43">
        <v>4.0694444444444446</v>
      </c>
      <c r="L206" s="43">
        <v>3.5956521739130443</v>
      </c>
      <c r="M206" s="43">
        <v>48</v>
      </c>
      <c r="N206" s="43">
        <v>46.333333333333336</v>
      </c>
      <c r="O206" s="43" t="s">
        <v>859</v>
      </c>
      <c r="P206" s="43">
        <v>-1.4</v>
      </c>
      <c r="Q206" s="43">
        <v>-0.7</v>
      </c>
      <c r="R206" s="43">
        <v>0.3</v>
      </c>
      <c r="S206" s="20">
        <v>0.66666666666666663</v>
      </c>
      <c r="T206" s="20">
        <v>0.69565217391304346</v>
      </c>
      <c r="U206" s="5">
        <v>100</v>
      </c>
      <c r="V206" s="5">
        <v>72</v>
      </c>
      <c r="W206" s="20">
        <v>0.21698113207547171</v>
      </c>
      <c r="X206" s="43">
        <v>3.3069619254957812</v>
      </c>
      <c r="Y206" s="20">
        <v>0.67741935483870974</v>
      </c>
      <c r="Z206" s="5">
        <v>68</v>
      </c>
      <c r="AA206" s="5">
        <v>100</v>
      </c>
      <c r="AB206" s="43" t="s">
        <v>859</v>
      </c>
      <c r="AC206" s="5">
        <v>57.8</v>
      </c>
      <c r="AD206" s="5">
        <v>2.1</v>
      </c>
      <c r="AE206" s="5">
        <v>3.5</v>
      </c>
      <c r="AF206" s="5">
        <v>64</v>
      </c>
      <c r="AG206" s="5">
        <v>15.2</v>
      </c>
      <c r="AH206" s="5">
        <v>2622</v>
      </c>
      <c r="AI206" s="4">
        <v>81</v>
      </c>
      <c r="AJ206" s="4">
        <v>0.35693689697238551</v>
      </c>
      <c r="AK206" s="4">
        <v>66.399999999999991</v>
      </c>
      <c r="AL206" s="4">
        <v>90.1</v>
      </c>
      <c r="AM206" s="4">
        <v>0.57999999999999996</v>
      </c>
      <c r="AN206" s="4">
        <v>80.400000000000006</v>
      </c>
      <c r="AO206" s="4">
        <v>10.330578512396695</v>
      </c>
      <c r="AP206" s="4">
        <v>3.1129476584022036</v>
      </c>
      <c r="AQ206" s="4">
        <v>0.15440342148904601</v>
      </c>
      <c r="AR206" s="4">
        <v>54.716999999999999</v>
      </c>
      <c r="AS206" s="4">
        <v>46</v>
      </c>
      <c r="AT206" s="4">
        <v>54.545000000000002</v>
      </c>
      <c r="AU206" s="4">
        <v>9.8160000000000007</v>
      </c>
      <c r="AV206" s="4">
        <v>51.429000000000002</v>
      </c>
      <c r="AW206" s="4">
        <v>76.23</v>
      </c>
      <c r="AX206" s="4">
        <v>73.599999999999994</v>
      </c>
      <c r="AY206" s="4">
        <v>1</v>
      </c>
      <c r="AZ206" s="4">
        <v>1.8</v>
      </c>
      <c r="BA206" s="4">
        <v>1.017201257107214E-2</v>
      </c>
      <c r="BB206" s="4">
        <v>105.7</v>
      </c>
      <c r="BC206" s="4">
        <v>100</v>
      </c>
      <c r="BD206" s="4">
        <v>0</v>
      </c>
      <c r="BE206" s="4">
        <v>100</v>
      </c>
      <c r="BF206" s="4">
        <v>100</v>
      </c>
      <c r="BG206" s="4">
        <v>100</v>
      </c>
      <c r="BH206" s="21">
        <v>5.2570552553922616E-2</v>
      </c>
      <c r="BI206" s="21">
        <v>4.1310980736612754E-2</v>
      </c>
      <c r="BJ206" s="20">
        <v>0.33142857142857141</v>
      </c>
      <c r="BK206" s="20">
        <v>0.29142857142857143</v>
      </c>
      <c r="BL206" s="5" t="s">
        <v>859</v>
      </c>
      <c r="BM206" s="5">
        <v>22.25</v>
      </c>
      <c r="BN206" s="5">
        <v>28.450000000000003</v>
      </c>
      <c r="BO206" s="43">
        <v>0.65</v>
      </c>
      <c r="BP206" s="5">
        <v>14</v>
      </c>
      <c r="BQ206" s="5">
        <v>45</v>
      </c>
      <c r="BR206" s="5">
        <v>19680</v>
      </c>
      <c r="BS206" s="5" t="s">
        <v>859</v>
      </c>
      <c r="BT206" s="5">
        <v>54.8</v>
      </c>
      <c r="BU206" s="5">
        <v>33.9</v>
      </c>
      <c r="BV206" s="5">
        <v>46.8</v>
      </c>
      <c r="BW206" s="5">
        <v>47</v>
      </c>
      <c r="BX206" s="5">
        <v>15.3</v>
      </c>
      <c r="BY206" s="5" t="s">
        <v>859</v>
      </c>
      <c r="BZ206" s="5">
        <v>13130</v>
      </c>
      <c r="CA206" s="43">
        <v>0.42</v>
      </c>
      <c r="CB206" s="43">
        <v>0.44</v>
      </c>
      <c r="CC206" s="5" t="s">
        <v>859</v>
      </c>
      <c r="CD206" s="5">
        <v>54.9</v>
      </c>
      <c r="CE206" s="43">
        <v>7.1</v>
      </c>
      <c r="CF206" s="20">
        <v>0.66502994011976047</v>
      </c>
      <c r="CG206" s="5">
        <v>2019</v>
      </c>
      <c r="CH206" s="5">
        <v>2016</v>
      </c>
      <c r="CI206" s="5">
        <v>2017</v>
      </c>
      <c r="CJ206" s="4">
        <v>-0.20254026140928472</v>
      </c>
      <c r="CK206" s="4">
        <v>-0.40800455250359074</v>
      </c>
      <c r="CL206" s="4">
        <v>2.7194836112504589E-2</v>
      </c>
      <c r="CM206" s="4">
        <v>0.44415615189583318</v>
      </c>
      <c r="CN206" s="4">
        <v>0.27615536343781344</v>
      </c>
      <c r="CO206" s="4">
        <v>0.18635745992605121</v>
      </c>
      <c r="CP206" s="4">
        <v>7.6722623363286863E-2</v>
      </c>
      <c r="CQ206" s="4">
        <v>-6.1877867204983533E-2</v>
      </c>
      <c r="CR206" s="4">
        <v>0.63140732401145783</v>
      </c>
      <c r="CS206" s="4">
        <v>-9.9117025431893616E-2</v>
      </c>
      <c r="CT206" s="4">
        <v>0.52848755384400981</v>
      </c>
      <c r="CU206" s="4">
        <v>5.043509345230366E-2</v>
      </c>
      <c r="CV206" s="4">
        <v>-0.42365256084245168</v>
      </c>
      <c r="CW206" s="4">
        <v>-5.5081168529477892E-3</v>
      </c>
      <c r="CX206">
        <v>0</v>
      </c>
      <c r="CY206" s="5">
        <v>9804.4032221085381</v>
      </c>
      <c r="CZ206" s="5">
        <v>15014.341097402907</v>
      </c>
      <c r="DA206" s="5">
        <v>1745.3013609850939</v>
      </c>
      <c r="DB206" s="5">
        <v>395.72261827608554</v>
      </c>
      <c r="DC206" s="5">
        <v>16644.850229099357</v>
      </c>
      <c r="DD206" s="5">
        <v>3942.4617349103096</v>
      </c>
      <c r="DE206" s="5">
        <v>3185.5800572308026</v>
      </c>
      <c r="DF206" s="5">
        <v>2834.8350886005269</v>
      </c>
      <c r="DG206" s="5">
        <v>4924.4587629278831</v>
      </c>
      <c r="DH206" s="5">
        <v>882.82566429034341</v>
      </c>
      <c r="DI206" s="5">
        <v>309.78613091380424</v>
      </c>
      <c r="DJ206" s="5">
        <v>848.47699287103046</v>
      </c>
      <c r="DK206" s="5">
        <v>-321.32209980557354</v>
      </c>
      <c r="DL206" s="5">
        <v>252.10628645495788</v>
      </c>
      <c r="DM206" s="5">
        <v>0</v>
      </c>
      <c r="DN206" s="5">
        <v>83.592621622657944</v>
      </c>
      <c r="DO206" s="5">
        <v>60295.313481433754</v>
      </c>
      <c r="DP206" s="4">
        <f t="shared" si="24"/>
        <v>1.628523790429276E-2</v>
      </c>
      <c r="DQ206" s="4">
        <f t="shared" si="24"/>
        <v>0.37468493389633578</v>
      </c>
      <c r="DR206" s="4">
        <f t="shared" si="24"/>
        <v>0.62703759041712992</v>
      </c>
      <c r="DS206" s="4">
        <f t="shared" si="23"/>
        <v>1.2191262981838984</v>
      </c>
      <c r="DT206" s="4">
        <f t="shared" si="23"/>
        <v>1.1502400012653153</v>
      </c>
      <c r="DU206" s="4">
        <f t="shared" si="23"/>
        <v>4.8706094940505748E-2</v>
      </c>
      <c r="DV206" s="4">
        <f t="shared" si="23"/>
        <v>-0.59404077017816082</v>
      </c>
      <c r="DW206" s="4">
        <f t="shared" si="23"/>
        <v>-0.23649699822096451</v>
      </c>
      <c r="DX206" s="4">
        <f t="shared" si="21"/>
        <v>0.51272539520863558</v>
      </c>
      <c r="DY206" s="4">
        <f t="shared" si="21"/>
        <v>0.64242072787094417</v>
      </c>
      <c r="DZ206" s="4">
        <f t="shared" si="21"/>
        <v>0.68824426064026134</v>
      </c>
      <c r="EA206" s="4">
        <f t="shared" si="21"/>
        <v>0.79128250077665596</v>
      </c>
      <c r="EB206" s="4">
        <f t="shared" si="21"/>
        <v>0.74663782333423589</v>
      </c>
      <c r="EC206" s="4">
        <f t="shared" si="21"/>
        <v>-0.29528457647817774</v>
      </c>
      <c r="ED206" s="4" t="e">
        <f t="shared" si="21"/>
        <v>#DIV/0!</v>
      </c>
      <c r="EE206" s="4">
        <f t="shared" si="21"/>
        <v>0.43463975532793653</v>
      </c>
      <c r="EF206" s="4">
        <f t="shared" si="21"/>
        <v>0.80021156332305043</v>
      </c>
      <c r="EG206" s="6">
        <f t="shared" si="22"/>
        <v>-0.10465108105422996</v>
      </c>
      <c r="EI206">
        <v>204</v>
      </c>
    </row>
    <row r="207" spans="1:139" x14ac:dyDescent="0.3">
      <c r="A207" t="s">
        <v>606</v>
      </c>
      <c r="B207" t="s">
        <v>221</v>
      </c>
      <c r="C207" s="43">
        <v>4.8068965517241384</v>
      </c>
      <c r="D207" s="43">
        <v>5.2</v>
      </c>
      <c r="E207" s="5">
        <v>42.5</v>
      </c>
      <c r="F207" s="5">
        <v>100</v>
      </c>
      <c r="G207" s="43">
        <v>7.9</v>
      </c>
      <c r="H207" s="20">
        <v>1</v>
      </c>
      <c r="I207" s="43">
        <v>40.5</v>
      </c>
      <c r="J207" s="43">
        <v>8.2260869565217387</v>
      </c>
      <c r="K207" s="43">
        <v>3.5138888888888888</v>
      </c>
      <c r="L207" s="43">
        <v>3.6282608695652168</v>
      </c>
      <c r="M207" s="43">
        <v>43</v>
      </c>
      <c r="N207" s="43">
        <v>48.666666666666664</v>
      </c>
      <c r="O207" s="43">
        <v>53</v>
      </c>
      <c r="P207" s="43">
        <v>0</v>
      </c>
      <c r="Q207" s="43">
        <v>1.6</v>
      </c>
      <c r="R207" s="43">
        <v>1.5</v>
      </c>
      <c r="S207" s="20">
        <v>0.89473684210526316</v>
      </c>
      <c r="T207" s="20">
        <v>0.88888888888888884</v>
      </c>
      <c r="U207" s="5">
        <v>95.5</v>
      </c>
      <c r="V207" s="5">
        <v>80</v>
      </c>
      <c r="W207" s="20">
        <v>0.5</v>
      </c>
      <c r="X207" s="43">
        <v>4.5592942254648055</v>
      </c>
      <c r="Y207" s="20" t="s">
        <v>859</v>
      </c>
      <c r="Z207" s="5">
        <v>96</v>
      </c>
      <c r="AA207" s="5">
        <v>100</v>
      </c>
      <c r="AB207" s="43" t="s">
        <v>859</v>
      </c>
      <c r="AC207" s="5">
        <v>100</v>
      </c>
      <c r="AD207" s="5">
        <v>1.8</v>
      </c>
      <c r="AE207" s="5">
        <v>1.6</v>
      </c>
      <c r="AF207" s="5">
        <v>15.3</v>
      </c>
      <c r="AG207" s="5">
        <v>14.6</v>
      </c>
      <c r="AH207" s="5">
        <v>4464</v>
      </c>
      <c r="AI207" s="4">
        <v>59</v>
      </c>
      <c r="AJ207" s="4">
        <v>0.28185524974515802</v>
      </c>
      <c r="AK207" s="4">
        <v>66.099999999999994</v>
      </c>
      <c r="AL207" s="4">
        <v>87</v>
      </c>
      <c r="AM207" s="4">
        <v>0.19</v>
      </c>
      <c r="AN207" s="4" t="s">
        <v>859</v>
      </c>
      <c r="AO207" s="4">
        <v>8.695652173913043</v>
      </c>
      <c r="AP207" s="4">
        <v>0</v>
      </c>
      <c r="AQ207" s="4">
        <v>0.35695383710673334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95</v>
      </c>
      <c r="AX207" s="4">
        <v>83.332999999999998</v>
      </c>
      <c r="AY207" s="4">
        <v>1.24</v>
      </c>
      <c r="AZ207" s="4">
        <v>3.03</v>
      </c>
      <c r="BA207" s="4">
        <v>9.0756894880606228E-3</v>
      </c>
      <c r="BB207" s="4">
        <v>100</v>
      </c>
      <c r="BC207" s="4">
        <v>100</v>
      </c>
      <c r="BD207" s="4">
        <v>0.5</v>
      </c>
      <c r="BE207" s="4">
        <v>100</v>
      </c>
      <c r="BF207" s="4">
        <v>100</v>
      </c>
      <c r="BG207" s="4">
        <v>90</v>
      </c>
      <c r="BH207" s="21" t="s">
        <v>859</v>
      </c>
      <c r="BI207" s="21">
        <v>2.4723515438971073E-2</v>
      </c>
      <c r="BJ207" s="20" t="s">
        <v>859</v>
      </c>
      <c r="BK207" s="20" t="s">
        <v>859</v>
      </c>
      <c r="BL207" s="5" t="s">
        <v>859</v>
      </c>
      <c r="BM207" s="5">
        <v>71.400000000000006</v>
      </c>
      <c r="BN207" s="5">
        <v>19.7</v>
      </c>
      <c r="BO207" s="43">
        <v>0.35</v>
      </c>
      <c r="BP207" s="5" t="s">
        <v>859</v>
      </c>
      <c r="BQ207" s="5">
        <v>350</v>
      </c>
      <c r="BR207" s="5" t="s">
        <v>859</v>
      </c>
      <c r="BS207" s="5" t="s">
        <v>859</v>
      </c>
      <c r="BT207" s="5">
        <v>16.299999999999997</v>
      </c>
      <c r="BU207" s="5">
        <v>16.3</v>
      </c>
      <c r="BV207" s="5">
        <v>21.7</v>
      </c>
      <c r="BW207" s="5" t="s">
        <v>859</v>
      </c>
      <c r="BX207" s="5">
        <v>6.2</v>
      </c>
      <c r="BY207" s="5">
        <v>100</v>
      </c>
      <c r="BZ207" s="5">
        <v>14652</v>
      </c>
      <c r="CA207" s="43">
        <v>0</v>
      </c>
      <c r="CB207" s="43" t="s">
        <v>859</v>
      </c>
      <c r="CC207" s="5" t="s">
        <v>859</v>
      </c>
      <c r="CD207" s="5">
        <v>38.5</v>
      </c>
      <c r="CE207" s="43">
        <v>4.7</v>
      </c>
      <c r="CF207" s="20">
        <v>0.75745614035087716</v>
      </c>
      <c r="CG207" s="5">
        <v>2011</v>
      </c>
      <c r="CH207" s="5">
        <v>2013</v>
      </c>
      <c r="CI207" s="5">
        <v>2017</v>
      </c>
      <c r="CJ207" s="4">
        <v>1.2244623880362253</v>
      </c>
      <c r="CK207" s="4">
        <v>-0.41701136700923258</v>
      </c>
      <c r="CL207" s="4">
        <v>-0.35900508581331469</v>
      </c>
      <c r="CM207" s="4">
        <v>-0.39417074357330895</v>
      </c>
      <c r="CN207" s="4">
        <v>-0.34848343695467809</v>
      </c>
      <c r="CO207" s="4">
        <v>0.5742202426962919</v>
      </c>
      <c r="CP207" s="4" t="s">
        <v>17</v>
      </c>
      <c r="CQ207" s="4">
        <v>0.62413557291324906</v>
      </c>
      <c r="CR207" s="4" t="s">
        <v>17</v>
      </c>
      <c r="CS207" s="4">
        <v>-1.3614535438471496</v>
      </c>
      <c r="CT207" s="4">
        <v>-1.0413146813254299</v>
      </c>
      <c r="CU207" s="4">
        <v>-0.37864858239446031</v>
      </c>
      <c r="CV207" s="4">
        <v>0.861046541292394</v>
      </c>
      <c r="CW207" s="4">
        <v>-1.2214523087575965E-2</v>
      </c>
      <c r="CX207">
        <v>2</v>
      </c>
      <c r="CY207" s="5">
        <v>12094.168402449317</v>
      </c>
      <c r="CZ207" s="5">
        <v>17846.948240245114</v>
      </c>
      <c r="DA207" s="5">
        <v>2013.0047912388775</v>
      </c>
      <c r="DB207" s="5">
        <v>1215.6057494866532</v>
      </c>
      <c r="DC207" s="5">
        <v>17329.8865501123</v>
      </c>
      <c r="DD207" s="5">
        <v>2223.0174585576979</v>
      </c>
      <c r="DE207" s="5">
        <v>1855.2324609747682</v>
      </c>
      <c r="DF207" s="5">
        <v>2861.6514748468353</v>
      </c>
      <c r="DG207" s="5">
        <v>7687.2278973847297</v>
      </c>
      <c r="DH207" s="5">
        <v>2084.1889117043124</v>
      </c>
      <c r="DI207" s="5">
        <v>2353.8672142368241</v>
      </c>
      <c r="DJ207" s="5">
        <v>6185.4893908281992</v>
      </c>
      <c r="DK207" s="5">
        <v>-229.97946611909651</v>
      </c>
      <c r="DL207" s="5">
        <v>-116.35865845311429</v>
      </c>
      <c r="DM207" s="5">
        <v>0</v>
      </c>
      <c r="DN207" s="5">
        <v>156.44919434766356</v>
      </c>
      <c r="DO207" s="5">
        <v>75676.758270294187</v>
      </c>
      <c r="DP207" s="4">
        <f t="shared" si="24"/>
        <v>-1.5140624151365238</v>
      </c>
      <c r="DQ207" s="4">
        <f t="shared" si="24"/>
        <v>-0.77321665034682407</v>
      </c>
      <c r="DR207" s="4">
        <f t="shared" si="24"/>
        <v>0.49537114232177387</v>
      </c>
      <c r="DS207" s="4">
        <f t="shared" si="23"/>
        <v>-0.38514133708112841</v>
      </c>
      <c r="DT207" s="4">
        <f t="shared" si="23"/>
        <v>0.94557911755061719</v>
      </c>
      <c r="DU207" s="4">
        <f t="shared" si="23"/>
        <v>1.8301239549906165</v>
      </c>
      <c r="DV207" s="4">
        <f t="shared" si="23"/>
        <v>0.85532417162020502</v>
      </c>
      <c r="DW207" s="4">
        <f t="shared" si="23"/>
        <v>-0.26011996793194503</v>
      </c>
      <c r="DX207" s="4">
        <f t="shared" si="21"/>
        <v>-0.74054997957653368</v>
      </c>
      <c r="DY207" s="4">
        <f t="shared" si="21"/>
        <v>-1.0946908665702748</v>
      </c>
      <c r="DZ207" s="4">
        <f t="shared" si="21"/>
        <v>-1.4888936438508948</v>
      </c>
      <c r="EA207" s="4">
        <f t="shared" si="21"/>
        <v>-2.5995721430045422</v>
      </c>
      <c r="EB207" s="4">
        <f t="shared" si="21"/>
        <v>0.63086065034945904</v>
      </c>
      <c r="EC207" s="4">
        <f t="shared" si="21"/>
        <v>-0.23148772620839153</v>
      </c>
      <c r="ED207" s="4" t="e">
        <f t="shared" si="21"/>
        <v>#DIV/0!</v>
      </c>
      <c r="EE207" s="4">
        <f t="shared" si="21"/>
        <v>-0.57776077336135645</v>
      </c>
      <c r="EF207" s="4">
        <f t="shared" si="21"/>
        <v>-0.42857083802747881</v>
      </c>
      <c r="EG207" s="6">
        <f t="shared" si="22"/>
        <v>-0.30956252687262986</v>
      </c>
      <c r="EI207">
        <v>205</v>
      </c>
    </row>
    <row r="208" spans="1:139" x14ac:dyDescent="0.3">
      <c r="A208" t="s">
        <v>410</v>
      </c>
      <c r="B208" t="s">
        <v>222</v>
      </c>
      <c r="C208" s="43" t="s">
        <v>859</v>
      </c>
      <c r="D208" s="43">
        <v>5.3</v>
      </c>
      <c r="E208" s="5">
        <v>52.6</v>
      </c>
      <c r="F208" s="5">
        <v>80</v>
      </c>
      <c r="G208" s="43">
        <v>9.9</v>
      </c>
      <c r="H208" s="20">
        <v>0</v>
      </c>
      <c r="I208" s="43">
        <v>44.2</v>
      </c>
      <c r="J208" s="43">
        <v>3.1391304347826088</v>
      </c>
      <c r="K208" s="43">
        <v>3.8527777777777774</v>
      </c>
      <c r="L208" s="43">
        <v>3.7826086956521734</v>
      </c>
      <c r="M208" s="43">
        <v>48.333333333333336</v>
      </c>
      <c r="N208" s="43">
        <v>50</v>
      </c>
      <c r="O208" s="43">
        <v>52.5</v>
      </c>
      <c r="P208" s="43">
        <v>-0.3</v>
      </c>
      <c r="Q208" s="43">
        <v>-0.3</v>
      </c>
      <c r="R208" s="43">
        <v>-3.6</v>
      </c>
      <c r="S208" s="20">
        <v>0.76190476190476186</v>
      </c>
      <c r="T208" s="20">
        <v>1</v>
      </c>
      <c r="U208" s="5">
        <v>95.8</v>
      </c>
      <c r="V208" s="5">
        <v>76</v>
      </c>
      <c r="W208" s="20">
        <v>0.36363636363636365</v>
      </c>
      <c r="X208" s="43">
        <v>2.3342993293310195</v>
      </c>
      <c r="Y208" s="20">
        <v>0.45833333333333337</v>
      </c>
      <c r="Z208" s="5">
        <v>85</v>
      </c>
      <c r="AA208" s="5">
        <v>100</v>
      </c>
      <c r="AB208" s="43">
        <v>0</v>
      </c>
      <c r="AC208" s="5">
        <v>100</v>
      </c>
      <c r="AD208" s="5">
        <v>4.8</v>
      </c>
      <c r="AE208" s="5">
        <v>2.4</v>
      </c>
      <c r="AF208" s="5">
        <v>100</v>
      </c>
      <c r="AG208" s="5">
        <v>26.5</v>
      </c>
      <c r="AH208" s="5">
        <v>5408</v>
      </c>
      <c r="AI208" s="4">
        <v>83.9</v>
      </c>
      <c r="AJ208" s="4">
        <v>0.20216927453769556</v>
      </c>
      <c r="AK208" s="4">
        <v>55</v>
      </c>
      <c r="AL208" s="4">
        <v>87.5</v>
      </c>
      <c r="AM208" s="4">
        <v>0.49</v>
      </c>
      <c r="AN208" s="4">
        <v>47.1</v>
      </c>
      <c r="AO208" s="4">
        <v>0</v>
      </c>
      <c r="AP208" s="4">
        <v>0.58333333333333337</v>
      </c>
      <c r="AQ208" s="4">
        <v>0.15446709536188261</v>
      </c>
      <c r="AR208" s="4" t="s">
        <v>859</v>
      </c>
      <c r="AS208" s="4" t="s">
        <v>859</v>
      </c>
      <c r="AT208" s="4">
        <v>45.454999999999998</v>
      </c>
      <c r="AU208" s="4" t="s">
        <v>859</v>
      </c>
      <c r="AV208" s="4">
        <v>45.454999999999998</v>
      </c>
      <c r="AW208" s="4">
        <v>85</v>
      </c>
      <c r="AX208" s="4">
        <v>48.570999999999998</v>
      </c>
      <c r="AY208" s="4">
        <v>0.8</v>
      </c>
      <c r="AZ208" s="4">
        <v>2.2999999999999998</v>
      </c>
      <c r="BA208" s="4">
        <v>2.7286037534939439E-3</v>
      </c>
      <c r="BB208" s="4">
        <v>100</v>
      </c>
      <c r="BC208" s="4">
        <v>100</v>
      </c>
      <c r="BD208" s="4">
        <v>1</v>
      </c>
      <c r="BE208" s="4">
        <v>100</v>
      </c>
      <c r="BF208" s="4">
        <v>100</v>
      </c>
      <c r="BG208" s="4" t="s">
        <v>859</v>
      </c>
      <c r="BH208" s="21">
        <v>5.3801024236968698E-2</v>
      </c>
      <c r="BI208" s="21">
        <v>4.3508813348279135E-2</v>
      </c>
      <c r="BJ208" s="20">
        <v>0.35</v>
      </c>
      <c r="BK208" s="20">
        <v>0.375</v>
      </c>
      <c r="BL208" s="5">
        <v>0</v>
      </c>
      <c r="BM208" s="5">
        <v>7.15</v>
      </c>
      <c r="BN208" s="5">
        <v>14.75</v>
      </c>
      <c r="BO208" s="43">
        <v>1.7</v>
      </c>
      <c r="BP208" s="5">
        <v>30</v>
      </c>
      <c r="BQ208" s="5">
        <v>80</v>
      </c>
      <c r="BR208" s="5">
        <v>15916</v>
      </c>
      <c r="BS208" s="5">
        <v>1.5873015873015872</v>
      </c>
      <c r="BT208" s="5">
        <v>11.5</v>
      </c>
      <c r="BU208" s="5">
        <v>1.9</v>
      </c>
      <c r="BV208" s="5">
        <v>3.8</v>
      </c>
      <c r="BW208" s="5">
        <v>92</v>
      </c>
      <c r="BX208" s="5">
        <v>9.9</v>
      </c>
      <c r="BY208" s="5">
        <v>90.3</v>
      </c>
      <c r="BZ208" s="5">
        <v>17070</v>
      </c>
      <c r="CA208" s="43">
        <v>0.35</v>
      </c>
      <c r="CB208" s="43">
        <v>0</v>
      </c>
      <c r="CC208" s="5">
        <v>0</v>
      </c>
      <c r="CD208" s="5">
        <v>43.9</v>
      </c>
      <c r="CE208" s="43">
        <v>8.1999999999999993</v>
      </c>
      <c r="CF208" s="20">
        <v>0.79078341013824882</v>
      </c>
      <c r="CG208" s="5">
        <v>2015</v>
      </c>
      <c r="CH208" s="5">
        <v>2014</v>
      </c>
      <c r="CI208" s="5">
        <v>2017</v>
      </c>
      <c r="CJ208" s="4">
        <v>0.44031243795631181</v>
      </c>
      <c r="CK208" s="4">
        <v>-2.7191449475888915E-2</v>
      </c>
      <c r="CL208" s="4">
        <v>-0.1633403519985259</v>
      </c>
      <c r="CM208" s="4">
        <v>1.4233889006999954</v>
      </c>
      <c r="CN208" s="4">
        <v>-0.27080211131193638</v>
      </c>
      <c r="CO208" s="4">
        <v>1.0177832472109269</v>
      </c>
      <c r="CP208" s="4">
        <v>-0.48920713501359442</v>
      </c>
      <c r="CQ208" s="4">
        <v>-1.4003613153168701</v>
      </c>
      <c r="CR208" s="4">
        <v>0.17070154711820573</v>
      </c>
      <c r="CS208" s="4">
        <v>-1.7808162530622433</v>
      </c>
      <c r="CT208" s="4">
        <v>0.17135401692493937</v>
      </c>
      <c r="CU208" s="4">
        <v>-0.74214013445204496</v>
      </c>
      <c r="CV208" s="4">
        <v>0.3459838099978243</v>
      </c>
      <c r="CW208" s="4">
        <v>-1.2292825935887226E-2</v>
      </c>
      <c r="CX208">
        <v>0</v>
      </c>
      <c r="CY208" s="5">
        <v>8323.5736147156058</v>
      </c>
      <c r="CZ208" s="5">
        <v>15199.365826451294</v>
      </c>
      <c r="DA208" s="5">
        <v>3650.987224157956</v>
      </c>
      <c r="DB208" s="5">
        <v>1572.0092915214868</v>
      </c>
      <c r="DC208" s="5">
        <v>16833.319679144952</v>
      </c>
      <c r="DD208" s="5">
        <v>3304.3513069744768</v>
      </c>
      <c r="DE208" s="5">
        <v>2331.1590135847537</v>
      </c>
      <c r="DF208" s="5">
        <v>1775.2378029634615</v>
      </c>
      <c r="DG208" s="5">
        <v>10006.025903328344</v>
      </c>
      <c r="DH208" s="5">
        <v>1548.199767711963</v>
      </c>
      <c r="DI208" s="5">
        <v>629.5005807200929</v>
      </c>
      <c r="DJ208" s="5">
        <v>1099.8838559814171</v>
      </c>
      <c r="DK208" s="5">
        <v>-251.45180023228806</v>
      </c>
      <c r="DL208" s="5">
        <v>372.24157955865257</v>
      </c>
      <c r="DM208" s="5">
        <v>0</v>
      </c>
      <c r="DN208" s="5">
        <v>75.102082871766157</v>
      </c>
      <c r="DO208" s="5">
        <v>66097.264149895287</v>
      </c>
      <c r="DP208" s="4">
        <f t="shared" si="24"/>
        <v>1.0059867731027006</v>
      </c>
      <c r="DQ208" s="4">
        <f t="shared" si="24"/>
        <v>0.29970447635724495</v>
      </c>
      <c r="DR208" s="4">
        <f t="shared" si="24"/>
        <v>-0.31024919948928037</v>
      </c>
      <c r="DS208" s="4">
        <f t="shared" si="23"/>
        <v>-1.082517152992942</v>
      </c>
      <c r="DT208" s="4">
        <f t="shared" si="23"/>
        <v>1.09393302451623</v>
      </c>
      <c r="DU208" s="4">
        <f t="shared" si="23"/>
        <v>0.70981580849309356</v>
      </c>
      <c r="DV208" s="4">
        <f t="shared" si="23"/>
        <v>0.33681963779375873</v>
      </c>
      <c r="DW208" s="4">
        <f t="shared" si="23"/>
        <v>0.69691865124550056</v>
      </c>
      <c r="DX208" s="4">
        <f t="shared" si="21"/>
        <v>-1.7924266650750549</v>
      </c>
      <c r="DY208" s="4">
        <f t="shared" si="21"/>
        <v>-0.31967718230122166</v>
      </c>
      <c r="DZ208" s="4">
        <f t="shared" si="21"/>
        <v>0.3477184111689518</v>
      </c>
      <c r="EA208" s="4">
        <f t="shared" si="21"/>
        <v>0.63155191263288069</v>
      </c>
      <c r="EB208" s="4">
        <f t="shared" si="21"/>
        <v>0.65807692429162312</v>
      </c>
      <c r="EC208" s="4">
        <f t="shared" si="21"/>
        <v>-0.31608507164649136</v>
      </c>
      <c r="ED208" s="4" t="e">
        <f t="shared" si="21"/>
        <v>#DIV/0!</v>
      </c>
      <c r="EE208" s="4">
        <f t="shared" si="21"/>
        <v>0.55262260297991694</v>
      </c>
      <c r="EF208" s="4">
        <f t="shared" si="21"/>
        <v>0.3367092738584947</v>
      </c>
      <c r="EG208" s="6">
        <f t="shared" si="22"/>
        <v>0.26678914962348732</v>
      </c>
      <c r="EI208">
        <v>206</v>
      </c>
    </row>
    <row r="209" spans="1:139" x14ac:dyDescent="0.3">
      <c r="A209" t="s">
        <v>543</v>
      </c>
      <c r="B209" t="s">
        <v>223</v>
      </c>
      <c r="C209" s="43" t="s">
        <v>859</v>
      </c>
      <c r="D209" s="43">
        <v>5.8</v>
      </c>
      <c r="E209" s="5">
        <v>47.5</v>
      </c>
      <c r="F209" s="5">
        <v>72.5</v>
      </c>
      <c r="G209" s="43">
        <v>5.9</v>
      </c>
      <c r="H209" s="20">
        <v>0</v>
      </c>
      <c r="I209" s="43">
        <v>39.799999999999997</v>
      </c>
      <c r="J209" s="43">
        <v>10.047826086956523</v>
      </c>
      <c r="K209" s="43">
        <v>4.0749999999999993</v>
      </c>
      <c r="L209" s="43">
        <v>3.7217391304347829</v>
      </c>
      <c r="M209" s="43">
        <v>49.333333333333336</v>
      </c>
      <c r="N209" s="43">
        <v>48.666666666666664</v>
      </c>
      <c r="O209" s="43">
        <v>49.5</v>
      </c>
      <c r="P209" s="43">
        <v>1</v>
      </c>
      <c r="Q209" s="43">
        <v>-0.7</v>
      </c>
      <c r="R209" s="43">
        <v>-0.5</v>
      </c>
      <c r="S209" s="20">
        <v>0.75190839694656486</v>
      </c>
      <c r="T209" s="20">
        <v>0.92957746478873238</v>
      </c>
      <c r="U209" s="5">
        <v>98.7</v>
      </c>
      <c r="V209" s="5">
        <v>75</v>
      </c>
      <c r="W209" s="20">
        <v>0.17834394904458598</v>
      </c>
      <c r="X209" s="43">
        <v>2.7743459840741256</v>
      </c>
      <c r="Y209" s="20">
        <v>0.56666666666666665</v>
      </c>
      <c r="Z209" s="5">
        <v>95</v>
      </c>
      <c r="AA209" s="5">
        <v>99.6</v>
      </c>
      <c r="AB209" s="43" t="s">
        <v>859</v>
      </c>
      <c r="AC209" s="5">
        <v>93.05</v>
      </c>
      <c r="AD209" s="5">
        <v>2.5</v>
      </c>
      <c r="AE209" s="5">
        <v>6.5</v>
      </c>
      <c r="AF209" s="5">
        <v>38.299999999999997</v>
      </c>
      <c r="AG209" s="5">
        <v>11.1</v>
      </c>
      <c r="AH209" s="5">
        <v>3444</v>
      </c>
      <c r="AI209" s="4">
        <v>82.2</v>
      </c>
      <c r="AJ209" s="4">
        <v>0.26878441109791645</v>
      </c>
      <c r="AK209" s="4">
        <v>59.800000000000004</v>
      </c>
      <c r="AL209" s="4">
        <v>90.7</v>
      </c>
      <c r="AM209" s="4">
        <v>0</v>
      </c>
      <c r="AN209" s="4">
        <v>66.3</v>
      </c>
      <c r="AO209" s="4">
        <v>9.7250859106529202</v>
      </c>
      <c r="AP209" s="4">
        <v>2.9553264604810998</v>
      </c>
      <c r="AQ209" s="4">
        <v>0.12206643854283378</v>
      </c>
      <c r="AR209" s="4">
        <v>39.506</v>
      </c>
      <c r="AS209" s="4">
        <v>8.75</v>
      </c>
      <c r="AT209" s="4">
        <v>15</v>
      </c>
      <c r="AU209" s="4">
        <v>5.4050000000000002</v>
      </c>
      <c r="AV209" s="4">
        <v>46.667000000000002</v>
      </c>
      <c r="AW209" s="4">
        <v>85.980999999999995</v>
      </c>
      <c r="AX209" s="4">
        <v>52.959000000000003</v>
      </c>
      <c r="AY209" s="4">
        <v>1.07</v>
      </c>
      <c r="AZ209" s="4">
        <v>4.51</v>
      </c>
      <c r="BA209" s="4">
        <v>1.6380566203669514E-2</v>
      </c>
      <c r="BB209" s="4">
        <v>92.7</v>
      </c>
      <c r="BC209" s="4">
        <v>92.7</v>
      </c>
      <c r="BD209" s="4">
        <v>6.25E-2</v>
      </c>
      <c r="BE209" s="4">
        <v>100</v>
      </c>
      <c r="BF209" s="4">
        <v>97.6</v>
      </c>
      <c r="BG209" s="4">
        <v>82.7</v>
      </c>
      <c r="BH209" s="21">
        <v>7.7165109761053008E-2</v>
      </c>
      <c r="BI209" s="21">
        <v>3.848106597078893E-2</v>
      </c>
      <c r="BJ209" s="20">
        <v>0.18384401114206128</v>
      </c>
      <c r="BK209" s="20">
        <v>0.33147632311977715</v>
      </c>
      <c r="BL209" s="5">
        <v>69</v>
      </c>
      <c r="BM209" s="5">
        <v>48.05</v>
      </c>
      <c r="BN209" s="5">
        <v>23.25</v>
      </c>
      <c r="BO209" s="43">
        <v>0.7</v>
      </c>
      <c r="BP209" s="5">
        <v>37</v>
      </c>
      <c r="BQ209" s="5">
        <v>189</v>
      </c>
      <c r="BR209" s="5">
        <v>16800</v>
      </c>
      <c r="BS209" s="5" t="s">
        <v>859</v>
      </c>
      <c r="BT209" s="5">
        <v>73.599999999999994</v>
      </c>
      <c r="BU209" s="5">
        <v>12.4</v>
      </c>
      <c r="BV209" s="5">
        <v>47.1</v>
      </c>
      <c r="BW209" s="5">
        <v>69</v>
      </c>
      <c r="BX209" s="5">
        <v>20</v>
      </c>
      <c r="BY209" s="5">
        <v>93.8</v>
      </c>
      <c r="BZ209" s="5">
        <v>10260</v>
      </c>
      <c r="CA209" s="43">
        <v>1.75</v>
      </c>
      <c r="CB209" s="43">
        <v>1.07</v>
      </c>
      <c r="CC209" s="5" t="s">
        <v>859</v>
      </c>
      <c r="CD209" s="5">
        <v>51.2</v>
      </c>
      <c r="CE209" s="43">
        <v>8.3000000000000007</v>
      </c>
      <c r="CF209" s="20">
        <v>0.69265350877192988</v>
      </c>
      <c r="CG209" s="5">
        <v>2018</v>
      </c>
      <c r="CH209" s="5">
        <v>2019</v>
      </c>
      <c r="CI209" s="5">
        <v>2017</v>
      </c>
      <c r="CJ209" s="4">
        <v>-6.6915423939244781E-2</v>
      </c>
      <c r="CK209" s="4">
        <v>-6.1113070077966958E-2</v>
      </c>
      <c r="CL209" s="4">
        <v>2.3267017346355518E-2</v>
      </c>
      <c r="CM209" s="4">
        <v>0.27439965738763777</v>
      </c>
      <c r="CN209" s="4">
        <v>-0.12228538969060512</v>
      </c>
      <c r="CO209" s="4">
        <v>9.7003058471482856E-2</v>
      </c>
      <c r="CP209" s="4">
        <v>8.4256900912914545E-2</v>
      </c>
      <c r="CQ209" s="4">
        <v>0.12329963487211365</v>
      </c>
      <c r="CR209" s="4">
        <v>-0.24679654948025176</v>
      </c>
      <c r="CS209" s="4">
        <v>3.9480271171288522E-2</v>
      </c>
      <c r="CT209" s="4">
        <v>1.5270228034168485</v>
      </c>
      <c r="CU209" s="4">
        <v>0.65236247756949106</v>
      </c>
      <c r="CV209" s="4">
        <v>-0.45837338117908222</v>
      </c>
      <c r="CW209" s="4">
        <v>-1.290443367514189E-2</v>
      </c>
      <c r="CX209">
        <v>0</v>
      </c>
      <c r="CY209" s="5">
        <v>9867.3642152864995</v>
      </c>
      <c r="CZ209" s="5">
        <v>14421.223569463955</v>
      </c>
      <c r="DA209" s="5">
        <v>2325.398399788402</v>
      </c>
      <c r="DB209" s="5">
        <v>548.89902797064076</v>
      </c>
      <c r="DC209" s="5">
        <v>19251.51119142447</v>
      </c>
      <c r="DD209" s="5">
        <v>4229.2270239050558</v>
      </c>
      <c r="DE209" s="5">
        <v>2792.7698179148028</v>
      </c>
      <c r="DF209" s="5">
        <v>2214.144446458065</v>
      </c>
      <c r="DG209" s="5">
        <v>4770.1077598708207</v>
      </c>
      <c r="DH209" s="5">
        <v>621.04079878331015</v>
      </c>
      <c r="DI209" s="5">
        <v>913.83984659128475</v>
      </c>
      <c r="DJ209" s="5">
        <v>1160.2195331614098</v>
      </c>
      <c r="DK209" s="5">
        <v>287.7735898961846</v>
      </c>
      <c r="DL209" s="5">
        <v>-393.24208159756665</v>
      </c>
      <c r="DM209" s="5">
        <v>0</v>
      </c>
      <c r="DN209" s="5">
        <v>154.69603961080364</v>
      </c>
      <c r="DO209" s="5">
        <v>63558.215260125697</v>
      </c>
      <c r="DP209" s="4">
        <f t="shared" si="24"/>
        <v>-2.5794277047835355E-2</v>
      </c>
      <c r="DQ209" s="4">
        <f t="shared" si="24"/>
        <v>0.61504320302092796</v>
      </c>
      <c r="DR209" s="4">
        <f t="shared" si="24"/>
        <v>0.34172441166010875</v>
      </c>
      <c r="DS209" s="4">
        <f t="shared" si="23"/>
        <v>0.91940558531078576</v>
      </c>
      <c r="DT209" s="4">
        <f t="shared" si="23"/>
        <v>0.37147613177410482</v>
      </c>
      <c r="DU209" s="4">
        <f t="shared" si="23"/>
        <v>-0.24839501760110888</v>
      </c>
      <c r="DV209" s="4">
        <f t="shared" si="23"/>
        <v>-0.16608841303009289</v>
      </c>
      <c r="DW209" s="4">
        <f t="shared" si="23"/>
        <v>0.31027899555183119</v>
      </c>
      <c r="DX209" s="4">
        <f t="shared" si="21"/>
        <v>0.58274366376108089</v>
      </c>
      <c r="DY209" s="4">
        <f t="shared" si="21"/>
        <v>1.0209486428045726</v>
      </c>
      <c r="DZ209" s="4">
        <f t="shared" si="21"/>
        <v>4.4870447595515374E-2</v>
      </c>
      <c r="EA209" s="4">
        <f t="shared" si="21"/>
        <v>0.5932178230906171</v>
      </c>
      <c r="EB209" s="4">
        <f t="shared" si="21"/>
        <v>-2.539352922049767E-2</v>
      </c>
      <c r="EC209" s="4">
        <f t="shared" si="21"/>
        <v>-0.18354750683979043</v>
      </c>
      <c r="ED209" s="4" t="e">
        <f t="shared" si="21"/>
        <v>#DIV/0!</v>
      </c>
      <c r="EE209" s="4">
        <f t="shared" si="21"/>
        <v>-0.55339928178844922</v>
      </c>
      <c r="EF209" s="4">
        <f t="shared" si="21"/>
        <v>0.53954708491880532</v>
      </c>
      <c r="EG209" s="6">
        <f t="shared" si="22"/>
        <v>0.16677300644909335</v>
      </c>
      <c r="EI209">
        <v>207</v>
      </c>
    </row>
    <row r="210" spans="1:139" x14ac:dyDescent="0.3">
      <c r="A210" t="s">
        <v>632</v>
      </c>
      <c r="B210" t="s">
        <v>224</v>
      </c>
      <c r="C210" s="43">
        <v>4.4448275862068964</v>
      </c>
      <c r="D210" s="43">
        <v>4.7</v>
      </c>
      <c r="E210" s="5">
        <v>39.9</v>
      </c>
      <c r="F210" s="5">
        <v>88.9</v>
      </c>
      <c r="G210" s="43">
        <v>7.7</v>
      </c>
      <c r="H210" s="20">
        <v>0</v>
      </c>
      <c r="I210" s="43">
        <v>41.3</v>
      </c>
      <c r="J210" s="43">
        <v>0.84347826086956523</v>
      </c>
      <c r="K210" s="43">
        <v>4.0166666666666666</v>
      </c>
      <c r="L210" s="43">
        <v>3.75</v>
      </c>
      <c r="M210" s="43">
        <v>45.333333333333336</v>
      </c>
      <c r="N210" s="43" t="s">
        <v>859</v>
      </c>
      <c r="O210" s="43" t="s">
        <v>859</v>
      </c>
      <c r="P210" s="43">
        <v>-1.8</v>
      </c>
      <c r="Q210" s="43">
        <v>-0.4</v>
      </c>
      <c r="R210" s="43">
        <v>-1.7</v>
      </c>
      <c r="S210" s="20">
        <v>0.77500000000000002</v>
      </c>
      <c r="T210" s="20">
        <v>0.95833333333333337</v>
      </c>
      <c r="U210" s="5">
        <v>94.4</v>
      </c>
      <c r="V210" s="5">
        <v>82</v>
      </c>
      <c r="W210" s="20">
        <v>0.15151515151515152</v>
      </c>
      <c r="X210" s="43">
        <v>2.9776967106190702</v>
      </c>
      <c r="Y210" s="20">
        <v>0.55172413793103448</v>
      </c>
      <c r="Z210" s="5">
        <v>100</v>
      </c>
      <c r="AA210" s="5">
        <v>100</v>
      </c>
      <c r="AB210" s="43">
        <v>0</v>
      </c>
      <c r="AC210" s="5">
        <v>73.55</v>
      </c>
      <c r="AD210" s="5">
        <v>4.0999999999999996</v>
      </c>
      <c r="AE210" s="5">
        <v>2.8</v>
      </c>
      <c r="AF210" s="5">
        <v>18.600000000000001</v>
      </c>
      <c r="AG210" s="5">
        <v>20</v>
      </c>
      <c r="AH210" s="5">
        <v>5358</v>
      </c>
      <c r="AI210" s="4">
        <v>76.599999999999994</v>
      </c>
      <c r="AJ210" s="4">
        <v>0.27852442671984051</v>
      </c>
      <c r="AK210" s="4">
        <v>49.7</v>
      </c>
      <c r="AL210" s="4">
        <v>87</v>
      </c>
      <c r="AM210" s="4">
        <v>0.99</v>
      </c>
      <c r="AN210" s="4">
        <v>58.9</v>
      </c>
      <c r="AO210" s="4">
        <v>11.212121212121213</v>
      </c>
      <c r="AP210" s="4">
        <v>0</v>
      </c>
      <c r="AQ210" s="4">
        <v>0.17498891352549889</v>
      </c>
      <c r="AR210" s="4">
        <v>27.451000000000001</v>
      </c>
      <c r="AS210" s="4">
        <v>37.255000000000003</v>
      </c>
      <c r="AT210" s="4">
        <v>33.332999999999998</v>
      </c>
      <c r="AU210" s="4">
        <v>30.588000000000001</v>
      </c>
      <c r="AV210" s="4">
        <v>63.636000000000003</v>
      </c>
      <c r="AW210" s="4">
        <v>77.551000000000002</v>
      </c>
      <c r="AX210" s="4">
        <v>70.290000000000006</v>
      </c>
      <c r="AY210" s="4">
        <v>0.89</v>
      </c>
      <c r="AZ210" s="4">
        <v>5.3</v>
      </c>
      <c r="BA210" s="4">
        <v>4.6344561059037115E-2</v>
      </c>
      <c r="BB210" s="4">
        <v>100</v>
      </c>
      <c r="BC210" s="4">
        <v>100</v>
      </c>
      <c r="BD210" s="4">
        <v>0</v>
      </c>
      <c r="BE210" s="4">
        <v>53</v>
      </c>
      <c r="BF210" s="4">
        <v>87.8</v>
      </c>
      <c r="BG210" s="4">
        <v>81.8</v>
      </c>
      <c r="BH210" s="21">
        <v>5.616593112604918E-2</v>
      </c>
      <c r="BI210" s="21">
        <v>3.9598321919547867E-2</v>
      </c>
      <c r="BJ210" s="20">
        <v>0.41984732824427479</v>
      </c>
      <c r="BK210" s="20">
        <v>0.21374045801526717</v>
      </c>
      <c r="BL210" s="5">
        <v>47</v>
      </c>
      <c r="BM210" s="5">
        <v>32.25</v>
      </c>
      <c r="BN210" s="5">
        <v>28.55</v>
      </c>
      <c r="BO210" s="43">
        <v>1.0499999999999998</v>
      </c>
      <c r="BP210" s="5">
        <v>24</v>
      </c>
      <c r="BQ210" s="5" t="s">
        <v>859</v>
      </c>
      <c r="BR210" s="5">
        <v>19090</v>
      </c>
      <c r="BS210" s="5" t="s">
        <v>859</v>
      </c>
      <c r="BT210" s="5">
        <v>85.3</v>
      </c>
      <c r="BU210" s="5">
        <v>2</v>
      </c>
      <c r="BV210" s="5">
        <v>62.7</v>
      </c>
      <c r="BW210" s="5">
        <v>76</v>
      </c>
      <c r="BX210" s="5">
        <v>10</v>
      </c>
      <c r="BY210" s="5">
        <v>100</v>
      </c>
      <c r="BZ210" s="5">
        <v>11490</v>
      </c>
      <c r="CA210" s="43">
        <v>2.9</v>
      </c>
      <c r="CB210" s="43">
        <v>1.66</v>
      </c>
      <c r="CC210" s="5">
        <v>13</v>
      </c>
      <c r="CD210" s="5">
        <v>30.1</v>
      </c>
      <c r="CE210" s="43">
        <v>8.1999999999999993</v>
      </c>
      <c r="CF210" s="20">
        <v>0.73834586466165419</v>
      </c>
      <c r="CG210" s="5">
        <v>2017</v>
      </c>
      <c r="CH210" s="5">
        <v>2007</v>
      </c>
      <c r="CI210" s="5">
        <v>2019</v>
      </c>
      <c r="CJ210" s="4">
        <v>-0.12517827588242075</v>
      </c>
      <c r="CK210" s="4">
        <v>4.6389478070409371E-2</v>
      </c>
      <c r="CL210" s="4">
        <v>3.0981653160105569E-2</v>
      </c>
      <c r="CM210" s="4">
        <v>8.9368008114073902E-2</v>
      </c>
      <c r="CN210" s="4">
        <v>7.8516341298069114E-2</v>
      </c>
      <c r="CO210" s="4">
        <v>-0.93652934393534226</v>
      </c>
      <c r="CP210" s="4">
        <v>4.7798797095730268E-2</v>
      </c>
      <c r="CQ210" s="4">
        <v>-0.23492166972700182</v>
      </c>
      <c r="CR210" s="4">
        <v>0.16175159027816299</v>
      </c>
      <c r="CS210" s="4">
        <v>0.27084854927975088</v>
      </c>
      <c r="CT210" s="4">
        <v>7.4487756821919882E-3</v>
      </c>
      <c r="CU210" s="4">
        <v>0.26943112435690902</v>
      </c>
      <c r="CV210" s="4">
        <v>-9.0384596012327428E-2</v>
      </c>
      <c r="CW210" s="4">
        <v>-1.3507389807662529E-2</v>
      </c>
      <c r="CX210">
        <v>0</v>
      </c>
      <c r="CY210" s="5">
        <v>13395.09542965541</v>
      </c>
      <c r="CZ210" s="5">
        <v>17215.094694971292</v>
      </c>
      <c r="DA210" s="5">
        <v>4099.9637155297532</v>
      </c>
      <c r="DB210" s="5">
        <v>1353.4107402031932</v>
      </c>
      <c r="DC210" s="5">
        <v>24798.652391480227</v>
      </c>
      <c r="DD210" s="5">
        <v>6118.5190674099194</v>
      </c>
      <c r="DE210" s="5">
        <v>3029.22227097823</v>
      </c>
      <c r="DF210" s="5">
        <v>1824.6421150414012</v>
      </c>
      <c r="DG210" s="5">
        <v>7522.1243330266061</v>
      </c>
      <c r="DH210" s="5">
        <v>2615.9288824383166</v>
      </c>
      <c r="DI210" s="5">
        <v>826.01596516690859</v>
      </c>
      <c r="DJ210" s="5">
        <v>3026.3062409288827</v>
      </c>
      <c r="DK210" s="5">
        <v>630.98693759071125</v>
      </c>
      <c r="DL210" s="5">
        <v>-9383.708272859214</v>
      </c>
      <c r="DM210" s="5">
        <v>0</v>
      </c>
      <c r="DN210" s="5">
        <v>222.96280418459426</v>
      </c>
      <c r="DO210" s="5">
        <v>86678.925588605431</v>
      </c>
      <c r="DP210" s="4">
        <f t="shared" si="24"/>
        <v>-2.3835273890802342</v>
      </c>
      <c r="DQ210" s="4">
        <f t="shared" si="24"/>
        <v>-0.51716078059366333</v>
      </c>
      <c r="DR210" s="4">
        <f t="shared" si="24"/>
        <v>-0.53107244348431804</v>
      </c>
      <c r="DS210" s="4">
        <f t="shared" si="23"/>
        <v>-0.65478475108590373</v>
      </c>
      <c r="DT210" s="4">
        <f t="shared" si="23"/>
        <v>-1.2857831773599155</v>
      </c>
      <c r="DU210" s="4">
        <f t="shared" si="23"/>
        <v>-2.2057824336617715</v>
      </c>
      <c r="DV210" s="4">
        <f t="shared" si="23"/>
        <v>-0.42369469340134619</v>
      </c>
      <c r="DW210" s="4">
        <f t="shared" si="23"/>
        <v>0.65339762805134582</v>
      </c>
      <c r="DX210" s="4">
        <f t="shared" si="21"/>
        <v>-0.66565402503635285</v>
      </c>
      <c r="DY210" s="4">
        <f t="shared" si="21"/>
        <v>-1.8635604573274365</v>
      </c>
      <c r="DZ210" s="4">
        <f t="shared" si="21"/>
        <v>0.13841111128470163</v>
      </c>
      <c r="EA210" s="4">
        <f t="shared" si="21"/>
        <v>-0.59239470821129814</v>
      </c>
      <c r="EB210" s="4">
        <f t="shared" si="21"/>
        <v>-0.46041789323329496</v>
      </c>
      <c r="EC210" s="4">
        <f t="shared" si="21"/>
        <v>1.3730820542235886</v>
      </c>
      <c r="ED210" s="4" t="e">
        <f t="shared" si="21"/>
        <v>#DIV/0!</v>
      </c>
      <c r="EE210" s="4">
        <f t="shared" si="21"/>
        <v>-1.5020207439491617</v>
      </c>
      <c r="EF210" s="4">
        <f t="shared" si="21"/>
        <v>-1.3075044988787496</v>
      </c>
      <c r="EG210" s="6">
        <f t="shared" si="22"/>
        <v>0.34218964060572571</v>
      </c>
      <c r="EI210">
        <v>208</v>
      </c>
    </row>
    <row r="211" spans="1:139" x14ac:dyDescent="0.3">
      <c r="A211" t="s">
        <v>573</v>
      </c>
      <c r="B211" t="s">
        <v>225</v>
      </c>
      <c r="C211" s="43" t="s">
        <v>859</v>
      </c>
      <c r="D211" s="43">
        <v>4.5999999999999996</v>
      </c>
      <c r="E211" s="5">
        <v>38.9</v>
      </c>
      <c r="F211" s="5">
        <v>100</v>
      </c>
      <c r="G211" s="43">
        <v>7.1</v>
      </c>
      <c r="H211" s="20">
        <v>0</v>
      </c>
      <c r="I211" s="43">
        <v>46</v>
      </c>
      <c r="J211" s="43">
        <v>7.8086956521739133</v>
      </c>
      <c r="K211" s="43">
        <v>3.8944444444444439</v>
      </c>
      <c r="L211" s="43">
        <v>3.6500000000000008</v>
      </c>
      <c r="M211" s="43">
        <v>46.333333333333336</v>
      </c>
      <c r="N211" s="43">
        <v>49.666666666666664</v>
      </c>
      <c r="O211" s="43">
        <v>48</v>
      </c>
      <c r="P211" s="43">
        <v>-4</v>
      </c>
      <c r="Q211" s="43">
        <v>0.1</v>
      </c>
      <c r="R211" s="43">
        <v>-0.7</v>
      </c>
      <c r="S211" s="20">
        <v>0.83783783783783783</v>
      </c>
      <c r="T211" s="20">
        <v>0.7142857142857143</v>
      </c>
      <c r="U211" s="5">
        <v>93.3</v>
      </c>
      <c r="V211" s="5">
        <v>85</v>
      </c>
      <c r="W211" s="20">
        <v>0.37142857142857144</v>
      </c>
      <c r="X211" s="43">
        <v>1.5249952193653407</v>
      </c>
      <c r="Y211" s="20" t="s">
        <v>859</v>
      </c>
      <c r="Z211" s="5">
        <v>100</v>
      </c>
      <c r="AA211" s="5">
        <v>100</v>
      </c>
      <c r="AB211" s="43">
        <v>0</v>
      </c>
      <c r="AC211" s="5">
        <v>100</v>
      </c>
      <c r="AD211" s="5">
        <v>1.9</v>
      </c>
      <c r="AE211" s="5">
        <v>1.1000000000000001</v>
      </c>
      <c r="AF211" s="5">
        <v>9.1</v>
      </c>
      <c r="AG211" s="5">
        <v>0</v>
      </c>
      <c r="AH211" s="5">
        <v>5687</v>
      </c>
      <c r="AI211" s="4">
        <v>84.9</v>
      </c>
      <c r="AJ211" s="4">
        <v>0.33110647181628394</v>
      </c>
      <c r="AK211" s="4">
        <v>55.5</v>
      </c>
      <c r="AL211" s="4">
        <v>81.7</v>
      </c>
      <c r="AM211" s="4">
        <v>0.21</v>
      </c>
      <c r="AN211" s="4">
        <v>80</v>
      </c>
      <c r="AO211" s="4">
        <v>7.9365079365079358</v>
      </c>
      <c r="AP211" s="4">
        <v>0.87301587301587302</v>
      </c>
      <c r="AQ211" s="4">
        <v>0.33135833038556772</v>
      </c>
      <c r="AR211" s="4">
        <v>27.273</v>
      </c>
      <c r="AS211" s="4">
        <v>38.094999999999999</v>
      </c>
      <c r="AT211" s="4" t="s">
        <v>859</v>
      </c>
      <c r="AU211" s="4">
        <v>21.568999999999999</v>
      </c>
      <c r="AV211" s="4">
        <v>0</v>
      </c>
      <c r="AW211" s="4">
        <v>100</v>
      </c>
      <c r="AX211" s="4">
        <v>36.667000000000002</v>
      </c>
      <c r="AY211" s="4">
        <v>0.98</v>
      </c>
      <c r="AZ211" s="4">
        <v>1.28</v>
      </c>
      <c r="BA211" s="4">
        <v>0</v>
      </c>
      <c r="BB211" s="4">
        <v>103.3</v>
      </c>
      <c r="BC211" s="4">
        <v>100</v>
      </c>
      <c r="BD211" s="4">
        <v>1</v>
      </c>
      <c r="BE211" s="4">
        <v>100</v>
      </c>
      <c r="BF211" s="4">
        <v>100</v>
      </c>
      <c r="BG211" s="4">
        <v>63.3</v>
      </c>
      <c r="BH211" s="21">
        <v>4.7928936147223503E-2</v>
      </c>
      <c r="BI211" s="21">
        <v>3.7266174310899229E-2</v>
      </c>
      <c r="BJ211" s="20">
        <v>0.13157894736842105</v>
      </c>
      <c r="BK211" s="20">
        <v>0.28947368421052633</v>
      </c>
      <c r="BL211" s="5" t="s">
        <v>859</v>
      </c>
      <c r="BM211" s="5">
        <v>33.35</v>
      </c>
      <c r="BN211" s="5">
        <v>24.150000000000002</v>
      </c>
      <c r="BO211" s="43">
        <v>1.3</v>
      </c>
      <c r="BP211" s="5">
        <v>60</v>
      </c>
      <c r="BQ211" s="5" t="s">
        <v>859</v>
      </c>
      <c r="BR211" s="5">
        <v>12400</v>
      </c>
      <c r="BS211" s="5">
        <v>3.4482758620689653</v>
      </c>
      <c r="BT211" s="5">
        <v>56.8</v>
      </c>
      <c r="BU211" s="5">
        <v>6.8</v>
      </c>
      <c r="BV211" s="5">
        <v>79.5</v>
      </c>
      <c r="BW211" s="5" t="s">
        <v>859</v>
      </c>
      <c r="BX211" s="5">
        <v>7.1</v>
      </c>
      <c r="BY211" s="5">
        <v>45.6</v>
      </c>
      <c r="BZ211" s="5">
        <v>14069</v>
      </c>
      <c r="CA211" s="43">
        <v>0</v>
      </c>
      <c r="CB211" s="43" t="s">
        <v>859</v>
      </c>
      <c r="CC211" s="5">
        <v>97.6</v>
      </c>
      <c r="CD211" s="5">
        <v>51.8</v>
      </c>
      <c r="CE211" s="43">
        <v>6.1</v>
      </c>
      <c r="CF211" s="20">
        <v>0.74487951807228914</v>
      </c>
      <c r="CG211" s="5">
        <v>2021</v>
      </c>
      <c r="CH211" s="5">
        <v>2019</v>
      </c>
      <c r="CI211" s="5">
        <v>2021</v>
      </c>
      <c r="CJ211" s="4">
        <v>-0.15136412218212802</v>
      </c>
      <c r="CK211" s="4">
        <v>-0.23305550473703196</v>
      </c>
      <c r="CL211" s="4">
        <v>0.69379599904952138</v>
      </c>
      <c r="CM211" s="4">
        <v>-0.68151400033474896</v>
      </c>
      <c r="CN211" s="4">
        <v>-0.10553569280470862</v>
      </c>
      <c r="CO211" s="4">
        <v>0.89625045502984446</v>
      </c>
      <c r="CP211" s="4">
        <v>0.43748119748976011</v>
      </c>
      <c r="CQ211" s="4">
        <v>-0.51738297270677869</v>
      </c>
      <c r="CR211" s="4">
        <v>-0.22426117250301111</v>
      </c>
      <c r="CS211" s="4">
        <v>-0.18605869240340295</v>
      </c>
      <c r="CT211" s="4">
        <v>-0.84952167844442261</v>
      </c>
      <c r="CU211" s="4">
        <v>-0.31799417963528193</v>
      </c>
      <c r="CV211" s="4">
        <v>0.9633199072302614</v>
      </c>
      <c r="CW211" s="4">
        <v>-1.6462660787812819E-2</v>
      </c>
      <c r="CX211">
        <v>0</v>
      </c>
      <c r="CY211" s="5">
        <v>11543.463306619426</v>
      </c>
      <c r="CZ211" s="5">
        <v>15171.332233591122</v>
      </c>
      <c r="DA211" s="5">
        <v>2426.0022480329712</v>
      </c>
      <c r="DB211" s="5">
        <v>991.38254027725736</v>
      </c>
      <c r="DC211" s="5">
        <v>18603.567493283383</v>
      </c>
      <c r="DD211" s="5">
        <v>3563.5537505256807</v>
      </c>
      <c r="DE211" s="5">
        <v>1386.6888157694266</v>
      </c>
      <c r="DF211" s="5">
        <v>2092.105151505612</v>
      </c>
      <c r="DG211" s="5">
        <v>5267.0655115269101</v>
      </c>
      <c r="DH211" s="5">
        <v>1721.9932559010865</v>
      </c>
      <c r="DI211" s="5">
        <v>501.31135256650435</v>
      </c>
      <c r="DJ211" s="5">
        <v>1198.9509179467966</v>
      </c>
      <c r="DK211" s="5">
        <v>70.813038591232683</v>
      </c>
      <c r="DL211" s="5">
        <v>162.60771824653432</v>
      </c>
      <c r="DM211" s="5">
        <v>0</v>
      </c>
      <c r="DN211" s="5">
        <v>47.69765922397054</v>
      </c>
      <c r="DO211" s="5">
        <v>64585.92727536137</v>
      </c>
      <c r="DP211" s="4">
        <f t="shared" si="24"/>
        <v>-1.1460027301711575</v>
      </c>
      <c r="DQ211" s="4">
        <f t="shared" si="24"/>
        <v>0.31106496654648136</v>
      </c>
      <c r="DR211" s="4">
        <f t="shared" si="24"/>
        <v>0.29224371822809236</v>
      </c>
      <c r="DS211" s="4">
        <f t="shared" si="23"/>
        <v>5.3596848785399352E-2</v>
      </c>
      <c r="DT211" s="4">
        <f t="shared" si="23"/>
        <v>0.56505525421076586</v>
      </c>
      <c r="DU211" s="4">
        <f t="shared" si="23"/>
        <v>0.44127098348123994</v>
      </c>
      <c r="DV211" s="4">
        <f t="shared" si="23"/>
        <v>1.365785298452157</v>
      </c>
      <c r="DW211" s="4">
        <f t="shared" si="23"/>
        <v>0.41778529941140075</v>
      </c>
      <c r="DX211" s="4">
        <f t="shared" si="21"/>
        <v>0.35730864471030299</v>
      </c>
      <c r="DY211" s="4">
        <f t="shared" si="21"/>
        <v>-0.5709739354036415</v>
      </c>
      <c r="DZ211" s="4">
        <f t="shared" si="21"/>
        <v>0.48425195175968944</v>
      </c>
      <c r="EA211" s="4">
        <f t="shared" si="21"/>
        <v>0.56860995521122537</v>
      </c>
      <c r="EB211" s="4">
        <f t="shared" si="21"/>
        <v>0.24960488351986951</v>
      </c>
      <c r="EC211" s="4">
        <f t="shared" si="21"/>
        <v>-0.27978859284592866</v>
      </c>
      <c r="ED211" s="4" t="e">
        <f t="shared" si="21"/>
        <v>#DIV/0!</v>
      </c>
      <c r="EE211" s="4">
        <f t="shared" si="21"/>
        <v>0.93342905532531195</v>
      </c>
      <c r="EF211" s="4">
        <f t="shared" si="21"/>
        <v>0.45744592632721109</v>
      </c>
      <c r="EG211" s="6">
        <f t="shared" si="22"/>
        <v>0.55579064923046106</v>
      </c>
      <c r="EI211">
        <v>209</v>
      </c>
    </row>
    <row r="212" spans="1:139" x14ac:dyDescent="0.3">
      <c r="A212" t="s">
        <v>585</v>
      </c>
      <c r="B212" t="s">
        <v>226</v>
      </c>
      <c r="C212" s="43">
        <v>4.4137931034482758</v>
      </c>
      <c r="D212" s="43">
        <v>5.6</v>
      </c>
      <c r="E212" s="5">
        <v>41</v>
      </c>
      <c r="F212" s="5">
        <v>76.3</v>
      </c>
      <c r="G212" s="43">
        <v>8.3000000000000007</v>
      </c>
      <c r="H212" s="20">
        <v>0</v>
      </c>
      <c r="I212" s="43">
        <v>43.5</v>
      </c>
      <c r="J212" s="43">
        <v>5.1304347826086953</v>
      </c>
      <c r="K212" s="43">
        <v>3.6805555555555554</v>
      </c>
      <c r="L212" s="43">
        <v>3.7630434782608702</v>
      </c>
      <c r="M212" s="43">
        <v>51.333333333333336</v>
      </c>
      <c r="N212" s="43">
        <v>51.333333333333336</v>
      </c>
      <c r="O212" s="43">
        <v>55</v>
      </c>
      <c r="P212" s="43">
        <v>1.1000000000000001</v>
      </c>
      <c r="Q212" s="43">
        <v>1</v>
      </c>
      <c r="R212" s="43">
        <v>-1.4</v>
      </c>
      <c r="S212" s="20">
        <v>0.73154362416107388</v>
      </c>
      <c r="T212" s="20">
        <v>0.82051282051282048</v>
      </c>
      <c r="U212" s="5">
        <v>99.3</v>
      </c>
      <c r="V212" s="5">
        <v>80</v>
      </c>
      <c r="W212" s="20">
        <v>0.43076923076923079</v>
      </c>
      <c r="X212" s="43">
        <v>2.6434190994444289</v>
      </c>
      <c r="Y212" s="20">
        <v>0.72727272727272729</v>
      </c>
      <c r="Z212" s="5">
        <v>64</v>
      </c>
      <c r="AA212" s="5">
        <v>98.6</v>
      </c>
      <c r="AB212" s="43" t="s">
        <v>859</v>
      </c>
      <c r="AC212" s="5">
        <v>27.85</v>
      </c>
      <c r="AD212" s="5">
        <v>3.5</v>
      </c>
      <c r="AE212" s="5">
        <v>2.5</v>
      </c>
      <c r="AF212" s="5">
        <v>23.1</v>
      </c>
      <c r="AG212" s="5">
        <v>22.1</v>
      </c>
      <c r="AH212" s="5" t="s">
        <v>859</v>
      </c>
      <c r="AI212" s="4">
        <v>81.5</v>
      </c>
      <c r="AJ212" s="4">
        <v>0.3368425097014639</v>
      </c>
      <c r="AK212" s="4">
        <v>58.199999999999996</v>
      </c>
      <c r="AL212" s="4">
        <v>90.8</v>
      </c>
      <c r="AM212" s="4">
        <v>0.59</v>
      </c>
      <c r="AN212" s="4">
        <v>41.2</v>
      </c>
      <c r="AO212" s="4">
        <v>5.8628841607565017</v>
      </c>
      <c r="AP212" s="4">
        <v>2.7895981087470445</v>
      </c>
      <c r="AQ212" s="4">
        <v>0.1148569819366778</v>
      </c>
      <c r="AR212" s="4">
        <v>14.063000000000001</v>
      </c>
      <c r="AS212" s="4">
        <v>58.064999999999998</v>
      </c>
      <c r="AT212" s="4">
        <v>29.545000000000002</v>
      </c>
      <c r="AU212" s="4">
        <v>13.27</v>
      </c>
      <c r="AV212" s="4" t="s">
        <v>859</v>
      </c>
      <c r="AW212" s="4">
        <v>76.25</v>
      </c>
      <c r="AX212" s="4">
        <v>41.552999999999997</v>
      </c>
      <c r="AY212" s="4">
        <v>0.67</v>
      </c>
      <c r="AZ212" s="4">
        <v>2.39</v>
      </c>
      <c r="BA212" s="4">
        <v>9.8127744546249743E-2</v>
      </c>
      <c r="BB212" s="4">
        <v>101.8</v>
      </c>
      <c r="BC212" s="4">
        <v>100</v>
      </c>
      <c r="BD212" s="4">
        <v>0.25</v>
      </c>
      <c r="BE212" s="4">
        <v>100</v>
      </c>
      <c r="BF212" s="4">
        <v>80.8</v>
      </c>
      <c r="BG212" s="4">
        <v>74.5</v>
      </c>
      <c r="BH212" s="21">
        <v>4.5885336246695115E-2</v>
      </c>
      <c r="BI212" s="21">
        <v>4.6466427877370271E-2</v>
      </c>
      <c r="BJ212" s="20">
        <v>0.33333333333333331</v>
      </c>
      <c r="BK212" s="20">
        <v>0.21481481481481482</v>
      </c>
      <c r="BL212" s="5">
        <v>88</v>
      </c>
      <c r="BM212" s="5">
        <v>56.95</v>
      </c>
      <c r="BN212" s="5">
        <v>55</v>
      </c>
      <c r="BO212" s="43">
        <v>0.55000000000000004</v>
      </c>
      <c r="BP212" s="5">
        <v>45</v>
      </c>
      <c r="BQ212" s="5" t="s">
        <v>859</v>
      </c>
      <c r="BR212" s="5">
        <v>13061</v>
      </c>
      <c r="BS212" s="5">
        <v>17.293233082706767</v>
      </c>
      <c r="BT212" s="5">
        <v>85.8</v>
      </c>
      <c r="BU212" s="5">
        <v>8.8000000000000007</v>
      </c>
      <c r="BV212" s="5">
        <v>58.4</v>
      </c>
      <c r="BW212" s="5">
        <v>71</v>
      </c>
      <c r="BX212" s="5">
        <v>9.1</v>
      </c>
      <c r="BY212" s="5">
        <v>96.3</v>
      </c>
      <c r="BZ212" s="5">
        <v>10257</v>
      </c>
      <c r="CA212" s="43">
        <v>0.26</v>
      </c>
      <c r="CB212" s="43">
        <v>0.15</v>
      </c>
      <c r="CC212" s="5">
        <v>91.6</v>
      </c>
      <c r="CD212" s="5">
        <v>51.8</v>
      </c>
      <c r="CE212" s="43">
        <v>10.4</v>
      </c>
      <c r="CF212" s="20">
        <v>0.74415744157441577</v>
      </c>
      <c r="CG212" s="5">
        <v>2019</v>
      </c>
      <c r="CH212" s="5">
        <v>2003</v>
      </c>
      <c r="CI212" s="5">
        <v>2021</v>
      </c>
      <c r="CJ212" s="4">
        <v>-0.28249539657259615</v>
      </c>
      <c r="CK212" s="4">
        <v>0.12209822813934756</v>
      </c>
      <c r="CL212" s="4">
        <v>0.2266563737824904</v>
      </c>
      <c r="CM212" s="4">
        <v>8.3193164818101198E-2</v>
      </c>
      <c r="CN212" s="4">
        <v>-0.12757210709443842</v>
      </c>
      <c r="CO212" s="4">
        <v>4.6421415597649625E-2</v>
      </c>
      <c r="CP212" s="4">
        <v>0.44173736128002161</v>
      </c>
      <c r="CQ212" s="4">
        <v>1.1071156027565945</v>
      </c>
      <c r="CR212" s="4">
        <v>0.32265276374378643</v>
      </c>
      <c r="CS212" s="4">
        <v>0.3418419820174935</v>
      </c>
      <c r="CT212" s="4">
        <v>-0.19261097381694844</v>
      </c>
      <c r="CU212" s="4">
        <v>0.26941221030383061</v>
      </c>
      <c r="CV212" s="4">
        <v>-0.51637116941250183</v>
      </c>
      <c r="CW212" s="4">
        <v>-1.6717500561407507E-2</v>
      </c>
      <c r="CX212">
        <v>0</v>
      </c>
      <c r="CY212" s="5">
        <v>9538.8579908711436</v>
      </c>
      <c r="CZ212" s="5">
        <v>14253.764609730995</v>
      </c>
      <c r="DA212" s="5">
        <v>1994.3011825046301</v>
      </c>
      <c r="DB212" s="5">
        <v>744.12309445789992</v>
      </c>
      <c r="DC212" s="5">
        <v>21853.614285960051</v>
      </c>
      <c r="DD212" s="5">
        <v>3177.7137313389699</v>
      </c>
      <c r="DE212" s="5">
        <v>3232.6575668860596</v>
      </c>
      <c r="DF212" s="5">
        <v>1762.0169145165398</v>
      </c>
      <c r="DG212" s="5">
        <v>5001.8201445454979</v>
      </c>
      <c r="DH212" s="5">
        <v>1272.8308875908249</v>
      </c>
      <c r="DI212" s="5">
        <v>882.74683003276834</v>
      </c>
      <c r="DJ212" s="5">
        <v>2163.5560621171107</v>
      </c>
      <c r="DK212" s="5">
        <v>-23.507622168400054</v>
      </c>
      <c r="DL212" s="5">
        <v>-150.87619318991307</v>
      </c>
      <c r="DM212" s="5">
        <v>0</v>
      </c>
      <c r="DN212" s="5">
        <v>86.34836230752623</v>
      </c>
      <c r="DO212" s="5">
        <v>65940.844040691634</v>
      </c>
      <c r="DP212" s="4">
        <f t="shared" si="24"/>
        <v>0.19376043269254081</v>
      </c>
      <c r="DQ212" s="4">
        <f t="shared" si="24"/>
        <v>0.68290520981524039</v>
      </c>
      <c r="DR212" s="4">
        <f t="shared" si="24"/>
        <v>0.50457026885619682</v>
      </c>
      <c r="DS212" s="4">
        <f t="shared" si="23"/>
        <v>0.53741010379879728</v>
      </c>
      <c r="DT212" s="4">
        <f t="shared" si="23"/>
        <v>-0.40592603291248874</v>
      </c>
      <c r="DU212" s="4">
        <f t="shared" si="23"/>
        <v>0.84101775675807777</v>
      </c>
      <c r="DV212" s="4">
        <f t="shared" si="23"/>
        <v>-0.6453299913061793</v>
      </c>
      <c r="DW212" s="4">
        <f t="shared" si="23"/>
        <v>0.70856513651257769</v>
      </c>
      <c r="DX212" s="4">
        <f t="shared" si="21"/>
        <v>0.47763194011986065</v>
      </c>
      <c r="DY212" s="4">
        <f t="shared" si="21"/>
        <v>7.8492543163913353E-2</v>
      </c>
      <c r="DZ212" s="4">
        <f t="shared" si="21"/>
        <v>7.7987423955606178E-2</v>
      </c>
      <c r="EA212" s="4">
        <f t="shared" si="21"/>
        <v>-4.4248998194449531E-2</v>
      </c>
      <c r="EB212" s="4">
        <f t="shared" si="21"/>
        <v>0.36915671836501646</v>
      </c>
      <c r="EC212" s="4">
        <f t="shared" si="21"/>
        <v>-0.22551128251756744</v>
      </c>
      <c r="ED212" s="4" t="e">
        <f t="shared" si="21"/>
        <v>#DIV/0!</v>
      </c>
      <c r="EE212" s="4">
        <f t="shared" si="21"/>
        <v>0.3963465276623741</v>
      </c>
      <c r="EF212" s="4">
        <f t="shared" si="21"/>
        <v>0.34920525717119211</v>
      </c>
      <c r="EG212" s="6">
        <f t="shared" si="22"/>
        <v>0.46761075514753403</v>
      </c>
      <c r="EI212">
        <v>210</v>
      </c>
    </row>
    <row r="213" spans="1:139" x14ac:dyDescent="0.3">
      <c r="A213" t="s">
        <v>569</v>
      </c>
      <c r="B213" t="s">
        <v>227</v>
      </c>
      <c r="C213" s="43">
        <v>4.3689655172413788</v>
      </c>
      <c r="D213" s="43">
        <v>5.8</v>
      </c>
      <c r="E213" s="5">
        <v>44.3</v>
      </c>
      <c r="F213" s="5">
        <v>83.6</v>
      </c>
      <c r="G213" s="43">
        <v>6.5</v>
      </c>
      <c r="H213" s="20">
        <v>0.39285714285714285</v>
      </c>
      <c r="I213" s="43">
        <v>44.1</v>
      </c>
      <c r="J213" s="43">
        <v>6.7826086956521738</v>
      </c>
      <c r="K213" s="43">
        <v>3.8416666666666668</v>
      </c>
      <c r="L213" s="43">
        <v>3.7369565217391294</v>
      </c>
      <c r="M213" s="43">
        <v>48.333333333333336</v>
      </c>
      <c r="N213" s="43">
        <v>48</v>
      </c>
      <c r="O213" s="43">
        <v>52.5</v>
      </c>
      <c r="P213" s="43">
        <v>-1.1000000000000001</v>
      </c>
      <c r="Q213" s="43">
        <v>0.1</v>
      </c>
      <c r="R213" s="43">
        <v>-0.16015936254980079</v>
      </c>
      <c r="S213" s="20">
        <v>0.76574803149606296</v>
      </c>
      <c r="T213" s="20">
        <v>0.8</v>
      </c>
      <c r="U213" s="5">
        <v>98.2</v>
      </c>
      <c r="V213" s="5">
        <v>76</v>
      </c>
      <c r="W213" s="20">
        <v>0.24812030075187969</v>
      </c>
      <c r="X213" s="43">
        <v>2.45887580579579</v>
      </c>
      <c r="Y213" s="20">
        <v>0.625</v>
      </c>
      <c r="Z213" s="5">
        <v>93</v>
      </c>
      <c r="AA213" s="5">
        <v>99.5</v>
      </c>
      <c r="AB213" s="43" t="s">
        <v>859</v>
      </c>
      <c r="AC213" s="5">
        <v>94.25</v>
      </c>
      <c r="AD213" s="5">
        <v>2.5</v>
      </c>
      <c r="AE213" s="5">
        <v>1.9</v>
      </c>
      <c r="AF213" s="5">
        <v>19.600000000000001</v>
      </c>
      <c r="AG213" s="5">
        <v>14.6</v>
      </c>
      <c r="AH213" s="5">
        <v>397</v>
      </c>
      <c r="AI213" s="4">
        <v>81.599999999999994</v>
      </c>
      <c r="AJ213" s="4">
        <v>0.39106068890103873</v>
      </c>
      <c r="AK213" s="4">
        <v>55.8</v>
      </c>
      <c r="AL213" s="4">
        <v>90.3</v>
      </c>
      <c r="AM213" s="4">
        <v>0.36</v>
      </c>
      <c r="AN213" s="4">
        <v>59.9</v>
      </c>
      <c r="AO213" s="4">
        <v>8.2958199356913198</v>
      </c>
      <c r="AP213" s="4">
        <v>4.686495176848875</v>
      </c>
      <c r="AQ213" s="4">
        <v>0.1979354517753871</v>
      </c>
      <c r="AR213" s="4">
        <v>49.265000000000001</v>
      </c>
      <c r="AS213" s="4">
        <v>48.819000000000003</v>
      </c>
      <c r="AT213" s="4">
        <v>41.176000000000002</v>
      </c>
      <c r="AU213" s="4">
        <v>19.545999999999999</v>
      </c>
      <c r="AV213" s="4">
        <v>28.346</v>
      </c>
      <c r="AW213" s="4">
        <v>81.022000000000006</v>
      </c>
      <c r="AX213" s="4">
        <v>64.286000000000001</v>
      </c>
      <c r="AY213" s="4">
        <v>1.1599999999999999</v>
      </c>
      <c r="AZ213" s="4">
        <v>2.68</v>
      </c>
      <c r="BA213" s="4">
        <v>0.10036432673483993</v>
      </c>
      <c r="BB213" s="4">
        <v>99</v>
      </c>
      <c r="BC213" s="4">
        <v>99</v>
      </c>
      <c r="BD213" s="4">
        <v>7.6923076923076927E-2</v>
      </c>
      <c r="BE213" s="4">
        <v>100</v>
      </c>
      <c r="BF213" s="4">
        <v>77.3</v>
      </c>
      <c r="BG213" s="4">
        <v>97.6</v>
      </c>
      <c r="BH213" s="21">
        <v>6.2971837755252724E-2</v>
      </c>
      <c r="BI213" s="21">
        <v>4.06791871019163E-2</v>
      </c>
      <c r="BJ213" s="20">
        <v>0.36994219653179189</v>
      </c>
      <c r="BK213" s="20">
        <v>0.37764932562620424</v>
      </c>
      <c r="BL213" s="5">
        <v>56</v>
      </c>
      <c r="BM213" s="5">
        <v>18.399999999999999</v>
      </c>
      <c r="BN213" s="5">
        <v>8.15</v>
      </c>
      <c r="BO213" s="43">
        <v>0.65</v>
      </c>
      <c r="BP213" s="5">
        <v>113</v>
      </c>
      <c r="BQ213" s="5" t="s">
        <v>859</v>
      </c>
      <c r="BR213" s="5">
        <v>17900</v>
      </c>
      <c r="BS213" s="5">
        <v>2.5280898876404492</v>
      </c>
      <c r="BT213" s="5">
        <v>95.4</v>
      </c>
      <c r="BU213" s="5">
        <v>3.1</v>
      </c>
      <c r="BV213" s="5">
        <v>41.3</v>
      </c>
      <c r="BW213" s="5">
        <v>63</v>
      </c>
      <c r="BX213" s="5">
        <v>9.6</v>
      </c>
      <c r="BY213" s="5">
        <v>100</v>
      </c>
      <c r="BZ213" s="5">
        <v>10677</v>
      </c>
      <c r="CA213" s="43">
        <v>0.65</v>
      </c>
      <c r="CB213" s="43">
        <v>0.66</v>
      </c>
      <c r="CC213" s="5">
        <v>43.9</v>
      </c>
      <c r="CD213" s="5">
        <v>31.1</v>
      </c>
      <c r="CE213" s="43">
        <v>9.3000000000000007</v>
      </c>
      <c r="CF213" s="20">
        <v>0.7339012925969447</v>
      </c>
      <c r="CG213" s="5">
        <v>2017</v>
      </c>
      <c r="CH213" s="5">
        <v>2019</v>
      </c>
      <c r="CI213" s="5">
        <v>2019</v>
      </c>
      <c r="CJ213" s="4">
        <v>-2.9121861996356524E-3</v>
      </c>
      <c r="CK213" s="4">
        <v>-0.11536600154262218</v>
      </c>
      <c r="CL213" s="4">
        <v>0.23808349851530075</v>
      </c>
      <c r="CM213" s="4">
        <v>-0.32447770649326008</v>
      </c>
      <c r="CN213" s="4">
        <v>0.23186023448606408</v>
      </c>
      <c r="CO213" s="4">
        <v>-6.2433931524511023E-2</v>
      </c>
      <c r="CP213" s="4">
        <v>-3.1157177752804868E-2</v>
      </c>
      <c r="CQ213" s="4">
        <v>-0.59194043552670672</v>
      </c>
      <c r="CR213" s="4">
        <v>-1.1568937565589772</v>
      </c>
      <c r="CS213" s="4">
        <v>0.36343564254022132</v>
      </c>
      <c r="CT213" s="4">
        <v>-0.20264121835794432</v>
      </c>
      <c r="CU213" s="4">
        <v>-8.9285304703228582E-2</v>
      </c>
      <c r="CV213" s="4">
        <v>-0.22895049427999414</v>
      </c>
      <c r="CW213" s="4">
        <v>-1.8639401294896087E-2</v>
      </c>
      <c r="CX213">
        <v>0</v>
      </c>
      <c r="CY213" s="5">
        <v>9713.411525706968</v>
      </c>
      <c r="CZ213" s="5">
        <v>15203.339801207459</v>
      </c>
      <c r="DA213" s="5">
        <v>1932.0447403102087</v>
      </c>
      <c r="DB213" s="5">
        <v>851.31618963944175</v>
      </c>
      <c r="DC213" s="5">
        <v>21085.681200518273</v>
      </c>
      <c r="DD213" s="5">
        <v>3367.9644120658431</v>
      </c>
      <c r="DE213" s="5">
        <v>2659.331624929343</v>
      </c>
      <c r="DF213" s="5">
        <v>2650.2523373978297</v>
      </c>
      <c r="DG213" s="5">
        <v>3911.3516837831326</v>
      </c>
      <c r="DH213" s="5">
        <v>1062.0754908255331</v>
      </c>
      <c r="DI213" s="5">
        <v>680.43118305004566</v>
      </c>
      <c r="DJ213" s="5">
        <v>1400.0270334200654</v>
      </c>
      <c r="DK213" s="5">
        <v>-112.93211232386039</v>
      </c>
      <c r="DL213" s="5">
        <v>42.273510627513275</v>
      </c>
      <c r="DM213" s="5">
        <v>0</v>
      </c>
      <c r="DN213" s="5">
        <v>45.474025347376219</v>
      </c>
      <c r="DO213" s="5">
        <v>64449.769135877657</v>
      </c>
      <c r="DP213" s="4">
        <f t="shared" si="24"/>
        <v>7.7098866406417763E-2</v>
      </c>
      <c r="DQ213" s="4">
        <f t="shared" si="24"/>
        <v>0.29809404056847999</v>
      </c>
      <c r="DR213" s="4">
        <f t="shared" si="24"/>
        <v>0.53519028970173643</v>
      </c>
      <c r="DS213" s="4">
        <f t="shared" si="23"/>
        <v>0.32766507212614843</v>
      </c>
      <c r="DT213" s="4">
        <f t="shared" si="23"/>
        <v>-0.17649898053682425</v>
      </c>
      <c r="DU213" s="4">
        <f t="shared" si="23"/>
        <v>0.64390990906878121</v>
      </c>
      <c r="DV213" s="4">
        <f t="shared" si="23"/>
        <v>-2.0712392992673367E-2</v>
      </c>
      <c r="DW213" s="4">
        <f t="shared" si="23"/>
        <v>-7.3895195696919228E-2</v>
      </c>
      <c r="DX213" s="4">
        <f t="shared" si="21"/>
        <v>0.97230131071931225</v>
      </c>
      <c r="DY213" s="4">
        <f t="shared" si="21"/>
        <v>0.38323438048923497</v>
      </c>
      <c r="DZ213" s="4">
        <f t="shared" si="21"/>
        <v>0.293472546982955</v>
      </c>
      <c r="EA213" s="4">
        <f t="shared" si="21"/>
        <v>0.44085685496229282</v>
      </c>
      <c r="EB213" s="4">
        <f t="shared" si="21"/>
        <v>0.48250263634391727</v>
      </c>
      <c r="EC213" s="4">
        <f t="shared" si="21"/>
        <v>-0.25895365717051627</v>
      </c>
      <c r="ED213" s="4" t="e">
        <f t="shared" si="21"/>
        <v>#DIV/0!</v>
      </c>
      <c r="EE213" s="4">
        <f t="shared" si="21"/>
        <v>0.96432823199633921</v>
      </c>
      <c r="EF213" s="4">
        <f t="shared" si="21"/>
        <v>0.4683232351817983</v>
      </c>
      <c r="EG213" s="6">
        <f t="shared" si="22"/>
        <v>8.2094151409190769E-2</v>
      </c>
      <c r="EI213">
        <v>211</v>
      </c>
    </row>
    <row r="214" spans="1:139" x14ac:dyDescent="0.3">
      <c r="A214" t="s">
        <v>412</v>
      </c>
      <c r="B214" t="s">
        <v>228</v>
      </c>
      <c r="C214" s="43" t="s">
        <v>859</v>
      </c>
      <c r="D214" s="43">
        <v>5.6</v>
      </c>
      <c r="E214" s="5">
        <v>56.1</v>
      </c>
      <c r="F214" s="5">
        <v>100</v>
      </c>
      <c r="G214" s="43">
        <v>10.7</v>
      </c>
      <c r="H214" s="20">
        <v>0</v>
      </c>
      <c r="I214" s="43">
        <v>43.4</v>
      </c>
      <c r="J214" s="43">
        <v>8.3434782608695652</v>
      </c>
      <c r="K214" s="43">
        <v>4.0777777777777784</v>
      </c>
      <c r="L214" s="43">
        <v>3.5804347826086946</v>
      </c>
      <c r="M214" s="43">
        <v>47.666666666666664</v>
      </c>
      <c r="N214" s="43">
        <v>47</v>
      </c>
      <c r="O214" s="43">
        <v>51.5</v>
      </c>
      <c r="P214" s="43">
        <v>-2.2000000000000002</v>
      </c>
      <c r="Q214" s="43">
        <v>-0.6</v>
      </c>
      <c r="R214" s="43">
        <v>1.8</v>
      </c>
      <c r="S214" s="20">
        <v>0.61111111111111116</v>
      </c>
      <c r="T214" s="20">
        <v>0.81818181818181823</v>
      </c>
      <c r="U214" s="5">
        <v>93.4</v>
      </c>
      <c r="V214" s="5">
        <v>81</v>
      </c>
      <c r="W214" s="20">
        <v>0.26666666666666666</v>
      </c>
      <c r="X214" s="43">
        <v>3.2023574671080657</v>
      </c>
      <c r="Y214" s="20" t="s">
        <v>859</v>
      </c>
      <c r="Z214" s="5">
        <v>91</v>
      </c>
      <c r="AA214" s="5">
        <v>100</v>
      </c>
      <c r="AB214" s="43">
        <v>0</v>
      </c>
      <c r="AC214" s="5">
        <v>95.85</v>
      </c>
      <c r="AD214" s="5">
        <v>6.8</v>
      </c>
      <c r="AE214" s="5">
        <v>4.4000000000000004</v>
      </c>
      <c r="AF214" s="5">
        <v>16.600000000000001</v>
      </c>
      <c r="AG214" s="5">
        <v>43.4</v>
      </c>
      <c r="AH214" s="5" t="s">
        <v>859</v>
      </c>
      <c r="AI214" s="4">
        <v>83.2</v>
      </c>
      <c r="AJ214" s="4">
        <v>0.29457562220804084</v>
      </c>
      <c r="AK214" s="4">
        <v>44.2</v>
      </c>
      <c r="AL214" s="4">
        <v>81.400000000000006</v>
      </c>
      <c r="AM214" s="4">
        <v>0.64</v>
      </c>
      <c r="AN214" s="4">
        <v>90.5</v>
      </c>
      <c r="AO214" s="4">
        <v>0</v>
      </c>
      <c r="AP214" s="4">
        <v>1.5503875968992249</v>
      </c>
      <c r="AQ214" s="4">
        <v>0.17899761336515513</v>
      </c>
      <c r="AR214" s="4" t="s">
        <v>859</v>
      </c>
      <c r="AS214" s="4">
        <v>26.315999999999999</v>
      </c>
      <c r="AT214" s="4" t="s">
        <v>859</v>
      </c>
      <c r="AU214" s="4">
        <v>25.396999999999998</v>
      </c>
      <c r="AV214" s="4" t="s">
        <v>859</v>
      </c>
      <c r="AW214" s="4">
        <v>66.667000000000002</v>
      </c>
      <c r="AX214" s="4">
        <v>80</v>
      </c>
      <c r="AY214" s="4">
        <v>0.6</v>
      </c>
      <c r="AZ214" s="4">
        <v>3.73</v>
      </c>
      <c r="BA214" s="4">
        <v>0.10688140556368961</v>
      </c>
      <c r="BB214" s="4">
        <v>116.7</v>
      </c>
      <c r="BC214" s="4">
        <v>100</v>
      </c>
      <c r="BD214" s="4">
        <v>0.33333333333333331</v>
      </c>
      <c r="BE214" s="4">
        <v>100</v>
      </c>
      <c r="BF214" s="4">
        <v>100</v>
      </c>
      <c r="BG214" s="4" t="s">
        <v>859</v>
      </c>
      <c r="BH214" s="21" t="s">
        <v>859</v>
      </c>
      <c r="BI214" s="21">
        <v>3.634161046950201E-2</v>
      </c>
      <c r="BJ214" s="20">
        <v>0.5714285714285714</v>
      </c>
      <c r="BK214" s="20">
        <v>0.38095238095238093</v>
      </c>
      <c r="BL214" s="5" t="s">
        <v>859</v>
      </c>
      <c r="BM214" s="5">
        <v>7.8</v>
      </c>
      <c r="BN214" s="5">
        <v>6.9</v>
      </c>
      <c r="BO214" s="43">
        <v>0.3</v>
      </c>
      <c r="BP214" s="5">
        <v>27</v>
      </c>
      <c r="BQ214" s="5">
        <v>108</v>
      </c>
      <c r="BR214" s="5">
        <v>9600</v>
      </c>
      <c r="BS214" s="5" t="s">
        <v>859</v>
      </c>
      <c r="BT214" s="5">
        <v>100</v>
      </c>
      <c r="BU214" s="5">
        <v>0</v>
      </c>
      <c r="BV214" s="5">
        <v>100</v>
      </c>
      <c r="BW214" s="5">
        <v>29</v>
      </c>
      <c r="BX214" s="5">
        <v>3.7</v>
      </c>
      <c r="BY214" s="5">
        <v>45.2</v>
      </c>
      <c r="BZ214" s="5">
        <v>12038</v>
      </c>
      <c r="CA214" s="43">
        <v>7.0000000000000007E-2</v>
      </c>
      <c r="CB214" s="43">
        <v>0</v>
      </c>
      <c r="CC214" s="5">
        <v>100</v>
      </c>
      <c r="CD214" s="5">
        <v>31.2</v>
      </c>
      <c r="CE214" s="43">
        <v>9.4</v>
      </c>
      <c r="CF214" s="20">
        <v>0.67521126760563377</v>
      </c>
      <c r="CG214" s="5">
        <v>2012</v>
      </c>
      <c r="CH214" s="5">
        <v>2019</v>
      </c>
      <c r="CI214" s="5">
        <v>2017</v>
      </c>
      <c r="CJ214" s="4">
        <v>0.81189486440170966</v>
      </c>
      <c r="CK214" s="4">
        <v>-0.20036376944558565</v>
      </c>
      <c r="CL214" s="4">
        <v>0.10936042829236214</v>
      </c>
      <c r="CM214" s="4">
        <v>0.95863742361116078</v>
      </c>
      <c r="CN214" s="4">
        <v>-7.4209039757065762E-2</v>
      </c>
      <c r="CO214" s="4">
        <v>0.38477067886939664</v>
      </c>
      <c r="CP214" s="4" t="s">
        <v>17</v>
      </c>
      <c r="CQ214" s="4">
        <v>-0.49276179654920294</v>
      </c>
      <c r="CR214" s="4">
        <v>0.55397682836395667</v>
      </c>
      <c r="CS214" s="4">
        <v>0.82868055220759584</v>
      </c>
      <c r="CT214" s="4">
        <v>-1.5278854644239139</v>
      </c>
      <c r="CU214" s="4">
        <v>-0.4992040946973102</v>
      </c>
      <c r="CV214" s="4">
        <v>-1.0627255051446214</v>
      </c>
      <c r="CW214" s="4">
        <v>-1.8662332461793996E-2</v>
      </c>
      <c r="CX214">
        <v>1</v>
      </c>
      <c r="CY214" s="5">
        <v>11307.358316204785</v>
      </c>
      <c r="CZ214" s="5">
        <v>19220.685793618839</v>
      </c>
      <c r="DA214" s="5">
        <v>4113.5666052793122</v>
      </c>
      <c r="DB214" s="5">
        <v>2140.5770411295275</v>
      </c>
      <c r="DC214" s="5">
        <v>16883.13005085172</v>
      </c>
      <c r="DD214" s="5">
        <v>3813.8186113507459</v>
      </c>
      <c r="DE214" s="5">
        <v>805.82254662468085</v>
      </c>
      <c r="DF214" s="5">
        <v>1879.3454503101966</v>
      </c>
      <c r="DG214" s="5">
        <v>5693.1018962724411</v>
      </c>
      <c r="DH214" s="5">
        <v>2388.5819521178637</v>
      </c>
      <c r="DI214" s="5">
        <v>1290.3621853898096</v>
      </c>
      <c r="DJ214" s="5">
        <v>2516.8815224063842</v>
      </c>
      <c r="DK214" s="5">
        <v>2223.4499693063231</v>
      </c>
      <c r="DL214" s="5">
        <v>-8246.7771639042367</v>
      </c>
      <c r="DM214" s="5">
        <v>0</v>
      </c>
      <c r="DN214" s="5">
        <v>81.212169994002892</v>
      </c>
      <c r="DO214" s="5">
        <v>74357.894110856636</v>
      </c>
      <c r="DP214" s="4">
        <f t="shared" si="24"/>
        <v>-0.98820370298073845</v>
      </c>
      <c r="DQ214" s="4">
        <f t="shared" si="24"/>
        <v>-1.3299177508989328</v>
      </c>
      <c r="DR214" s="4">
        <f t="shared" si="24"/>
        <v>-0.53776284777035666</v>
      </c>
      <c r="DS214" s="4">
        <f t="shared" si="23"/>
        <v>-2.1950352722581488</v>
      </c>
      <c r="DT214" s="4">
        <f t="shared" si="23"/>
        <v>1.0790517191329025</v>
      </c>
      <c r="DU214" s="4">
        <f t="shared" si="23"/>
        <v>0.18198587668938748</v>
      </c>
      <c r="DV214" s="4">
        <f t="shared" si="23"/>
        <v>1.9986178068438822</v>
      </c>
      <c r="DW214" s="4">
        <f t="shared" si="23"/>
        <v>0.60520861330957543</v>
      </c>
      <c r="DX214" s="4">
        <f t="shared" si="21"/>
        <v>0.16404569591561649</v>
      </c>
      <c r="DY214" s="4">
        <f t="shared" si="21"/>
        <v>-1.5348280864392887</v>
      </c>
      <c r="DZ214" s="4">
        <f t="shared" si="21"/>
        <v>-0.35616112711740827</v>
      </c>
      <c r="EA214" s="4">
        <f t="shared" si="21"/>
        <v>-0.26873325801115816</v>
      </c>
      <c r="EB214" s="4">
        <f t="shared" si="21"/>
        <v>-2.4788714942935859</v>
      </c>
      <c r="EC214" s="4">
        <f t="shared" si="21"/>
        <v>1.176231241880616</v>
      </c>
      <c r="ED214" s="4" t="e">
        <f t="shared" si="21"/>
        <v>#DIV/0!</v>
      </c>
      <c r="EE214" s="4">
        <f t="shared" si="21"/>
        <v>0.46771804047409632</v>
      </c>
      <c r="EF214" s="4">
        <f t="shared" si="21"/>
        <v>-0.32321031493393354</v>
      </c>
      <c r="EG214" s="6">
        <f t="shared" si="22"/>
        <v>0.35728452080096879</v>
      </c>
      <c r="EI214">
        <v>212</v>
      </c>
    </row>
    <row r="215" spans="1:139" x14ac:dyDescent="0.3">
      <c r="A215" t="s">
        <v>650</v>
      </c>
      <c r="B215" t="s">
        <v>229</v>
      </c>
      <c r="C215" s="43">
        <v>4.5999999999999996</v>
      </c>
      <c r="D215" s="43">
        <v>5.8</v>
      </c>
      <c r="E215" s="5">
        <v>47.9</v>
      </c>
      <c r="F215" s="5">
        <v>93.5</v>
      </c>
      <c r="G215" s="43">
        <v>5.5</v>
      </c>
      <c r="H215" s="20">
        <v>1</v>
      </c>
      <c r="I215" s="43">
        <v>43.4</v>
      </c>
      <c r="J215" s="43">
        <v>6.8260869565217392</v>
      </c>
      <c r="K215" s="43">
        <v>3.8638888888888889</v>
      </c>
      <c r="L215" s="43">
        <v>3.7260869565217392</v>
      </c>
      <c r="M215" s="43">
        <v>49.333333333333336</v>
      </c>
      <c r="N215" s="43">
        <v>50</v>
      </c>
      <c r="O215" s="43">
        <v>54</v>
      </c>
      <c r="P215" s="43">
        <v>-1.5</v>
      </c>
      <c r="Q215" s="43">
        <v>-0.1</v>
      </c>
      <c r="R215" s="43">
        <v>0.21536312849162009</v>
      </c>
      <c r="S215" s="20">
        <v>0.73831775700934577</v>
      </c>
      <c r="T215" s="20">
        <v>0.61702127659574468</v>
      </c>
      <c r="U215" s="5">
        <v>97.4</v>
      </c>
      <c r="V215" s="5">
        <v>74</v>
      </c>
      <c r="W215" s="20">
        <v>0.23232323232323232</v>
      </c>
      <c r="X215" s="43">
        <v>2.1400519139358045</v>
      </c>
      <c r="Y215" s="20">
        <v>0.59090909090909083</v>
      </c>
      <c r="Z215" s="5">
        <v>94</v>
      </c>
      <c r="AA215" s="5">
        <v>100</v>
      </c>
      <c r="AB215" s="43" t="s">
        <v>859</v>
      </c>
      <c r="AC215" s="5">
        <v>86.699999999999989</v>
      </c>
      <c r="AD215" s="5">
        <v>2.2999999999999998</v>
      </c>
      <c r="AE215" s="5">
        <v>1.3</v>
      </c>
      <c r="AF215" s="5">
        <v>15.7</v>
      </c>
      <c r="AG215" s="5">
        <v>30.3</v>
      </c>
      <c r="AH215" s="5" t="s">
        <v>859</v>
      </c>
      <c r="AI215" s="4">
        <v>77.2</v>
      </c>
      <c r="AJ215" s="4">
        <v>0.28022116109575268</v>
      </c>
      <c r="AK215" s="4">
        <v>54.400000000000006</v>
      </c>
      <c r="AL215" s="4">
        <v>88.4</v>
      </c>
      <c r="AM215" s="4">
        <v>0.28999999999999998</v>
      </c>
      <c r="AN215" s="4">
        <v>65.3</v>
      </c>
      <c r="AO215" s="4">
        <v>9.1588785046728969</v>
      </c>
      <c r="AP215" s="4">
        <v>2.5981308411214949</v>
      </c>
      <c r="AQ215" s="4">
        <v>0.18393790491690401</v>
      </c>
      <c r="AR215" s="4">
        <v>7.407</v>
      </c>
      <c r="AS215" s="4">
        <v>15.385</v>
      </c>
      <c r="AT215" s="4">
        <v>33.332999999999998</v>
      </c>
      <c r="AU215" s="4">
        <v>3.5569999999999999</v>
      </c>
      <c r="AV215" s="4">
        <v>54.838999999999999</v>
      </c>
      <c r="AW215" s="4">
        <v>82.221999999999994</v>
      </c>
      <c r="AX215" s="4">
        <v>68.613</v>
      </c>
      <c r="AY215" s="4">
        <v>0.72</v>
      </c>
      <c r="AZ215" s="4">
        <v>2.25</v>
      </c>
      <c r="BA215" s="4">
        <v>3.2730435718320975E-3</v>
      </c>
      <c r="BB215" s="4">
        <v>60.2</v>
      </c>
      <c r="BC215" s="4">
        <v>60.2</v>
      </c>
      <c r="BD215" s="4">
        <v>0</v>
      </c>
      <c r="BE215" s="4">
        <v>92.8</v>
      </c>
      <c r="BF215" s="4">
        <v>100</v>
      </c>
      <c r="BG215" s="4">
        <v>29.5</v>
      </c>
      <c r="BH215" s="21">
        <v>6.3895080117640585E-2</v>
      </c>
      <c r="BI215" s="21">
        <v>4.476556784486678E-2</v>
      </c>
      <c r="BJ215" s="20">
        <v>0.42229729729729731</v>
      </c>
      <c r="BK215" s="20">
        <v>0.46283783783783783</v>
      </c>
      <c r="BL215" s="5" t="s">
        <v>859</v>
      </c>
      <c r="BM215" s="5">
        <v>10.9</v>
      </c>
      <c r="BN215" s="5">
        <v>44.05</v>
      </c>
      <c r="BO215" s="43">
        <v>0.9</v>
      </c>
      <c r="BP215" s="5">
        <v>49</v>
      </c>
      <c r="BQ215" s="5" t="s">
        <v>859</v>
      </c>
      <c r="BR215" s="5">
        <v>16640</v>
      </c>
      <c r="BS215" s="5">
        <v>3.7735849056603774</v>
      </c>
      <c r="BT215" s="5">
        <v>50</v>
      </c>
      <c r="BU215" s="5">
        <v>9.9</v>
      </c>
      <c r="BV215" s="5">
        <v>23.9</v>
      </c>
      <c r="BW215" s="5">
        <v>64</v>
      </c>
      <c r="BX215" s="5">
        <v>19.3</v>
      </c>
      <c r="BY215" s="5">
        <v>100</v>
      </c>
      <c r="BZ215" s="5">
        <v>12343</v>
      </c>
      <c r="CA215" s="43">
        <v>0.19</v>
      </c>
      <c r="CB215" s="43">
        <v>0.11</v>
      </c>
      <c r="CC215" s="5">
        <v>95.7</v>
      </c>
      <c r="CD215" s="5">
        <v>46.7</v>
      </c>
      <c r="CE215" s="43">
        <v>8.5</v>
      </c>
      <c r="CF215" s="20">
        <v>0.73389570552147243</v>
      </c>
      <c r="CG215" s="5">
        <v>2019</v>
      </c>
      <c r="CH215" s="5">
        <v>2021</v>
      </c>
      <c r="CI215" s="5">
        <v>2017</v>
      </c>
      <c r="CJ215" s="4">
        <v>0.95223353032837488</v>
      </c>
      <c r="CK215" s="4">
        <v>-0.13970451738504511</v>
      </c>
      <c r="CL215" s="4">
        <v>0.24801610457880208</v>
      </c>
      <c r="CM215" s="4">
        <v>-0.17906877176684488</v>
      </c>
      <c r="CN215" s="4">
        <v>-0.28473244449114149</v>
      </c>
      <c r="CO215" s="4">
        <v>-0.462036662796032</v>
      </c>
      <c r="CP215" s="4">
        <v>-0.41984506935228683</v>
      </c>
      <c r="CQ215" s="4">
        <v>-4.0210935785856466E-2</v>
      </c>
      <c r="CR215" s="4">
        <v>-0.23763683876948249</v>
      </c>
      <c r="CS215" s="4">
        <v>-0.67905213945131793</v>
      </c>
      <c r="CT215" s="4">
        <v>1.3589285543978762</v>
      </c>
      <c r="CU215" s="4">
        <v>9.3592024838726876E-2</v>
      </c>
      <c r="CV215" s="4">
        <v>-6.3539374975800922E-2</v>
      </c>
      <c r="CW215" s="4">
        <v>-2.1551157477168882E-2</v>
      </c>
      <c r="CX215">
        <v>0</v>
      </c>
      <c r="CY215" s="5">
        <v>8578.988764388625</v>
      </c>
      <c r="CZ215" s="5">
        <v>17463.74731077435</v>
      </c>
      <c r="DA215" s="5">
        <v>2138.2484106651482</v>
      </c>
      <c r="DB215" s="5">
        <v>703.19764683556321</v>
      </c>
      <c r="DC215" s="5">
        <v>23046.012937182466</v>
      </c>
      <c r="DD215" s="5">
        <v>5612.2453136971362</v>
      </c>
      <c r="DE215" s="5">
        <v>3779.1103068283164</v>
      </c>
      <c r="DF215" s="5">
        <v>2547.6676641934318</v>
      </c>
      <c r="DG215" s="5">
        <v>5109.1307412528658</v>
      </c>
      <c r="DH215" s="5">
        <v>919.44207230287509</v>
      </c>
      <c r="DI215" s="5">
        <v>502.41958440079702</v>
      </c>
      <c r="DJ215" s="5">
        <v>1169.18113673024</v>
      </c>
      <c r="DK215" s="5">
        <v>627.47888794003222</v>
      </c>
      <c r="DL215" s="5">
        <v>241.76866875415124</v>
      </c>
      <c r="DM215" s="5">
        <v>0</v>
      </c>
      <c r="DN215" s="5">
        <v>113.83244862577969</v>
      </c>
      <c r="DO215" s="5">
        <v>72310.703225817619</v>
      </c>
      <c r="DP215" s="4">
        <f t="shared" si="24"/>
        <v>0.83528194353803698</v>
      </c>
      <c r="DQ215" s="4">
        <f t="shared" si="24"/>
        <v>-0.61792615934651762</v>
      </c>
      <c r="DR215" s="4">
        <f t="shared" si="24"/>
        <v>0.43377169811281968</v>
      </c>
      <c r="DS215" s="4">
        <f t="shared" si="23"/>
        <v>0.61748904258890003</v>
      </c>
      <c r="DT215" s="4">
        <f t="shared" si="23"/>
        <v>-0.76216606605196124</v>
      </c>
      <c r="DU215" s="4">
        <f t="shared" si="23"/>
        <v>-1.6812611570248248</v>
      </c>
      <c r="DV215" s="4">
        <f t="shared" si="23"/>
        <v>-1.2406702210708662</v>
      </c>
      <c r="DW215" s="4">
        <f t="shared" si="23"/>
        <v>1.6473230744280563E-2</v>
      </c>
      <c r="DX215" s="4">
        <f t="shared" si="21"/>
        <v>0.42895261812023688</v>
      </c>
      <c r="DY215" s="4">
        <f t="shared" si="21"/>
        <v>0.58947522030503696</v>
      </c>
      <c r="DZ215" s="4">
        <f t="shared" si="21"/>
        <v>0.48307158100380926</v>
      </c>
      <c r="EA215" s="4">
        <f t="shared" ref="EA215:EF278" si="25">(DJ$360-DJ215)/DJ$361</f>
        <v>0.58752409543715955</v>
      </c>
      <c r="EB215" s="4">
        <f t="shared" si="25"/>
        <v>-0.45597142552315728</v>
      </c>
      <c r="EC215" s="4">
        <f t="shared" si="25"/>
        <v>-0.29349469807123946</v>
      </c>
      <c r="ED215" s="4" t="e">
        <f t="shared" si="25"/>
        <v>#DIV/0!</v>
      </c>
      <c r="EE215" s="4">
        <f t="shared" si="25"/>
        <v>1.443309859996109E-2</v>
      </c>
      <c r="EF215" s="4">
        <f t="shared" si="25"/>
        <v>-0.15966572167420445</v>
      </c>
      <c r="EG215" s="6">
        <f t="shared" si="22"/>
        <v>0.13224466766154133</v>
      </c>
      <c r="EI215">
        <v>213</v>
      </c>
    </row>
    <row r="216" spans="1:139" x14ac:dyDescent="0.3">
      <c r="A216" t="s">
        <v>451</v>
      </c>
      <c r="B216" t="s">
        <v>230</v>
      </c>
      <c r="C216" s="43" t="s">
        <v>859</v>
      </c>
      <c r="D216" s="43">
        <v>5.5</v>
      </c>
      <c r="E216" s="5">
        <v>44.6</v>
      </c>
      <c r="F216" s="5">
        <v>80</v>
      </c>
      <c r="G216" s="43">
        <v>6.2</v>
      </c>
      <c r="H216" s="20">
        <v>0</v>
      </c>
      <c r="I216" s="43">
        <v>42.3</v>
      </c>
      <c r="J216" s="43">
        <v>6.6521739130434785</v>
      </c>
      <c r="K216" s="43">
        <v>3.9833333333333325</v>
      </c>
      <c r="L216" s="43">
        <v>3.8086956521739124</v>
      </c>
      <c r="M216" s="43">
        <v>52.666666666666664</v>
      </c>
      <c r="N216" s="43">
        <v>47.666666666666664</v>
      </c>
      <c r="O216" s="43">
        <v>51.5</v>
      </c>
      <c r="P216" s="43">
        <v>1.1000000000000001</v>
      </c>
      <c r="Q216" s="43">
        <v>0.3</v>
      </c>
      <c r="R216" s="43">
        <v>0.1</v>
      </c>
      <c r="S216" s="20">
        <v>0.80813953488372092</v>
      </c>
      <c r="T216" s="20">
        <v>0.82222222222222219</v>
      </c>
      <c r="U216" s="5">
        <v>97.6</v>
      </c>
      <c r="V216" s="5">
        <v>77</v>
      </c>
      <c r="W216" s="20">
        <v>0.3482142857142857</v>
      </c>
      <c r="X216" s="43">
        <v>3.5800370741099514</v>
      </c>
      <c r="Y216" s="20">
        <v>0.6</v>
      </c>
      <c r="Z216" s="5">
        <v>95</v>
      </c>
      <c r="AA216" s="5">
        <v>99.8</v>
      </c>
      <c r="AB216" s="43" t="s">
        <v>859</v>
      </c>
      <c r="AC216" s="5">
        <v>96.550000000000011</v>
      </c>
      <c r="AD216" s="5">
        <v>1.7</v>
      </c>
      <c r="AE216" s="5">
        <v>7.5</v>
      </c>
      <c r="AF216" s="5">
        <v>19.399999999999999</v>
      </c>
      <c r="AG216" s="5">
        <v>11.799999999999999</v>
      </c>
      <c r="AH216" s="5">
        <v>3065</v>
      </c>
      <c r="AI216" s="4">
        <v>70.099999999999994</v>
      </c>
      <c r="AJ216" s="4">
        <v>0.23993353552300445</v>
      </c>
      <c r="AK216" s="4">
        <v>61.800000000000004</v>
      </c>
      <c r="AL216" s="4">
        <v>89.7</v>
      </c>
      <c r="AM216" s="4">
        <v>0.23</v>
      </c>
      <c r="AN216" s="4">
        <v>49.3</v>
      </c>
      <c r="AO216" s="4">
        <v>7.1996027805362459</v>
      </c>
      <c r="AP216" s="4">
        <v>1.8867924528301887</v>
      </c>
      <c r="AQ216" s="4">
        <v>7.7319215062701022E-2</v>
      </c>
      <c r="AR216" s="4">
        <v>20</v>
      </c>
      <c r="AS216" s="4">
        <v>25.196999999999999</v>
      </c>
      <c r="AT216" s="4">
        <v>45.238</v>
      </c>
      <c r="AU216" s="4">
        <v>8.4109999999999996</v>
      </c>
      <c r="AV216" s="4">
        <v>25.742999999999999</v>
      </c>
      <c r="AW216" s="4">
        <v>77.876000000000005</v>
      </c>
      <c r="AX216" s="4">
        <v>66.239000000000004</v>
      </c>
      <c r="AY216" s="4">
        <v>0.4</v>
      </c>
      <c r="AZ216" s="4">
        <v>2.02</v>
      </c>
      <c r="BA216" s="4">
        <v>0.11356826204745095</v>
      </c>
      <c r="BB216" s="4">
        <v>71.3</v>
      </c>
      <c r="BC216" s="4">
        <v>71.3</v>
      </c>
      <c r="BD216" s="4">
        <v>0.16666666666666666</v>
      </c>
      <c r="BE216" s="4">
        <v>100</v>
      </c>
      <c r="BF216" s="4">
        <v>100</v>
      </c>
      <c r="BG216" s="4">
        <v>76.900000000000006</v>
      </c>
      <c r="BH216" s="21">
        <v>7.5757396153233819E-2</v>
      </c>
      <c r="BI216" s="21">
        <v>4.0881850449321071E-2</v>
      </c>
      <c r="BJ216" s="20">
        <v>0.27672955974842767</v>
      </c>
      <c r="BK216" s="20">
        <v>0.4088050314465409</v>
      </c>
      <c r="BL216" s="5">
        <v>56</v>
      </c>
      <c r="BM216" s="5" t="s">
        <v>859</v>
      </c>
      <c r="BN216" s="5" t="s">
        <v>859</v>
      </c>
      <c r="BO216" s="43">
        <v>0.5</v>
      </c>
      <c r="BP216" s="5">
        <v>35</v>
      </c>
      <c r="BQ216" s="5" t="s">
        <v>859</v>
      </c>
      <c r="BR216" s="5">
        <v>23410</v>
      </c>
      <c r="BS216" s="5" t="s">
        <v>859</v>
      </c>
      <c r="BT216" s="5">
        <v>52.8</v>
      </c>
      <c r="BU216" s="5">
        <v>38.9</v>
      </c>
      <c r="BV216" s="5">
        <v>58.3</v>
      </c>
      <c r="BW216" s="5">
        <v>56</v>
      </c>
      <c r="BX216" s="5">
        <v>19.7</v>
      </c>
      <c r="BY216" s="5">
        <v>100</v>
      </c>
      <c r="BZ216" s="5">
        <v>9760</v>
      </c>
      <c r="CA216" s="43">
        <v>0.45</v>
      </c>
      <c r="CB216" s="43">
        <v>0.28000000000000003</v>
      </c>
      <c r="CC216" s="5">
        <v>99.6</v>
      </c>
      <c r="CD216" s="5">
        <v>31.9</v>
      </c>
      <c r="CE216" s="43">
        <v>7.9</v>
      </c>
      <c r="CF216" s="20">
        <v>0.76247178329571097</v>
      </c>
      <c r="CG216" s="5">
        <v>2018</v>
      </c>
      <c r="CH216" s="5">
        <v>2019</v>
      </c>
      <c r="CI216" s="5">
        <v>2018</v>
      </c>
      <c r="CJ216" s="4">
        <v>-0.12460927105533363</v>
      </c>
      <c r="CK216" s="4">
        <v>0.24556835220393017</v>
      </c>
      <c r="CL216" s="4">
        <v>-6.3140924745834312E-2</v>
      </c>
      <c r="CM216" s="4">
        <v>-2.5085212410876526E-2</v>
      </c>
      <c r="CN216" s="4">
        <v>-0.35922815699844401</v>
      </c>
      <c r="CO216" s="4">
        <v>6.8923634278164711E-2</v>
      </c>
      <c r="CP216" s="4">
        <v>-0.15902063023215177</v>
      </c>
      <c r="CQ216" s="4" t="s">
        <v>17</v>
      </c>
      <c r="CR216" s="4">
        <v>-0.30737702094938435</v>
      </c>
      <c r="CS216" s="4">
        <v>1.0588335395263111E-3</v>
      </c>
      <c r="CT216" s="4">
        <v>1.3329155596167963</v>
      </c>
      <c r="CU216" s="4">
        <v>0.14476479959490735</v>
      </c>
      <c r="CV216" s="4">
        <v>0.37789617551550364</v>
      </c>
      <c r="CW216" s="4">
        <v>-2.2664380165004043E-2</v>
      </c>
      <c r="CX216">
        <v>1</v>
      </c>
      <c r="CY216" s="5">
        <v>8904.516479963755</v>
      </c>
      <c r="CZ216" s="5">
        <v>15122.140651915712</v>
      </c>
      <c r="DA216" s="5">
        <v>2825.3941723772909</v>
      </c>
      <c r="DB216" s="5">
        <v>569.0010585547941</v>
      </c>
      <c r="DC216" s="5">
        <v>16844.736650422285</v>
      </c>
      <c r="DD216" s="5">
        <v>3118.522307829006</v>
      </c>
      <c r="DE216" s="5">
        <v>2826.4144861198388</v>
      </c>
      <c r="DF216" s="5">
        <v>2496.4492109474404</v>
      </c>
      <c r="DG216" s="5">
        <v>4288.0078145054831</v>
      </c>
      <c r="DH216" s="5">
        <v>1159.7860605047636</v>
      </c>
      <c r="DI216" s="5">
        <v>674.41083068694627</v>
      </c>
      <c r="DJ216" s="5">
        <v>1138.0578305198062</v>
      </c>
      <c r="DK216" s="5">
        <v>391.33099337010418</v>
      </c>
      <c r="DL216" s="5">
        <v>-1961.1120396679485</v>
      </c>
      <c r="DM216" s="5">
        <v>0</v>
      </c>
      <c r="DN216" s="5">
        <v>147.52900272577472</v>
      </c>
      <c r="DO216" s="5">
        <v>60506.297550442992</v>
      </c>
      <c r="DP216" s="4">
        <f t="shared" si="24"/>
        <v>0.61771789819082035</v>
      </c>
      <c r="DQ216" s="4">
        <f t="shared" si="24"/>
        <v>0.33099963863093124</v>
      </c>
      <c r="DR216" s="4">
        <f t="shared" si="24"/>
        <v>9.580799819815633E-2</v>
      </c>
      <c r="DS216" s="4">
        <f t="shared" si="23"/>
        <v>0.88007188537034564</v>
      </c>
      <c r="DT216" s="4">
        <f t="shared" si="23"/>
        <v>1.0905220996363505</v>
      </c>
      <c r="DU216" s="4">
        <f t="shared" si="23"/>
        <v>0.90234260482242756</v>
      </c>
      <c r="DV216" s="4">
        <f t="shared" si="23"/>
        <v>-0.20274304578325522</v>
      </c>
      <c r="DW216" s="4">
        <f t="shared" si="23"/>
        <v>6.1592358972823578E-2</v>
      </c>
      <c r="DX216" s="4">
        <f t="shared" si="23"/>
        <v>0.80143873392677467</v>
      </c>
      <c r="DY216" s="4">
        <f t="shared" si="23"/>
        <v>0.24194974917175927</v>
      </c>
      <c r="DZ216" s="4">
        <f t="shared" si="23"/>
        <v>0.29988478641662197</v>
      </c>
      <c r="EA216" s="4">
        <f t="shared" si="25"/>
        <v>0.60729819366370086</v>
      </c>
      <c r="EB216" s="4">
        <f t="shared" si="25"/>
        <v>-0.15665297436642123</v>
      </c>
      <c r="EC216" s="4">
        <f t="shared" si="25"/>
        <v>8.7917028226000699E-2</v>
      </c>
      <c r="ED216" s="4" t="e">
        <f t="shared" si="25"/>
        <v>#DIV/0!</v>
      </c>
      <c r="EE216" s="4">
        <f t="shared" si="25"/>
        <v>-0.45380755436906994</v>
      </c>
      <c r="EF216" s="4">
        <f t="shared" si="25"/>
        <v>0.78335661149488189</v>
      </c>
      <c r="EG216" s="6">
        <f t="shared" si="22"/>
        <v>-7.7428288650536678E-4</v>
      </c>
      <c r="EI216">
        <v>214</v>
      </c>
    </row>
    <row r="217" spans="1:139" x14ac:dyDescent="0.3">
      <c r="A217" t="s">
        <v>710</v>
      </c>
      <c r="B217" t="s">
        <v>232</v>
      </c>
      <c r="C217" s="43">
        <v>4.2965517241379301</v>
      </c>
      <c r="D217" s="43">
        <v>4.0999999999999996</v>
      </c>
      <c r="E217" s="5">
        <v>46.9</v>
      </c>
      <c r="F217" s="5" t="s">
        <v>859</v>
      </c>
      <c r="G217" s="43">
        <v>9.6</v>
      </c>
      <c r="H217" s="20">
        <v>0</v>
      </c>
      <c r="I217" s="43">
        <v>39.5</v>
      </c>
      <c r="J217" s="43">
        <v>6.6782608695652179</v>
      </c>
      <c r="K217" s="43" t="s">
        <v>859</v>
      </c>
      <c r="L217" s="43" t="s">
        <v>859</v>
      </c>
      <c r="M217" s="43" t="s">
        <v>859</v>
      </c>
      <c r="N217" s="43" t="s">
        <v>859</v>
      </c>
      <c r="O217" s="43" t="s">
        <v>859</v>
      </c>
      <c r="P217" s="43" t="s">
        <v>859</v>
      </c>
      <c r="Q217" s="43" t="s">
        <v>859</v>
      </c>
      <c r="R217" s="43">
        <v>1.2</v>
      </c>
      <c r="S217" s="20">
        <v>0.53846153846153844</v>
      </c>
      <c r="T217" s="20">
        <v>0.83333333333333337</v>
      </c>
      <c r="U217" s="5">
        <v>92.6</v>
      </c>
      <c r="V217" s="5">
        <v>62</v>
      </c>
      <c r="W217" s="20" t="s">
        <v>859</v>
      </c>
      <c r="X217" s="43">
        <v>7.9199018764924691</v>
      </c>
      <c r="Y217" s="20">
        <v>0.73134328358208955</v>
      </c>
      <c r="Z217" s="5">
        <v>96</v>
      </c>
      <c r="AA217" s="5">
        <v>100</v>
      </c>
      <c r="AB217" s="43">
        <v>0</v>
      </c>
      <c r="AC217" s="5">
        <v>93</v>
      </c>
      <c r="AD217" s="5">
        <v>2.9</v>
      </c>
      <c r="AE217" s="5">
        <v>2.6</v>
      </c>
      <c r="AF217" s="5">
        <v>13.6</v>
      </c>
      <c r="AG217" s="5">
        <v>24.3</v>
      </c>
      <c r="AH217" s="5">
        <v>5747</v>
      </c>
      <c r="AI217" s="4">
        <v>82.5</v>
      </c>
      <c r="AJ217" s="4">
        <v>0.30978065444084862</v>
      </c>
      <c r="AK217" s="4">
        <v>49.6</v>
      </c>
      <c r="AL217" s="4">
        <v>96.2</v>
      </c>
      <c r="AM217" s="4">
        <v>0.3</v>
      </c>
      <c r="AN217" s="4">
        <v>75</v>
      </c>
      <c r="AO217" s="4">
        <v>22.556390977443609</v>
      </c>
      <c r="AP217" s="4">
        <v>0</v>
      </c>
      <c r="AQ217" s="4">
        <v>0.11153945001285016</v>
      </c>
      <c r="AR217" s="4" t="s">
        <v>859</v>
      </c>
      <c r="AS217" s="4" t="s">
        <v>859</v>
      </c>
      <c r="AT217" s="4" t="s">
        <v>859</v>
      </c>
      <c r="AU217" s="4" t="s">
        <v>859</v>
      </c>
      <c r="AV217" s="4" t="s">
        <v>859</v>
      </c>
      <c r="AW217" s="4">
        <v>82.608999999999995</v>
      </c>
      <c r="AX217" s="4">
        <v>54</v>
      </c>
      <c r="AY217" s="4">
        <v>2.12</v>
      </c>
      <c r="AZ217" s="4">
        <v>3.48</v>
      </c>
      <c r="BA217" s="4">
        <v>0</v>
      </c>
      <c r="BB217" s="4">
        <v>133.30000000000001</v>
      </c>
      <c r="BC217" s="4">
        <v>100</v>
      </c>
      <c r="BD217" s="4" t="s">
        <v>859</v>
      </c>
      <c r="BE217" s="4" t="s">
        <v>859</v>
      </c>
      <c r="BF217" s="4">
        <v>100</v>
      </c>
      <c r="BG217" s="4" t="s">
        <v>859</v>
      </c>
      <c r="BH217" s="21">
        <v>0.13343251702383968</v>
      </c>
      <c r="BI217" s="21">
        <v>6.6450568109126612E-2</v>
      </c>
      <c r="BJ217" s="20">
        <v>0.22727272727272727</v>
      </c>
      <c r="BK217" s="20">
        <v>0.45454545454545453</v>
      </c>
      <c r="BL217" s="5">
        <v>0</v>
      </c>
      <c r="BM217" s="5">
        <v>62.5</v>
      </c>
      <c r="BN217" s="5">
        <v>45.3</v>
      </c>
      <c r="BO217" s="43">
        <v>1.1499999999999999</v>
      </c>
      <c r="BP217" s="5" t="s">
        <v>859</v>
      </c>
      <c r="BQ217" s="5" t="s">
        <v>859</v>
      </c>
      <c r="BR217" s="5">
        <v>6829</v>
      </c>
      <c r="BS217" s="5" t="s">
        <v>859</v>
      </c>
      <c r="BT217" s="5">
        <v>69</v>
      </c>
      <c r="BU217" s="5">
        <v>3.4</v>
      </c>
      <c r="BV217" s="5">
        <v>65.5</v>
      </c>
      <c r="BW217" s="5">
        <v>83</v>
      </c>
      <c r="BX217" s="5">
        <v>5.4</v>
      </c>
      <c r="BY217" s="5">
        <v>100</v>
      </c>
      <c r="BZ217" s="5">
        <v>12355</v>
      </c>
      <c r="CA217" s="43">
        <v>0</v>
      </c>
      <c r="CB217" s="43" t="s">
        <v>859</v>
      </c>
      <c r="CC217" s="5">
        <v>100</v>
      </c>
      <c r="CD217" s="5">
        <v>45.3</v>
      </c>
      <c r="CE217" s="43">
        <v>7.2</v>
      </c>
      <c r="CF217" s="20">
        <v>0.69587155963302749</v>
      </c>
      <c r="CG217" s="5">
        <v>2020</v>
      </c>
      <c r="CH217" s="5">
        <v>2017</v>
      </c>
      <c r="CI217" s="5">
        <v>2017</v>
      </c>
      <c r="CJ217" s="4">
        <v>-3.1896939728738374E-2</v>
      </c>
      <c r="CK217" s="4" t="s">
        <v>17</v>
      </c>
      <c r="CL217" s="4">
        <v>-0.54348707226491255</v>
      </c>
      <c r="CM217" s="4">
        <v>-6.4373191173288116E-2</v>
      </c>
      <c r="CN217" s="4">
        <v>0.27323862789295539</v>
      </c>
      <c r="CO217" s="4" t="s">
        <v>17</v>
      </c>
      <c r="CP217" s="4">
        <v>-1.9561106961322166</v>
      </c>
      <c r="CQ217" s="4">
        <v>0.48854771101778988</v>
      </c>
      <c r="CR217" s="4" t="s">
        <v>17</v>
      </c>
      <c r="CS217" s="4">
        <v>-5.4948885720679422E-2</v>
      </c>
      <c r="CT217" s="4">
        <v>-0.64905673908793116</v>
      </c>
      <c r="CU217" s="4">
        <v>0.16682374218826063</v>
      </c>
      <c r="CV217" s="4">
        <v>-0.11731510879266617</v>
      </c>
      <c r="CW217" s="4">
        <v>-2.4652161326833618E-2</v>
      </c>
      <c r="CX217">
        <v>3</v>
      </c>
      <c r="CY217" s="5">
        <v>12135.435426049275</v>
      </c>
      <c r="CZ217" s="5">
        <v>18221.398637916205</v>
      </c>
      <c r="DA217" s="5">
        <v>3296.3537626066718</v>
      </c>
      <c r="DB217" s="5">
        <v>1545.3840186190846</v>
      </c>
      <c r="DC217" s="5">
        <v>24946.343163163438</v>
      </c>
      <c r="DD217" s="5">
        <v>3987.7719163290394</v>
      </c>
      <c r="DE217" s="5">
        <v>2551.5654368354176</v>
      </c>
      <c r="DF217" s="5">
        <v>2208.2516492703894</v>
      </c>
      <c r="DG217" s="5">
        <v>8641.6077525912515</v>
      </c>
      <c r="DH217" s="5">
        <v>1824.6702870442202</v>
      </c>
      <c r="DI217" s="5">
        <v>615.98138091543831</v>
      </c>
      <c r="DJ217" s="5">
        <v>3936.3847944142744</v>
      </c>
      <c r="DK217" s="5">
        <v>233.51435221101627</v>
      </c>
      <c r="DL217" s="5">
        <v>1578.7432117920871</v>
      </c>
      <c r="DM217" s="5">
        <v>0</v>
      </c>
      <c r="DN217" s="5">
        <v>128.83049451635802</v>
      </c>
      <c r="DO217" s="5">
        <v>84273.493072482088</v>
      </c>
      <c r="DP217" s="4">
        <f t="shared" si="24"/>
        <v>-1.5416429256868573</v>
      </c>
      <c r="DQ217" s="4">
        <f t="shared" si="24"/>
        <v>-0.92496102682814496</v>
      </c>
      <c r="DR217" s="4">
        <f t="shared" si="24"/>
        <v>-0.13582734686694678</v>
      </c>
      <c r="DS217" s="4">
        <f t="shared" si="23"/>
        <v>-1.0304194064100174</v>
      </c>
      <c r="DT217" s="4">
        <f t="shared" si="23"/>
        <v>-1.3299071499465025</v>
      </c>
      <c r="DU217" s="4">
        <f t="shared" si="23"/>
        <v>1.7628077799259493E-3</v>
      </c>
      <c r="DV217" s="4">
        <f t="shared" si="23"/>
        <v>9.6694918731084295E-2</v>
      </c>
      <c r="DW217" s="4">
        <f t="shared" si="23"/>
        <v>0.31547005180373666</v>
      </c>
      <c r="DX217" s="4">
        <f t="shared" si="23"/>
        <v>-1.1734854557275367</v>
      </c>
      <c r="DY217" s="4">
        <f t="shared" si="23"/>
        <v>-0.71943982335674572</v>
      </c>
      <c r="DZ217" s="4">
        <f t="shared" si="23"/>
        <v>0.36211762584455265</v>
      </c>
      <c r="EA217" s="4">
        <f t="shared" si="25"/>
        <v>-1.1706103575646354</v>
      </c>
      <c r="EB217" s="4">
        <f t="shared" si="25"/>
        <v>4.3380283116247816E-2</v>
      </c>
      <c r="EC217" s="4">
        <f t="shared" si="25"/>
        <v>-0.52498148104861919</v>
      </c>
      <c r="ED217" s="4" t="e">
        <f t="shared" si="25"/>
        <v>#DIV/0!</v>
      </c>
      <c r="EE217" s="4">
        <f t="shared" si="25"/>
        <v>-0.19397678153864109</v>
      </c>
      <c r="EF217" s="4">
        <f t="shared" si="25"/>
        <v>-1.1153409418122959</v>
      </c>
      <c r="EG217" s="6">
        <f t="shared" si="22"/>
        <v>-0.11400851023058794</v>
      </c>
      <c r="EI217">
        <v>215</v>
      </c>
    </row>
    <row r="218" spans="1:139" x14ac:dyDescent="0.3">
      <c r="A218" t="s">
        <v>602</v>
      </c>
      <c r="B218" t="s">
        <v>231</v>
      </c>
      <c r="C218" s="43">
        <v>4.4413793103448267</v>
      </c>
      <c r="D218" s="43">
        <v>5.5</v>
      </c>
      <c r="E218" s="5">
        <v>37.799999999999997</v>
      </c>
      <c r="F218" s="5">
        <v>87.6</v>
      </c>
      <c r="G218" s="43">
        <v>7</v>
      </c>
      <c r="H218" s="20">
        <v>0.1</v>
      </c>
      <c r="I218" s="43">
        <v>42.2</v>
      </c>
      <c r="J218" s="43">
        <v>12.656521739130435</v>
      </c>
      <c r="K218" s="43">
        <v>3.7277777777777783</v>
      </c>
      <c r="L218" s="43">
        <v>3.7391304347826093</v>
      </c>
      <c r="M218" s="43">
        <v>49</v>
      </c>
      <c r="N218" s="43">
        <v>49</v>
      </c>
      <c r="O218" s="43">
        <v>53.5</v>
      </c>
      <c r="P218" s="43">
        <v>-0.1</v>
      </c>
      <c r="Q218" s="43">
        <v>0.6</v>
      </c>
      <c r="R218" s="43">
        <v>0.7</v>
      </c>
      <c r="S218" s="20">
        <v>0.72649572649572647</v>
      </c>
      <c r="T218" s="20">
        <v>0.68</v>
      </c>
      <c r="U218" s="5">
        <v>94.5</v>
      </c>
      <c r="V218" s="5">
        <v>67</v>
      </c>
      <c r="W218" s="20">
        <v>0.25</v>
      </c>
      <c r="X218" s="43">
        <v>1.6088493321687591</v>
      </c>
      <c r="Y218" s="20">
        <v>0.625</v>
      </c>
      <c r="Z218" s="5">
        <v>91</v>
      </c>
      <c r="AA218" s="5">
        <v>100</v>
      </c>
      <c r="AB218" s="43">
        <v>0</v>
      </c>
      <c r="AC218" s="5">
        <v>94</v>
      </c>
      <c r="AD218" s="5">
        <v>1.3</v>
      </c>
      <c r="AE218" s="5">
        <v>1.2</v>
      </c>
      <c r="AF218" s="5">
        <v>15.7</v>
      </c>
      <c r="AG218" s="5">
        <v>19.7</v>
      </c>
      <c r="AH218" s="5">
        <v>1758</v>
      </c>
      <c r="AI218" s="4">
        <v>77.599999999999994</v>
      </c>
      <c r="AJ218" s="4">
        <v>0.36724051479191039</v>
      </c>
      <c r="AK218" s="4">
        <v>63</v>
      </c>
      <c r="AL218" s="4">
        <v>95.2</v>
      </c>
      <c r="AM218" s="4">
        <v>0.3</v>
      </c>
      <c r="AN218" s="4">
        <v>100</v>
      </c>
      <c r="AO218" s="4">
        <v>10.022026431718061</v>
      </c>
      <c r="AP218" s="4">
        <v>6.607929515418502</v>
      </c>
      <c r="AQ218" s="4">
        <v>0.18410721537836741</v>
      </c>
      <c r="AR218" s="4">
        <v>81.25</v>
      </c>
      <c r="AS218" s="4">
        <v>48.276000000000003</v>
      </c>
      <c r="AT218" s="4">
        <v>43.243000000000002</v>
      </c>
      <c r="AU218" s="4" t="s">
        <v>859</v>
      </c>
      <c r="AV218" s="4">
        <v>27.027000000000001</v>
      </c>
      <c r="AW218" s="4">
        <v>79.31</v>
      </c>
      <c r="AX218" s="4">
        <v>45.313000000000002</v>
      </c>
      <c r="AY218" s="4">
        <v>1.1399999999999999</v>
      </c>
      <c r="AZ218" s="4">
        <v>2.89</v>
      </c>
      <c r="BA218" s="4">
        <v>0.18391354964698814</v>
      </c>
      <c r="BB218" s="4">
        <v>90.3</v>
      </c>
      <c r="BC218" s="4">
        <v>90.3</v>
      </c>
      <c r="BD218" s="4">
        <v>0</v>
      </c>
      <c r="BE218" s="4">
        <v>100</v>
      </c>
      <c r="BF218" s="4">
        <v>100</v>
      </c>
      <c r="BG218" s="4">
        <v>65.3</v>
      </c>
      <c r="BH218" s="21">
        <v>8.3047093229008939E-2</v>
      </c>
      <c r="BI218" s="21">
        <v>4.7598256417020569E-2</v>
      </c>
      <c r="BJ218" s="20">
        <v>0.17889908256880735</v>
      </c>
      <c r="BK218" s="20">
        <v>0.28899082568807338</v>
      </c>
      <c r="BL218" s="5" t="s">
        <v>859</v>
      </c>
      <c r="BM218" s="5">
        <v>50</v>
      </c>
      <c r="BN218" s="5">
        <v>32.9</v>
      </c>
      <c r="BO218" s="43">
        <v>0.64999999999999991</v>
      </c>
      <c r="BP218" s="5">
        <v>63</v>
      </c>
      <c r="BQ218" s="5">
        <v>64</v>
      </c>
      <c r="BR218" s="5">
        <v>16412</v>
      </c>
      <c r="BS218" s="5">
        <v>2.5157232704402519</v>
      </c>
      <c r="BT218" s="5">
        <v>67.8</v>
      </c>
      <c r="BU218" s="5">
        <v>6.9</v>
      </c>
      <c r="BV218" s="5">
        <v>54</v>
      </c>
      <c r="BW218" s="5">
        <v>67</v>
      </c>
      <c r="BX218" s="5">
        <v>10.9</v>
      </c>
      <c r="BY218" s="5">
        <v>88</v>
      </c>
      <c r="BZ218" s="5">
        <v>9158</v>
      </c>
      <c r="CA218" s="43">
        <v>2.16</v>
      </c>
      <c r="CB218" s="43">
        <v>1.05</v>
      </c>
      <c r="CC218" s="5">
        <v>100</v>
      </c>
      <c r="CD218" s="5">
        <v>41.9</v>
      </c>
      <c r="CE218" s="43">
        <v>9.3000000000000007</v>
      </c>
      <c r="CF218" s="20">
        <v>0.70381526104417669</v>
      </c>
      <c r="CG218" s="5">
        <v>2021</v>
      </c>
      <c r="CH218" s="5">
        <v>2014</v>
      </c>
      <c r="CI218" s="5">
        <v>2017</v>
      </c>
      <c r="CJ218" s="4">
        <v>-0.25944982584130372</v>
      </c>
      <c r="CK218" s="4">
        <v>-0.43565459140597546</v>
      </c>
      <c r="CL218" s="4">
        <v>0.44000756104609062</v>
      </c>
      <c r="CM218" s="4">
        <v>-0.46211189080773896</v>
      </c>
      <c r="CN218" s="4">
        <v>0.4470045656700104</v>
      </c>
      <c r="CO218" s="4">
        <v>-7.483187216421606E-3</v>
      </c>
      <c r="CP218" s="4">
        <v>-0.54372150184944879</v>
      </c>
      <c r="CQ218" s="4">
        <v>0.41559330265286371</v>
      </c>
      <c r="CR218" s="4">
        <v>-9.0681765999831063E-2</v>
      </c>
      <c r="CS218" s="4">
        <v>-0.1147290995519952</v>
      </c>
      <c r="CT218" s="4">
        <v>5.0106532633855012E-2</v>
      </c>
      <c r="CU218" s="4">
        <v>0.67158388105827493</v>
      </c>
      <c r="CV218" s="4">
        <v>-0.63403221224264339</v>
      </c>
      <c r="CW218" s="4">
        <v>-2.6102897707087215E-2</v>
      </c>
      <c r="CX218">
        <v>0</v>
      </c>
      <c r="CY218" s="5">
        <v>9584.1844425935033</v>
      </c>
      <c r="CZ218" s="5">
        <v>16956.830263021762</v>
      </c>
      <c r="DA218" s="5">
        <v>2471.8144813124459</v>
      </c>
      <c r="DB218" s="5">
        <v>693.72147526828667</v>
      </c>
      <c r="DC218" s="5">
        <v>20840.696274494167</v>
      </c>
      <c r="DD218" s="5">
        <v>3936.4103443869594</v>
      </c>
      <c r="DE218" s="5">
        <v>1866.5761535215011</v>
      </c>
      <c r="DF218" s="5">
        <v>1409.5044260180844</v>
      </c>
      <c r="DG218" s="5">
        <v>6057.5229152438887</v>
      </c>
      <c r="DH218" s="5">
        <v>1037.3751079314175</v>
      </c>
      <c r="DI218" s="5">
        <v>587.27026026890348</v>
      </c>
      <c r="DJ218" s="5">
        <v>1562.600222030344</v>
      </c>
      <c r="DK218" s="5">
        <v>302.08461823115829</v>
      </c>
      <c r="DL218" s="5">
        <v>1062.415196743555</v>
      </c>
      <c r="DM218" s="5">
        <v>0</v>
      </c>
      <c r="DN218" s="5">
        <v>86.327167669263559</v>
      </c>
      <c r="DO218" s="5">
        <v>67392.918151991704</v>
      </c>
      <c r="DP218" s="4">
        <f t="shared" si="24"/>
        <v>0.16346683332718684</v>
      </c>
      <c r="DQ218" s="4">
        <f t="shared" si="24"/>
        <v>-0.41250025562899828</v>
      </c>
      <c r="DR218" s="4">
        <f t="shared" si="24"/>
        <v>0.26971156752122244</v>
      </c>
      <c r="DS218" s="4">
        <f t="shared" si="23"/>
        <v>0.63603109422149551</v>
      </c>
      <c r="DT218" s="4">
        <f t="shared" si="23"/>
        <v>-0.10330748700735029</v>
      </c>
      <c r="DU218" s="4">
        <f t="shared" si="23"/>
        <v>5.4975594513531324E-2</v>
      </c>
      <c r="DV218" s="4">
        <f t="shared" si="23"/>
        <v>0.84296563439726868</v>
      </c>
      <c r="DW218" s="4">
        <f t="shared" si="23"/>
        <v>1.0190988438530937</v>
      </c>
      <c r="DX218" s="4">
        <f t="shared" si="23"/>
        <v>-1.2666653073650593E-3</v>
      </c>
      <c r="DY218" s="4">
        <f t="shared" si="23"/>
        <v>0.41894990749979333</v>
      </c>
      <c r="DZ218" s="4">
        <f t="shared" si="23"/>
        <v>0.39269765985101757</v>
      </c>
      <c r="EA218" s="4">
        <f t="shared" si="25"/>
        <v>0.33756647254450339</v>
      </c>
      <c r="EB218" s="4">
        <f t="shared" si="25"/>
        <v>-4.3532817921274301E-2</v>
      </c>
      <c r="EC218" s="4">
        <f t="shared" si="25"/>
        <v>-0.43558328585703771</v>
      </c>
      <c r="ED218" s="4" t="e">
        <f t="shared" si="25"/>
        <v>#DIV/0!</v>
      </c>
      <c r="EE218" s="4">
        <f t="shared" si="25"/>
        <v>0.39664104416486584</v>
      </c>
      <c r="EF218" s="4">
        <f t="shared" si="25"/>
        <v>0.23320294803086672</v>
      </c>
      <c r="EG218" s="6">
        <f t="shared" si="22"/>
        <v>0.7295532024495921</v>
      </c>
      <c r="EI218">
        <v>216</v>
      </c>
    </row>
    <row r="219" spans="1:139" x14ac:dyDescent="0.3">
      <c r="A219" t="s">
        <v>529</v>
      </c>
      <c r="B219" t="s">
        <v>233</v>
      </c>
      <c r="C219" s="43">
        <v>4.6137931034482751</v>
      </c>
      <c r="D219" s="43">
        <v>5.2</v>
      </c>
      <c r="E219" s="5">
        <v>49.9</v>
      </c>
      <c r="F219" s="5">
        <v>90.6</v>
      </c>
      <c r="G219" s="43">
        <v>8.3000000000000007</v>
      </c>
      <c r="H219" s="20">
        <v>7.1428571428571425E-2</v>
      </c>
      <c r="I219" s="43">
        <v>42.6</v>
      </c>
      <c r="J219" s="43">
        <v>6.0130434782608688</v>
      </c>
      <c r="K219" s="43">
        <v>3.9722222222222223</v>
      </c>
      <c r="L219" s="43">
        <v>3.9782608695652173</v>
      </c>
      <c r="M219" s="43">
        <v>46.666666666666664</v>
      </c>
      <c r="N219" s="43">
        <v>49</v>
      </c>
      <c r="O219" s="43">
        <v>54.5</v>
      </c>
      <c r="P219" s="43">
        <v>-2.6</v>
      </c>
      <c r="Q219" s="43">
        <v>1.3</v>
      </c>
      <c r="R219" s="43">
        <v>-0.6</v>
      </c>
      <c r="S219" s="20">
        <v>0.64912280701754388</v>
      </c>
      <c r="T219" s="20">
        <v>0.71111111111111114</v>
      </c>
      <c r="U219" s="5">
        <v>95.7</v>
      </c>
      <c r="V219" s="5">
        <v>81</v>
      </c>
      <c r="W219" s="20">
        <v>0.23232323232323232</v>
      </c>
      <c r="X219" s="43">
        <v>3.6197256768953165</v>
      </c>
      <c r="Y219" s="20">
        <v>0.65714285714285714</v>
      </c>
      <c r="Z219" s="5">
        <v>94</v>
      </c>
      <c r="AA219" s="5">
        <v>100</v>
      </c>
      <c r="AB219" s="43" t="s">
        <v>859</v>
      </c>
      <c r="AC219" s="5">
        <v>97.6</v>
      </c>
      <c r="AD219" s="5">
        <v>6.1</v>
      </c>
      <c r="AE219" s="5">
        <v>4.5</v>
      </c>
      <c r="AF219" s="5">
        <v>37.5</v>
      </c>
      <c r="AG219" s="5">
        <v>24.8</v>
      </c>
      <c r="AH219" s="5">
        <v>640</v>
      </c>
      <c r="AI219" s="4">
        <v>77.900000000000006</v>
      </c>
      <c r="AJ219" s="4">
        <v>0.29147322587156493</v>
      </c>
      <c r="AK219" s="4">
        <v>54.699999999999996</v>
      </c>
      <c r="AL219" s="4">
        <v>88.6</v>
      </c>
      <c r="AM219" s="4">
        <v>0.39</v>
      </c>
      <c r="AN219" s="4">
        <v>69.099999999999994</v>
      </c>
      <c r="AO219" s="4">
        <v>2.8874388254486134</v>
      </c>
      <c r="AP219" s="4">
        <v>4.2577487765089721</v>
      </c>
      <c r="AQ219" s="4">
        <v>0.16985386710399156</v>
      </c>
      <c r="AR219" s="4">
        <v>34.567999999999998</v>
      </c>
      <c r="AS219" s="4">
        <v>11.25</v>
      </c>
      <c r="AT219" s="4">
        <v>29.545000000000002</v>
      </c>
      <c r="AU219" s="4">
        <v>17.777999999999999</v>
      </c>
      <c r="AV219" s="4" t="s">
        <v>859</v>
      </c>
      <c r="AW219" s="4">
        <v>93.59</v>
      </c>
      <c r="AX219" s="4">
        <v>55.941000000000003</v>
      </c>
      <c r="AY219" s="4">
        <v>0.78</v>
      </c>
      <c r="AZ219" s="4">
        <v>2.54</v>
      </c>
      <c r="BA219" s="4">
        <v>0</v>
      </c>
      <c r="BB219" s="4">
        <v>97.6</v>
      </c>
      <c r="BC219" s="4">
        <v>97.6</v>
      </c>
      <c r="BD219" s="4">
        <v>0</v>
      </c>
      <c r="BE219" s="4">
        <v>78</v>
      </c>
      <c r="BF219" s="4">
        <v>100</v>
      </c>
      <c r="BG219" s="4">
        <v>83.5</v>
      </c>
      <c r="BH219" s="21">
        <v>6.9765698650333469E-2</v>
      </c>
      <c r="BI219" s="21">
        <v>5.1916086552531333E-2</v>
      </c>
      <c r="BJ219" s="20">
        <v>0.17272727272727273</v>
      </c>
      <c r="BK219" s="20">
        <v>0.2818181818181818</v>
      </c>
      <c r="BL219" s="5">
        <v>44</v>
      </c>
      <c r="BM219" s="5">
        <v>38.549999999999997</v>
      </c>
      <c r="BN219" s="5">
        <v>24.45</v>
      </c>
      <c r="BO219" s="43">
        <v>0.75</v>
      </c>
      <c r="BP219" s="5">
        <v>107</v>
      </c>
      <c r="BQ219" s="5" t="s">
        <v>859</v>
      </c>
      <c r="BR219" s="5">
        <v>12411</v>
      </c>
      <c r="BS219" s="5">
        <v>1.8518518518518516</v>
      </c>
      <c r="BT219" s="5">
        <v>57.6</v>
      </c>
      <c r="BU219" s="5">
        <v>10.8</v>
      </c>
      <c r="BV219" s="5">
        <v>54</v>
      </c>
      <c r="BW219" s="5">
        <v>55</v>
      </c>
      <c r="BX219" s="5">
        <v>11</v>
      </c>
      <c r="BY219" s="5">
        <v>72</v>
      </c>
      <c r="BZ219" s="5">
        <v>13486</v>
      </c>
      <c r="CA219" s="43">
        <v>0.5</v>
      </c>
      <c r="CB219" s="43">
        <v>0.2</v>
      </c>
      <c r="CC219" s="5">
        <v>64.599999999999994</v>
      </c>
      <c r="CD219" s="5">
        <v>49.8</v>
      </c>
      <c r="CE219" s="43">
        <v>8.4</v>
      </c>
      <c r="CF219" s="20">
        <v>0.67505845674201093</v>
      </c>
      <c r="CG219" s="5">
        <v>2014</v>
      </c>
      <c r="CH219" s="5">
        <v>2010</v>
      </c>
      <c r="CI219" s="5">
        <v>2017</v>
      </c>
      <c r="CJ219" s="4">
        <v>0.65363855363264378</v>
      </c>
      <c r="CK219" s="4">
        <v>0.19003777857251658</v>
      </c>
      <c r="CL219" s="4">
        <v>8.6624711850773611E-2</v>
      </c>
      <c r="CM219" s="4">
        <v>0.66437394633509617</v>
      </c>
      <c r="CN219" s="4">
        <v>-0.14847725859107563</v>
      </c>
      <c r="CO219" s="4">
        <v>-0.30955995393659375</v>
      </c>
      <c r="CP219" s="4">
        <v>-0.32981248083336323</v>
      </c>
      <c r="CQ219" s="4">
        <v>-1.4690911962072693E-2</v>
      </c>
      <c r="CR219" s="4">
        <v>-0.88211651735370866</v>
      </c>
      <c r="CS219" s="4">
        <v>-0.29088974117095273</v>
      </c>
      <c r="CT219" s="4">
        <v>-6.8826710738184568E-2</v>
      </c>
      <c r="CU219" s="4">
        <v>-0.20375293855826215</v>
      </c>
      <c r="CV219" s="4">
        <v>-0.8973194109605197</v>
      </c>
      <c r="CW219" s="4">
        <v>-2.816308504106587E-2</v>
      </c>
      <c r="CX219">
        <v>0</v>
      </c>
      <c r="CY219" s="5">
        <v>9861.0240583078739</v>
      </c>
      <c r="CZ219" s="5">
        <v>14504.191012988975</v>
      </c>
      <c r="DA219" s="5">
        <v>2746.3380139408018</v>
      </c>
      <c r="DB219" s="5">
        <v>871.50217193655931</v>
      </c>
      <c r="DC219" s="5">
        <v>17664.592138861379</v>
      </c>
      <c r="DD219" s="5">
        <v>4184.3822010313306</v>
      </c>
      <c r="DE219" s="5">
        <v>1158.3073502083275</v>
      </c>
      <c r="DF219" s="5">
        <v>2513.9000833404561</v>
      </c>
      <c r="DG219" s="5">
        <v>4928.5850620391511</v>
      </c>
      <c r="DH219" s="5">
        <v>923.12354783311446</v>
      </c>
      <c r="DI219" s="5">
        <v>492.77704818668553</v>
      </c>
      <c r="DJ219" s="5">
        <v>1705.2227497727044</v>
      </c>
      <c r="DK219" s="5">
        <v>322.96191534498433</v>
      </c>
      <c r="DL219" s="5">
        <v>-92.433579149409184</v>
      </c>
      <c r="DM219" s="5">
        <v>0</v>
      </c>
      <c r="DN219" s="5">
        <v>85.272894720420013</v>
      </c>
      <c r="DO219" s="5">
        <v>61962.18024851277</v>
      </c>
      <c r="DP219" s="4">
        <f t="shared" si="24"/>
        <v>-2.1556879940283033E-2</v>
      </c>
      <c r="DQ219" s="4">
        <f t="shared" si="24"/>
        <v>0.58142101149901648</v>
      </c>
      <c r="DR219" s="4">
        <f t="shared" si="24"/>
        <v>0.13469074083439536</v>
      </c>
      <c r="DS219" s="4">
        <f t="shared" si="23"/>
        <v>0.28816710363217107</v>
      </c>
      <c r="DT219" s="4">
        <f t="shared" si="23"/>
        <v>0.84558275315880793</v>
      </c>
      <c r="DU219" s="4">
        <f t="shared" si="23"/>
        <v>-0.20193386180983214</v>
      </c>
      <c r="DV219" s="4">
        <f t="shared" si="23"/>
        <v>1.6145985337842883</v>
      </c>
      <c r="DW219" s="4">
        <f t="shared" si="23"/>
        <v>4.621961537553345E-2</v>
      </c>
      <c r="DX219" s="4">
        <f t="shared" si="23"/>
        <v>0.51085358152697335</v>
      </c>
      <c r="DY219" s="4">
        <f t="shared" si="23"/>
        <v>0.58415198951535152</v>
      </c>
      <c r="DZ219" s="4">
        <f t="shared" si="23"/>
        <v>0.49334178567350012</v>
      </c>
      <c r="EA219" s="4">
        <f t="shared" si="25"/>
        <v>0.24695168201336154</v>
      </c>
      <c r="EB219" s="4">
        <f t="shared" si="25"/>
        <v>-6.9994879960108058E-2</v>
      </c>
      <c r="EC219" s="4">
        <f t="shared" si="25"/>
        <v>-0.23563016831346623</v>
      </c>
      <c r="ED219" s="4" t="e">
        <f t="shared" si="25"/>
        <v>#DIV/0!</v>
      </c>
      <c r="EE219" s="4">
        <f t="shared" si="25"/>
        <v>0.41129101260107936</v>
      </c>
      <c r="EF219" s="4">
        <f t="shared" si="25"/>
        <v>0.66705004456467554</v>
      </c>
      <c r="EG219" s="6">
        <f t="shared" si="22"/>
        <v>6.6422163613153534E-2</v>
      </c>
      <c r="EI219">
        <v>217</v>
      </c>
    </row>
    <row r="220" spans="1:139" x14ac:dyDescent="0.3">
      <c r="A220" t="s">
        <v>484</v>
      </c>
      <c r="B220" t="s">
        <v>234</v>
      </c>
      <c r="C220" s="43">
        <v>4.4379310344827578</v>
      </c>
      <c r="D220" s="43">
        <v>5.8</v>
      </c>
      <c r="E220" s="5">
        <v>44.8</v>
      </c>
      <c r="F220" s="5">
        <v>88</v>
      </c>
      <c r="G220" s="43">
        <v>5.4</v>
      </c>
      <c r="H220" s="20">
        <v>0.39473684210526316</v>
      </c>
      <c r="I220" s="43">
        <v>44.3</v>
      </c>
      <c r="J220" s="43">
        <v>7.0304347826086957</v>
      </c>
      <c r="K220" s="43">
        <v>3.9638888888888886</v>
      </c>
      <c r="L220" s="43">
        <v>3.8565217391304349</v>
      </c>
      <c r="M220" s="43">
        <v>50.333333333333336</v>
      </c>
      <c r="N220" s="43">
        <v>50.333333333333336</v>
      </c>
      <c r="O220" s="43">
        <v>52.5</v>
      </c>
      <c r="P220" s="43">
        <v>0.1</v>
      </c>
      <c r="Q220" s="43">
        <v>0.5</v>
      </c>
      <c r="R220" s="43">
        <v>-0.46542393265183402</v>
      </c>
      <c r="S220" s="20">
        <v>0.73217726396917149</v>
      </c>
      <c r="T220" s="20">
        <v>0.82978723404255317</v>
      </c>
      <c r="U220" s="5">
        <v>97.1</v>
      </c>
      <c r="V220" s="5">
        <v>78</v>
      </c>
      <c r="W220" s="20">
        <v>0.2594142259414226</v>
      </c>
      <c r="X220" s="43">
        <v>2.2841897598022354</v>
      </c>
      <c r="Y220" s="20">
        <v>0.58333333333333337</v>
      </c>
      <c r="Z220" s="5">
        <v>93</v>
      </c>
      <c r="AA220" s="5">
        <v>99.9</v>
      </c>
      <c r="AB220" s="43" t="s">
        <v>859</v>
      </c>
      <c r="AC220" s="5">
        <v>78.599999999999994</v>
      </c>
      <c r="AD220" s="5">
        <v>1.8</v>
      </c>
      <c r="AE220" s="5">
        <v>2</v>
      </c>
      <c r="AF220" s="5">
        <v>12.5</v>
      </c>
      <c r="AG220" s="5">
        <v>8.7999999999999989</v>
      </c>
      <c r="AH220" s="5">
        <v>312</v>
      </c>
      <c r="AI220" s="4">
        <v>73</v>
      </c>
      <c r="AJ220" s="4">
        <v>0.28709456274904666</v>
      </c>
      <c r="AK220" s="4">
        <v>63.1</v>
      </c>
      <c r="AL220" s="4">
        <v>92.2</v>
      </c>
      <c r="AM220" s="4">
        <v>0.59</v>
      </c>
      <c r="AN220" s="4">
        <v>58.8</v>
      </c>
      <c r="AO220" s="4">
        <v>5.8939333065488144</v>
      </c>
      <c r="AP220" s="4">
        <v>1.3579750903977501</v>
      </c>
      <c r="AQ220" s="4">
        <v>0.23746430265295621</v>
      </c>
      <c r="AR220" s="4">
        <v>5.3920000000000003</v>
      </c>
      <c r="AS220" s="4">
        <v>33.831000000000003</v>
      </c>
      <c r="AT220" s="4">
        <v>14.606999999999999</v>
      </c>
      <c r="AU220" s="4">
        <v>3.2450000000000001</v>
      </c>
      <c r="AV220" s="4">
        <v>32.218000000000004</v>
      </c>
      <c r="AW220" s="4">
        <v>68.977999999999994</v>
      </c>
      <c r="AX220" s="4">
        <v>54.046999999999997</v>
      </c>
      <c r="AY220" s="4">
        <v>0.56999999999999995</v>
      </c>
      <c r="AZ220" s="4">
        <v>3.92</v>
      </c>
      <c r="BA220" s="4">
        <v>0</v>
      </c>
      <c r="BB220" s="4">
        <v>60.8</v>
      </c>
      <c r="BC220" s="4">
        <v>60.8</v>
      </c>
      <c r="BD220" s="4">
        <v>4.3478260869565216E-2</v>
      </c>
      <c r="BE220" s="4">
        <v>100</v>
      </c>
      <c r="BF220" s="4">
        <v>100</v>
      </c>
      <c r="BG220" s="4">
        <v>58.3</v>
      </c>
      <c r="BH220" s="21">
        <v>6.3031156385002257E-2</v>
      </c>
      <c r="BI220" s="21">
        <v>4.4742077197715321E-2</v>
      </c>
      <c r="BJ220" s="20">
        <v>0.46951219512195119</v>
      </c>
      <c r="BK220" s="20">
        <v>0.35426829268292681</v>
      </c>
      <c r="BL220" s="5">
        <v>55</v>
      </c>
      <c r="BM220" s="5">
        <v>26.25</v>
      </c>
      <c r="BN220" s="5">
        <v>19.5</v>
      </c>
      <c r="BO220" s="43">
        <v>0.6</v>
      </c>
      <c r="BP220" s="5">
        <v>56</v>
      </c>
      <c r="BQ220" s="5" t="s">
        <v>859</v>
      </c>
      <c r="BR220" s="5">
        <v>27400</v>
      </c>
      <c r="BS220" s="5">
        <v>6.7538126361655779</v>
      </c>
      <c r="BT220" s="5">
        <v>100</v>
      </c>
      <c r="BU220" s="5">
        <v>25.5</v>
      </c>
      <c r="BV220" s="5">
        <v>90.2</v>
      </c>
      <c r="BW220" s="5">
        <v>42</v>
      </c>
      <c r="BX220" s="5">
        <v>20.5</v>
      </c>
      <c r="BY220" s="5">
        <v>100</v>
      </c>
      <c r="BZ220" s="5">
        <v>9126</v>
      </c>
      <c r="CA220" s="43">
        <v>0.24</v>
      </c>
      <c r="CB220" s="43">
        <v>0.77</v>
      </c>
      <c r="CC220" s="5">
        <v>12.3</v>
      </c>
      <c r="CD220" s="5">
        <v>30.8</v>
      </c>
      <c r="CE220" s="43">
        <v>8.9</v>
      </c>
      <c r="CF220" s="20">
        <v>0.7479774011299436</v>
      </c>
      <c r="CG220" s="5">
        <v>2021</v>
      </c>
      <c r="CH220" s="5">
        <v>2021</v>
      </c>
      <c r="CI220" s="5">
        <v>2020</v>
      </c>
      <c r="CJ220" s="4">
        <v>0.15469033183656775</v>
      </c>
      <c r="CK220" s="4">
        <v>0.28140644510963098</v>
      </c>
      <c r="CL220" s="4">
        <v>0.18198114214078911</v>
      </c>
      <c r="CM220" s="4">
        <v>-0.58335661482716494</v>
      </c>
      <c r="CN220" s="4">
        <v>-0.36212264033487501</v>
      </c>
      <c r="CO220" s="4">
        <v>-0.17142764869163191</v>
      </c>
      <c r="CP220" s="4">
        <v>-0.17298037692540802</v>
      </c>
      <c r="CQ220" s="4">
        <v>-0.18036541156394173</v>
      </c>
      <c r="CR220" s="4">
        <v>-0.66903974476314187</v>
      </c>
      <c r="CS220" s="4">
        <v>1.0965687272180642</v>
      </c>
      <c r="CT220" s="4">
        <v>1.3033755689899906</v>
      </c>
      <c r="CU220" s="4">
        <v>-0.20245940610189578</v>
      </c>
      <c r="CV220" s="4">
        <v>0.20615927800297087</v>
      </c>
      <c r="CW220" s="4">
        <v>-2.8230633047481034E-2</v>
      </c>
      <c r="CX220">
        <v>0</v>
      </c>
      <c r="CY220" s="5">
        <v>8908.2657757993693</v>
      </c>
      <c r="CZ220" s="5">
        <v>13025.742924296435</v>
      </c>
      <c r="DA220" s="5">
        <v>2244.0644263273016</v>
      </c>
      <c r="DB220" s="5">
        <v>599.66196062835559</v>
      </c>
      <c r="DC220" s="5">
        <v>18699.613258366051</v>
      </c>
      <c r="DD220" s="5">
        <v>3893.3140077417365</v>
      </c>
      <c r="DE220" s="5">
        <v>2852.5103690721016</v>
      </c>
      <c r="DF220" s="5">
        <v>2078.6247935152674</v>
      </c>
      <c r="DG220" s="5">
        <v>4366.6051299025758</v>
      </c>
      <c r="DH220" s="5">
        <v>702.5452376217936</v>
      </c>
      <c r="DI220" s="5">
        <v>730.14515808311785</v>
      </c>
      <c r="DJ220" s="5">
        <v>791.42970769536691</v>
      </c>
      <c r="DK220" s="5">
        <v>463.55140186915884</v>
      </c>
      <c r="DL220" s="5">
        <v>204.41439650029827</v>
      </c>
      <c r="DM220" s="5">
        <v>0</v>
      </c>
      <c r="DN220" s="5">
        <v>209.36783278952723</v>
      </c>
      <c r="DO220" s="5">
        <v>59565.441983708159</v>
      </c>
      <c r="DP220" s="4">
        <f t="shared" si="24"/>
        <v>0.61521208399998095</v>
      </c>
      <c r="DQ220" s="4">
        <f t="shared" si="24"/>
        <v>1.1805555958764931</v>
      </c>
      <c r="DR220" s="4">
        <f t="shared" si="24"/>
        <v>0.38172746797116508</v>
      </c>
      <c r="DS220" s="4">
        <f t="shared" si="23"/>
        <v>0.82007761180599281</v>
      </c>
      <c r="DT220" s="4">
        <f t="shared" si="23"/>
        <v>0.53636070100837918</v>
      </c>
      <c r="DU220" s="4">
        <f t="shared" si="23"/>
        <v>9.9625243739376979E-2</v>
      </c>
      <c r="DV220" s="4">
        <f t="shared" si="23"/>
        <v>-0.23117355370669287</v>
      </c>
      <c r="DW220" s="4">
        <f t="shared" si="23"/>
        <v>0.42966035541537373</v>
      </c>
      <c r="DX220" s="4">
        <f t="shared" si="23"/>
        <v>0.765784622013162</v>
      </c>
      <c r="DY220" s="4">
        <f t="shared" si="23"/>
        <v>0.90309727186449928</v>
      </c>
      <c r="DZ220" s="4">
        <f t="shared" si="23"/>
        <v>0.24052250487822868</v>
      </c>
      <c r="EA220" s="4">
        <f t="shared" si="25"/>
        <v>0.82752732043026045</v>
      </c>
      <c r="EB220" s="4">
        <f t="shared" si="25"/>
        <v>-0.24819264637244298</v>
      </c>
      <c r="EC220" s="4">
        <f t="shared" si="25"/>
        <v>-0.28702709525895453</v>
      </c>
      <c r="ED220" s="4" t="e">
        <f t="shared" si="25"/>
        <v>#DIV/0!</v>
      </c>
      <c r="EE220" s="4">
        <f t="shared" si="25"/>
        <v>-1.313107709570895</v>
      </c>
      <c r="EF220" s="4">
        <f t="shared" si="25"/>
        <v>0.85851904119418543</v>
      </c>
      <c r="EG220" s="6">
        <f t="shared" si="22"/>
        <v>0.30582074877808141</v>
      </c>
      <c r="EI220">
        <v>218</v>
      </c>
    </row>
    <row r="221" spans="1:139" x14ac:dyDescent="0.3">
      <c r="A221" t="s">
        <v>645</v>
      </c>
      <c r="B221" t="s">
        <v>235</v>
      </c>
      <c r="C221" s="43" t="s">
        <v>859</v>
      </c>
      <c r="D221" s="43">
        <v>4.4000000000000004</v>
      </c>
      <c r="E221" s="5">
        <v>60.3</v>
      </c>
      <c r="F221" s="5">
        <v>81.8</v>
      </c>
      <c r="G221" s="43">
        <v>11.4</v>
      </c>
      <c r="H221" s="20">
        <v>0</v>
      </c>
      <c r="I221" s="43">
        <v>38.4</v>
      </c>
      <c r="J221" s="43">
        <v>5.8956521739130441</v>
      </c>
      <c r="K221" s="43">
        <v>4.1583333333333332</v>
      </c>
      <c r="L221" s="43">
        <v>3.3282608695652178</v>
      </c>
      <c r="M221" s="43">
        <v>45.333333333333336</v>
      </c>
      <c r="N221" s="43">
        <v>45.666666666666664</v>
      </c>
      <c r="O221" s="43">
        <v>53.5</v>
      </c>
      <c r="P221" s="43">
        <v>-3.1</v>
      </c>
      <c r="Q221" s="43">
        <v>0.3</v>
      </c>
      <c r="R221" s="43">
        <v>-2.7</v>
      </c>
      <c r="S221" s="20">
        <v>0.69230769230769229</v>
      </c>
      <c r="T221" s="20">
        <v>1</v>
      </c>
      <c r="U221" s="5">
        <v>83.2</v>
      </c>
      <c r="V221" s="5">
        <v>77</v>
      </c>
      <c r="W221" s="20" t="s">
        <v>859</v>
      </c>
      <c r="X221" s="43">
        <v>6.6869548854467977</v>
      </c>
      <c r="Y221" s="20">
        <v>0.72222222222222221</v>
      </c>
      <c r="Z221" s="5">
        <v>100</v>
      </c>
      <c r="AA221" s="5">
        <v>100</v>
      </c>
      <c r="AB221" s="43">
        <v>0</v>
      </c>
      <c r="AC221" s="5">
        <v>100</v>
      </c>
      <c r="AD221" s="5">
        <v>1.4</v>
      </c>
      <c r="AE221" s="5">
        <v>1.4</v>
      </c>
      <c r="AF221" s="5">
        <v>41.5</v>
      </c>
      <c r="AG221" s="5">
        <v>33.9</v>
      </c>
      <c r="AH221" s="5">
        <v>4627</v>
      </c>
      <c r="AI221" s="4">
        <v>68</v>
      </c>
      <c r="AJ221" s="4">
        <v>0.14589949560993834</v>
      </c>
      <c r="AK221" s="4">
        <v>50</v>
      </c>
      <c r="AL221" s="4">
        <v>79</v>
      </c>
      <c r="AM221" s="4">
        <v>0.17</v>
      </c>
      <c r="AN221" s="4">
        <v>94.3</v>
      </c>
      <c r="AO221" s="4">
        <v>4.301075268817204</v>
      </c>
      <c r="AP221" s="4">
        <v>0</v>
      </c>
      <c r="AQ221" s="4">
        <v>8.5667683143039505E-2</v>
      </c>
      <c r="AR221" s="4">
        <v>87.5</v>
      </c>
      <c r="AS221" s="4">
        <v>93.75</v>
      </c>
      <c r="AT221" s="4">
        <v>41.176000000000002</v>
      </c>
      <c r="AU221" s="4">
        <v>50.588000000000001</v>
      </c>
      <c r="AV221" s="4" t="s">
        <v>859</v>
      </c>
      <c r="AW221" s="4">
        <v>93.75</v>
      </c>
      <c r="AX221" s="4">
        <v>80</v>
      </c>
      <c r="AY221" s="4">
        <v>0.75</v>
      </c>
      <c r="AZ221" s="4">
        <v>1.82</v>
      </c>
      <c r="BA221" s="4">
        <v>0.10391525423728813</v>
      </c>
      <c r="BB221" s="4">
        <v>95.2</v>
      </c>
      <c r="BC221" s="4">
        <v>95.2</v>
      </c>
      <c r="BD221" s="4">
        <v>0.5</v>
      </c>
      <c r="BE221" s="4">
        <v>63.4</v>
      </c>
      <c r="BF221" s="4">
        <v>100</v>
      </c>
      <c r="BG221" s="4">
        <v>81</v>
      </c>
      <c r="BH221" s="21">
        <v>5.4529335271453955E-2</v>
      </c>
      <c r="BI221" s="21">
        <v>3.4103940195197475E-2</v>
      </c>
      <c r="BJ221" s="20">
        <v>0.27777777777777779</v>
      </c>
      <c r="BK221" s="20">
        <v>8.3333333333333329E-2</v>
      </c>
      <c r="BL221" s="5" t="s">
        <v>859</v>
      </c>
      <c r="BM221" s="5">
        <v>59.05</v>
      </c>
      <c r="BN221" s="5">
        <v>33.450000000000003</v>
      </c>
      <c r="BO221" s="43">
        <v>0.60000000000000009</v>
      </c>
      <c r="BP221" s="5">
        <v>13</v>
      </c>
      <c r="BQ221" s="5">
        <v>154</v>
      </c>
      <c r="BR221" s="5">
        <v>15500</v>
      </c>
      <c r="BS221" s="5">
        <v>4.4715447154471546</v>
      </c>
      <c r="BT221" s="5">
        <v>49.3</v>
      </c>
      <c r="BU221" s="5">
        <v>8.5</v>
      </c>
      <c r="BV221" s="5">
        <v>35.200000000000003</v>
      </c>
      <c r="BW221" s="5">
        <v>42</v>
      </c>
      <c r="BX221" s="5">
        <v>4.9000000000000004</v>
      </c>
      <c r="BY221" s="5">
        <v>100</v>
      </c>
      <c r="BZ221" s="5">
        <v>11914</v>
      </c>
      <c r="CA221" s="43">
        <v>0</v>
      </c>
      <c r="CB221" s="43">
        <v>0</v>
      </c>
      <c r="CC221" s="5">
        <v>40.9</v>
      </c>
      <c r="CD221" s="5">
        <v>31.7</v>
      </c>
      <c r="CE221" s="43">
        <v>6.9</v>
      </c>
      <c r="CF221" s="20">
        <v>0.73219178082191783</v>
      </c>
      <c r="CG221" s="5">
        <v>2019</v>
      </c>
      <c r="CH221" s="5">
        <v>2000</v>
      </c>
      <c r="CI221" s="5">
        <v>2021</v>
      </c>
      <c r="CJ221" s="4">
        <v>1.0178961030188713</v>
      </c>
      <c r="CK221" s="4">
        <v>-0.73301248586494783</v>
      </c>
      <c r="CL221" s="4">
        <v>-0.3220870199535858</v>
      </c>
      <c r="CM221" s="4">
        <v>0.20185512996787119</v>
      </c>
      <c r="CN221" s="4">
        <v>-6.1187461620440808E-3</v>
      </c>
      <c r="CO221" s="4">
        <v>-0.18282280389176911</v>
      </c>
      <c r="CP221" s="4">
        <v>0.4606249003938071</v>
      </c>
      <c r="CQ221" s="4">
        <v>0.58878014497558062</v>
      </c>
      <c r="CR221" s="4">
        <v>0.14223316449323575</v>
      </c>
      <c r="CS221" s="4">
        <v>-0.63540331012728968</v>
      </c>
      <c r="CT221" s="4">
        <v>-1.189933468463106</v>
      </c>
      <c r="CU221" s="4">
        <v>-0.39233821690784393</v>
      </c>
      <c r="CV221" s="4">
        <v>0.26308541372211197</v>
      </c>
      <c r="CW221" s="4">
        <v>-2.8872724337933229E-2</v>
      </c>
      <c r="CX221">
        <v>0</v>
      </c>
      <c r="CY221" s="5">
        <v>13089.465288772273</v>
      </c>
      <c r="CZ221" s="5">
        <v>17454.214300432963</v>
      </c>
      <c r="DA221" s="5">
        <v>3740.9368635437877</v>
      </c>
      <c r="DB221" s="5">
        <v>1845.6211812627291</v>
      </c>
      <c r="DC221" s="5">
        <v>22015.91513823382</v>
      </c>
      <c r="DD221" s="5">
        <v>3989.0619673546585</v>
      </c>
      <c r="DE221" s="5">
        <v>2328.4775800448683</v>
      </c>
      <c r="DF221" s="5">
        <v>3707.4087959594149</v>
      </c>
      <c r="DG221" s="5">
        <v>7805.1401241276526</v>
      </c>
      <c r="DH221" s="5">
        <v>1284.7250509164969</v>
      </c>
      <c r="DI221" s="5">
        <v>-573.11608961303455</v>
      </c>
      <c r="DJ221" s="5">
        <v>3928.3095723014258</v>
      </c>
      <c r="DK221" s="5">
        <v>1065.9877800407332</v>
      </c>
      <c r="DL221" s="5">
        <v>-9289.2057026476577</v>
      </c>
      <c r="DM221" s="5">
        <v>0</v>
      </c>
      <c r="DN221" s="5">
        <v>258.73274507883838</v>
      </c>
      <c r="DO221" s="5">
        <v>81940.880298456643</v>
      </c>
      <c r="DP221" s="4">
        <f t="shared" si="24"/>
        <v>-2.1792617408754551</v>
      </c>
      <c r="DQ221" s="4">
        <f t="shared" si="24"/>
        <v>-0.6140629488405579</v>
      </c>
      <c r="DR221" s="4">
        <f t="shared" si="24"/>
        <v>-0.35448975895526508</v>
      </c>
      <c r="DS221" s="4">
        <f t="shared" si="23"/>
        <v>-1.6178943093535902</v>
      </c>
      <c r="DT221" s="4">
        <f t="shared" si="23"/>
        <v>-0.45441490107189048</v>
      </c>
      <c r="DU221" s="4">
        <f t="shared" si="23"/>
        <v>4.2625970505105504E-4</v>
      </c>
      <c r="DV221" s="4">
        <f t="shared" si="23"/>
        <v>0.33974096134664777</v>
      </c>
      <c r="DW221" s="4">
        <f t="shared" si="23"/>
        <v>-1.0051606828132373</v>
      </c>
      <c r="DX221" s="4">
        <f t="shared" si="23"/>
        <v>-0.7940385205913959</v>
      </c>
      <c r="DY221" s="4">
        <f t="shared" si="23"/>
        <v>6.1294173675186338E-2</v>
      </c>
      <c r="DZ221" s="4">
        <f t="shared" si="23"/>
        <v>1.6286178622312073</v>
      </c>
      <c r="EA221" s="4">
        <f t="shared" si="25"/>
        <v>-1.1654797896814881</v>
      </c>
      <c r="EB221" s="4">
        <f t="shared" si="25"/>
        <v>-1.0117832935098579</v>
      </c>
      <c r="EC221" s="4">
        <f t="shared" si="25"/>
        <v>1.3567196664165186</v>
      </c>
      <c r="ED221" s="4" t="e">
        <f t="shared" si="25"/>
        <v>#DIV/0!</v>
      </c>
      <c r="EE221" s="4">
        <f t="shared" si="25"/>
        <v>-1.9990727698412389</v>
      </c>
      <c r="EF221" s="4">
        <f t="shared" si="25"/>
        <v>-0.92899475878248583</v>
      </c>
      <c r="EG221" s="6">
        <f t="shared" si="22"/>
        <v>-0.66362385138341162</v>
      </c>
      <c r="EI221">
        <v>219</v>
      </c>
    </row>
    <row r="222" spans="1:139" x14ac:dyDescent="0.3">
      <c r="A222" t="s">
        <v>578</v>
      </c>
      <c r="B222" t="s">
        <v>236</v>
      </c>
      <c r="C222" s="43" t="s">
        <v>859</v>
      </c>
      <c r="D222" s="43">
        <v>4.5999999999999996</v>
      </c>
      <c r="E222" s="5">
        <v>45.4</v>
      </c>
      <c r="F222" s="5">
        <v>80</v>
      </c>
      <c r="G222" s="43">
        <v>7.4</v>
      </c>
      <c r="H222" s="20">
        <v>0</v>
      </c>
      <c r="I222" s="43">
        <v>41.4</v>
      </c>
      <c r="J222" s="43">
        <v>6.3695652173913047</v>
      </c>
      <c r="K222" s="43">
        <v>4.1111111111111107</v>
      </c>
      <c r="L222" s="43">
        <v>3.552173913043478</v>
      </c>
      <c r="M222" s="43">
        <v>49.333333333333336</v>
      </c>
      <c r="N222" s="43" t="s">
        <v>859</v>
      </c>
      <c r="O222" s="43" t="s">
        <v>859</v>
      </c>
      <c r="P222" s="43">
        <v>-1.2</v>
      </c>
      <c r="Q222" s="43">
        <v>-0.6</v>
      </c>
      <c r="R222" s="43">
        <v>1.7</v>
      </c>
      <c r="S222" s="20">
        <v>0.73333333333333328</v>
      </c>
      <c r="T222" s="20">
        <v>1</v>
      </c>
      <c r="U222" s="5">
        <v>100</v>
      </c>
      <c r="V222" s="5">
        <v>89</v>
      </c>
      <c r="W222" s="20">
        <v>0.21052631578947367</v>
      </c>
      <c r="X222" s="43">
        <v>1.7049810050719194</v>
      </c>
      <c r="Y222" s="20" t="s">
        <v>859</v>
      </c>
      <c r="Z222" s="5">
        <v>83</v>
      </c>
      <c r="AA222" s="5">
        <v>100</v>
      </c>
      <c r="AB222" s="43" t="s">
        <v>859</v>
      </c>
      <c r="AC222" s="5">
        <v>100</v>
      </c>
      <c r="AD222" s="5">
        <v>3.6</v>
      </c>
      <c r="AE222" s="5">
        <v>9.1</v>
      </c>
      <c r="AF222" s="5">
        <v>8.3000000000000007</v>
      </c>
      <c r="AG222" s="5">
        <v>33.9</v>
      </c>
      <c r="AH222" s="5">
        <v>140</v>
      </c>
      <c r="AI222" s="4">
        <v>74.8</v>
      </c>
      <c r="AJ222" s="4">
        <v>0.32854232684472612</v>
      </c>
      <c r="AK222" s="4">
        <v>55</v>
      </c>
      <c r="AL222" s="4">
        <v>87.3</v>
      </c>
      <c r="AM222" s="4">
        <v>0.26</v>
      </c>
      <c r="AN222" s="4" t="s">
        <v>859</v>
      </c>
      <c r="AO222" s="4">
        <v>18.9873417721519</v>
      </c>
      <c r="AP222" s="4">
        <v>2.9746835443037973</v>
      </c>
      <c r="AQ222" s="4">
        <v>0.17441983681254636</v>
      </c>
      <c r="AR222" s="4">
        <v>0</v>
      </c>
      <c r="AS222" s="4">
        <v>0</v>
      </c>
      <c r="AT222" s="4">
        <v>0</v>
      </c>
      <c r="AU222" s="4" t="s">
        <v>859</v>
      </c>
      <c r="AV222" s="4">
        <v>0</v>
      </c>
      <c r="AW222" s="4">
        <v>95</v>
      </c>
      <c r="AX222" s="4">
        <v>78.947000000000003</v>
      </c>
      <c r="AY222" s="4">
        <v>2</v>
      </c>
      <c r="AZ222" s="4">
        <v>4.75</v>
      </c>
      <c r="BA222" s="4">
        <v>0</v>
      </c>
      <c r="BB222" s="4">
        <v>69.2</v>
      </c>
      <c r="BC222" s="4">
        <v>69.2</v>
      </c>
      <c r="BD222" s="4">
        <v>1</v>
      </c>
      <c r="BE222" s="4">
        <v>100</v>
      </c>
      <c r="BF222" s="4">
        <v>88.9</v>
      </c>
      <c r="BG222" s="4" t="s">
        <v>859</v>
      </c>
      <c r="BH222" s="21">
        <v>4.9684806334486173E-2</v>
      </c>
      <c r="BI222" s="21">
        <v>4.9484579711376563E-2</v>
      </c>
      <c r="BJ222" s="20">
        <v>0.25</v>
      </c>
      <c r="BK222" s="20" t="s">
        <v>859</v>
      </c>
      <c r="BL222" s="5" t="s">
        <v>859</v>
      </c>
      <c r="BM222" s="5">
        <v>27.15</v>
      </c>
      <c r="BN222" s="5">
        <v>44.75</v>
      </c>
      <c r="BO222" s="43">
        <v>1.25</v>
      </c>
      <c r="BP222" s="5">
        <v>33</v>
      </c>
      <c r="BQ222" s="5" t="s">
        <v>859</v>
      </c>
      <c r="BR222" s="5" t="s">
        <v>859</v>
      </c>
      <c r="BS222" s="5" t="s">
        <v>859</v>
      </c>
      <c r="BT222" s="5">
        <v>9.7999999999999972</v>
      </c>
      <c r="BU222" s="5">
        <v>4.9000000000000004</v>
      </c>
      <c r="BV222" s="5">
        <v>34.1</v>
      </c>
      <c r="BW222" s="5">
        <v>79</v>
      </c>
      <c r="BX222" s="5">
        <v>10.3</v>
      </c>
      <c r="BY222" s="5">
        <v>100</v>
      </c>
      <c r="BZ222" s="5">
        <v>17350</v>
      </c>
      <c r="CA222" s="43">
        <v>1.82</v>
      </c>
      <c r="CB222" s="43" t="s">
        <v>859</v>
      </c>
      <c r="CC222" s="5">
        <v>84.1</v>
      </c>
      <c r="CD222" s="5">
        <v>44.9</v>
      </c>
      <c r="CE222" s="43">
        <v>7.8</v>
      </c>
      <c r="CF222" s="20">
        <v>0.65470588235294114</v>
      </c>
      <c r="CG222" s="5" t="s">
        <v>859</v>
      </c>
      <c r="CH222" s="5" t="s">
        <v>859</v>
      </c>
      <c r="CI222" s="5">
        <v>2017</v>
      </c>
      <c r="CJ222" s="4">
        <v>3.9590272265268671E-2</v>
      </c>
      <c r="CK222" s="4">
        <v>0.27241618508717108</v>
      </c>
      <c r="CL222" s="4">
        <v>0.49439581526978454</v>
      </c>
      <c r="CM222" s="4">
        <v>0.37427447954253978</v>
      </c>
      <c r="CN222" s="4">
        <v>-0.13487300419412374</v>
      </c>
      <c r="CO222" s="4">
        <v>0.6539516214214165</v>
      </c>
      <c r="CP222" s="4">
        <v>-0.1054920813882622</v>
      </c>
      <c r="CQ222" s="4">
        <v>-7.6486069211781471E-2</v>
      </c>
      <c r="CR222" s="4" t="s">
        <v>17</v>
      </c>
      <c r="CS222" s="4">
        <v>-1.571036434174937</v>
      </c>
      <c r="CT222" s="4">
        <v>8.9126024805474852E-2</v>
      </c>
      <c r="CU222" s="4">
        <v>0.10004580322805184</v>
      </c>
      <c r="CV222" s="4">
        <v>-1.0045312532699406</v>
      </c>
      <c r="CW222" s="4">
        <v>-2.9079317062800022E-2</v>
      </c>
      <c r="CX222">
        <v>1</v>
      </c>
      <c r="CY222" s="5">
        <v>11173.940003409927</v>
      </c>
      <c r="CZ222" s="5">
        <v>17496.240271485523</v>
      </c>
      <c r="DA222" s="5">
        <v>2221.3477619281848</v>
      </c>
      <c r="DB222" s="5">
        <v>1206.0993605509102</v>
      </c>
      <c r="DC222" s="5">
        <v>16863.069801918868</v>
      </c>
      <c r="DD222" s="5">
        <v>4379.8474878732522</v>
      </c>
      <c r="DE222" s="5">
        <v>3806.5860813796298</v>
      </c>
      <c r="DF222" s="5">
        <v>2112.2068104432533</v>
      </c>
      <c r="DG222" s="5">
        <v>5482.536786731861</v>
      </c>
      <c r="DH222" s="5">
        <v>1075.2582390555829</v>
      </c>
      <c r="DI222" s="5">
        <v>677.81603541564186</v>
      </c>
      <c r="DJ222" s="5">
        <v>1995.5730447614364</v>
      </c>
      <c r="DK222" s="5">
        <v>-109.69011313330056</v>
      </c>
      <c r="DL222" s="5">
        <v>16.72405312346288</v>
      </c>
      <c r="DM222" s="5">
        <v>0</v>
      </c>
      <c r="DN222" s="5">
        <v>167.95066184071592</v>
      </c>
      <c r="DO222" s="5">
        <v>68548.782233661492</v>
      </c>
      <c r="DP222" s="4">
        <f t="shared" si="24"/>
        <v>-0.89903455864608239</v>
      </c>
      <c r="DQ222" s="4">
        <f t="shared" si="24"/>
        <v>-0.63109378874099897</v>
      </c>
      <c r="DR222" s="4">
        <f t="shared" si="24"/>
        <v>0.39290036370571141</v>
      </c>
      <c r="DS222" s="4">
        <f t="shared" si="23"/>
        <v>-0.36654015903842857</v>
      </c>
      <c r="DT222" s="4">
        <f t="shared" si="23"/>
        <v>1.0850449024842082</v>
      </c>
      <c r="DU222" s="4">
        <f t="shared" si="23"/>
        <v>-0.40444426461198119</v>
      </c>
      <c r="DV222" s="4">
        <f t="shared" si="23"/>
        <v>-1.2706040703110955</v>
      </c>
      <c r="DW222" s="4">
        <f t="shared" si="23"/>
        <v>0.40007743691782061</v>
      </c>
      <c r="DX222" s="4">
        <f t="shared" si="23"/>
        <v>0.25956437798169224</v>
      </c>
      <c r="DY222" s="4">
        <f t="shared" si="23"/>
        <v>0.36417278122164221</v>
      </c>
      <c r="DZ222" s="4">
        <f t="shared" si="23"/>
        <v>0.29625792427896958</v>
      </c>
      <c r="EA222" s="4">
        <f t="shared" si="25"/>
        <v>6.2478502512667441E-2</v>
      </c>
      <c r="EB222" s="4">
        <f t="shared" si="25"/>
        <v>0.47839338871273662</v>
      </c>
      <c r="EC222" s="4">
        <f t="shared" si="25"/>
        <v>-0.25452996656606319</v>
      </c>
      <c r="ED222" s="4" t="e">
        <f t="shared" si="25"/>
        <v>#DIV/0!</v>
      </c>
      <c r="EE222" s="4">
        <f t="shared" si="25"/>
        <v>-0.73758289146481304</v>
      </c>
      <c r="EF222" s="4">
        <f t="shared" si="25"/>
        <v>0.14086406430405052</v>
      </c>
      <c r="EG222" s="6">
        <f t="shared" si="22"/>
        <v>0.44723662609380255</v>
      </c>
      <c r="EI222">
        <v>220</v>
      </c>
    </row>
    <row r="223" spans="1:139" x14ac:dyDescent="0.3">
      <c r="A223" t="s">
        <v>540</v>
      </c>
      <c r="B223" t="s">
        <v>237</v>
      </c>
      <c r="C223" s="43">
        <v>4.4965517241379303</v>
      </c>
      <c r="D223" s="43">
        <v>5.6</v>
      </c>
      <c r="E223" s="5">
        <v>50.3</v>
      </c>
      <c r="F223" s="5">
        <v>90.2</v>
      </c>
      <c r="G223" s="43">
        <v>7.4</v>
      </c>
      <c r="H223" s="20">
        <v>0</v>
      </c>
      <c r="I223" s="43">
        <v>41.8</v>
      </c>
      <c r="J223" s="43">
        <v>4.7521739130434781</v>
      </c>
      <c r="K223" s="43">
        <v>4.0027777777777773</v>
      </c>
      <c r="L223" s="43">
        <v>3.9847826086956504</v>
      </c>
      <c r="M223" s="43">
        <v>48.333333333333336</v>
      </c>
      <c r="N223" s="43">
        <v>47.666666666666664</v>
      </c>
      <c r="O223" s="43">
        <v>52.5</v>
      </c>
      <c r="P223" s="43">
        <v>0.2</v>
      </c>
      <c r="Q223" s="43">
        <v>-0.3</v>
      </c>
      <c r="R223" s="43">
        <v>8.5481239804241452E-2</v>
      </c>
      <c r="S223" s="20">
        <v>0.74444444444444446</v>
      </c>
      <c r="T223" s="20">
        <v>0.88709677419354838</v>
      </c>
      <c r="U223" s="5">
        <v>98.9</v>
      </c>
      <c r="V223" s="5">
        <v>75</v>
      </c>
      <c r="W223" s="20">
        <v>0.20930232558139536</v>
      </c>
      <c r="X223" s="43">
        <v>3.2834789602053625</v>
      </c>
      <c r="Y223" s="20">
        <v>0.64516129032258063</v>
      </c>
      <c r="Z223" s="5">
        <v>97</v>
      </c>
      <c r="AA223" s="5">
        <v>99.2</v>
      </c>
      <c r="AB223" s="43">
        <v>0</v>
      </c>
      <c r="AC223" s="5">
        <v>91.45</v>
      </c>
      <c r="AD223" s="5">
        <v>1.6</v>
      </c>
      <c r="AE223" s="5">
        <v>1.6</v>
      </c>
      <c r="AF223" s="5">
        <v>25.6</v>
      </c>
      <c r="AG223" s="5">
        <v>15.7</v>
      </c>
      <c r="AH223" s="5">
        <v>1092</v>
      </c>
      <c r="AI223" s="4">
        <v>76.2</v>
      </c>
      <c r="AJ223" s="4">
        <v>0.23653842448995313</v>
      </c>
      <c r="AK223" s="4">
        <v>56.099999999999994</v>
      </c>
      <c r="AL223" s="4">
        <v>87.1</v>
      </c>
      <c r="AM223" s="4">
        <v>0.38</v>
      </c>
      <c r="AN223" s="4">
        <v>73</v>
      </c>
      <c r="AO223" s="4">
        <v>2.7158098933074686</v>
      </c>
      <c r="AP223" s="4">
        <v>0.11639185257032007</v>
      </c>
      <c r="AQ223" s="4">
        <v>0.17988273288809456</v>
      </c>
      <c r="AR223" s="4">
        <v>9.2110000000000003</v>
      </c>
      <c r="AS223" s="4">
        <v>59.863999999999997</v>
      </c>
      <c r="AT223" s="4">
        <v>29.231000000000002</v>
      </c>
      <c r="AU223" s="4">
        <v>13.231999999999999</v>
      </c>
      <c r="AV223" s="4">
        <v>20.588000000000001</v>
      </c>
      <c r="AW223" s="4">
        <v>77.622</v>
      </c>
      <c r="AX223" s="4">
        <v>59.136000000000003</v>
      </c>
      <c r="AY223" s="4">
        <v>1.28</v>
      </c>
      <c r="AZ223" s="4">
        <v>3.23</v>
      </c>
      <c r="BA223" s="4">
        <v>3.0188128031746224E-3</v>
      </c>
      <c r="BB223" s="4">
        <v>100.6</v>
      </c>
      <c r="BC223" s="4">
        <v>100</v>
      </c>
      <c r="BD223" s="4">
        <v>0.17647058823529413</v>
      </c>
      <c r="BE223" s="4">
        <v>100</v>
      </c>
      <c r="BF223" s="4">
        <v>100</v>
      </c>
      <c r="BG223" s="4">
        <v>86</v>
      </c>
      <c r="BH223" s="21">
        <v>7.2678902843600457E-2</v>
      </c>
      <c r="BI223" s="21">
        <v>4.9364889800416784E-2</v>
      </c>
      <c r="BJ223" s="20">
        <v>0.41648590021691972</v>
      </c>
      <c r="BK223" s="20">
        <v>0.18655097613882862</v>
      </c>
      <c r="BL223" s="5" t="s">
        <v>859</v>
      </c>
      <c r="BM223" s="5">
        <v>21.35</v>
      </c>
      <c r="BN223" s="5">
        <v>33.099999999999994</v>
      </c>
      <c r="BO223" s="43">
        <v>0.85000000000000009</v>
      </c>
      <c r="BP223" s="5">
        <v>31</v>
      </c>
      <c r="BQ223" s="5" t="s">
        <v>859</v>
      </c>
      <c r="BR223" s="5">
        <v>24650</v>
      </c>
      <c r="BS223" s="5">
        <v>1.5170670037926675</v>
      </c>
      <c r="BT223" s="5">
        <v>37.6</v>
      </c>
      <c r="BU223" s="5">
        <v>15</v>
      </c>
      <c r="BV223" s="5">
        <v>36.799999999999997</v>
      </c>
      <c r="BW223" s="5">
        <v>34</v>
      </c>
      <c r="BX223" s="5">
        <v>11.1</v>
      </c>
      <c r="BY223" s="5">
        <v>100</v>
      </c>
      <c r="BZ223" s="5">
        <v>11043</v>
      </c>
      <c r="CA223" s="43">
        <v>0.3</v>
      </c>
      <c r="CB223" s="43">
        <v>0.36</v>
      </c>
      <c r="CC223" s="5">
        <v>20.2</v>
      </c>
      <c r="CD223" s="5">
        <v>27.1</v>
      </c>
      <c r="CE223" s="43">
        <v>7.9</v>
      </c>
      <c r="CF223" s="20">
        <v>0.71874714220393232</v>
      </c>
      <c r="CG223" s="5">
        <v>2020</v>
      </c>
      <c r="CH223" s="5">
        <v>2017</v>
      </c>
      <c r="CI223" s="5">
        <v>2020</v>
      </c>
      <c r="CJ223" s="4">
        <v>0.36982462063809374</v>
      </c>
      <c r="CK223" s="4">
        <v>0.26858678958300747</v>
      </c>
      <c r="CL223" s="4">
        <v>0.14658838178152114</v>
      </c>
      <c r="CM223" s="4">
        <v>-0.3275446108734173</v>
      </c>
      <c r="CN223" s="4">
        <v>-0.24579023359373339</v>
      </c>
      <c r="CO223" s="4">
        <v>0.28197441412065372</v>
      </c>
      <c r="CP223" s="4">
        <v>-0.52363699137188158</v>
      </c>
      <c r="CQ223" s="4">
        <v>-0.11922224745371625</v>
      </c>
      <c r="CR223" s="4">
        <v>-0.37737496220853789</v>
      </c>
      <c r="CS223" s="4">
        <v>-0.79983204240523853</v>
      </c>
      <c r="CT223" s="4">
        <v>-0.28894694931931675</v>
      </c>
      <c r="CU223" s="4">
        <v>-0.38748411462668553</v>
      </c>
      <c r="CV223" s="4">
        <v>0.10762505731885459</v>
      </c>
      <c r="CW223" s="4">
        <v>-2.9965128582462058E-2</v>
      </c>
      <c r="CX223">
        <v>0</v>
      </c>
      <c r="CY223" s="5">
        <v>8762.8452162775247</v>
      </c>
      <c r="CZ223" s="5">
        <v>13692.459394546531</v>
      </c>
      <c r="DA223" s="5">
        <v>3116.203653659064</v>
      </c>
      <c r="DB223" s="5">
        <v>790.07674845962595</v>
      </c>
      <c r="DC223" s="5">
        <v>19622.700317801708</v>
      </c>
      <c r="DD223" s="5">
        <v>3590.5227647321881</v>
      </c>
      <c r="DE223" s="5">
        <v>2542.4439286587349</v>
      </c>
      <c r="DF223" s="5">
        <v>1870.894095119123</v>
      </c>
      <c r="DG223" s="5">
        <v>5947.1740708795433</v>
      </c>
      <c r="DH223" s="5">
        <v>1096.1517673764997</v>
      </c>
      <c r="DI223" s="5">
        <v>554.75083774727057</v>
      </c>
      <c r="DJ223" s="5">
        <v>1565.614528159118</v>
      </c>
      <c r="DK223" s="5">
        <v>328.77526753864447</v>
      </c>
      <c r="DL223" s="5">
        <v>-107.39379526537672</v>
      </c>
      <c r="DM223" s="5">
        <v>0</v>
      </c>
      <c r="DN223" s="5">
        <v>90.032226790205911</v>
      </c>
      <c r="DO223" s="5">
        <v>63570.644817745779</v>
      </c>
      <c r="DP223" s="4">
        <f t="shared" si="24"/>
        <v>0.71240284132253595</v>
      </c>
      <c r="DQ223" s="4">
        <f t="shared" si="24"/>
        <v>0.91037167913568662</v>
      </c>
      <c r="DR223" s="4">
        <f t="shared" si="24"/>
        <v>-4.7222860377414036E-2</v>
      </c>
      <c r="DS223" s="4">
        <f t="shared" si="23"/>
        <v>0.44749245940442506</v>
      </c>
      <c r="DT223" s="4">
        <f t="shared" si="23"/>
        <v>0.2605799759070398</v>
      </c>
      <c r="DU223" s="4">
        <f t="shared" si="23"/>
        <v>0.4133299305281723</v>
      </c>
      <c r="DV223" s="4">
        <f t="shared" si="23"/>
        <v>0.10663246753773971</v>
      </c>
      <c r="DW223" s="4">
        <f t="shared" si="23"/>
        <v>0.61265354290828133</v>
      </c>
      <c r="DX223" s="4">
        <f t="shared" si="23"/>
        <v>4.8790897430327947E-2</v>
      </c>
      <c r="DY223" s="4">
        <f t="shared" si="23"/>
        <v>0.33396177687039602</v>
      </c>
      <c r="DZ223" s="4">
        <f t="shared" si="23"/>
        <v>0.42733389223027013</v>
      </c>
      <c r="EA223" s="4">
        <f t="shared" si="25"/>
        <v>0.33565134228577592</v>
      </c>
      <c r="EB223" s="4">
        <f t="shared" si="25"/>
        <v>-7.7363328354720803E-2</v>
      </c>
      <c r="EC223" s="4">
        <f t="shared" si="25"/>
        <v>-0.233039922807772</v>
      </c>
      <c r="ED223" s="4" t="e">
        <f t="shared" si="25"/>
        <v>#DIV/0!</v>
      </c>
      <c r="EE223" s="4">
        <f t="shared" si="25"/>
        <v>0.34515627521992598</v>
      </c>
      <c r="EF223" s="4">
        <f t="shared" si="25"/>
        <v>0.53855412087220356</v>
      </c>
      <c r="EG223" s="6">
        <f t="shared" si="22"/>
        <v>0.37962096234490122</v>
      </c>
      <c r="EI223">
        <v>221</v>
      </c>
    </row>
    <row r="224" spans="1:139" x14ac:dyDescent="0.3">
      <c r="A224" t="s">
        <v>481</v>
      </c>
      <c r="B224" t="s">
        <v>238</v>
      </c>
      <c r="C224" s="43">
        <v>4.3517241379310345</v>
      </c>
      <c r="D224" s="43">
        <v>5.5</v>
      </c>
      <c r="E224" s="5">
        <v>32.200000000000003</v>
      </c>
      <c r="F224" s="5">
        <v>83.9</v>
      </c>
      <c r="G224" s="43">
        <v>5.8</v>
      </c>
      <c r="H224" s="20">
        <v>0</v>
      </c>
      <c r="I224" s="43">
        <v>44.3</v>
      </c>
      <c r="J224" s="43">
        <v>3.947826086956522</v>
      </c>
      <c r="K224" s="43">
        <v>4.1361111111111102</v>
      </c>
      <c r="L224" s="43">
        <v>3.7543478260869558</v>
      </c>
      <c r="M224" s="43">
        <v>50</v>
      </c>
      <c r="N224" s="43">
        <v>50.666666666666664</v>
      </c>
      <c r="O224" s="43">
        <v>53.5</v>
      </c>
      <c r="P224" s="43">
        <v>-0.1</v>
      </c>
      <c r="Q224" s="43">
        <v>-0.1</v>
      </c>
      <c r="R224" s="43">
        <v>-0.5</v>
      </c>
      <c r="S224" s="20">
        <v>0.66666666666666663</v>
      </c>
      <c r="T224" s="20">
        <v>0.90697674418604646</v>
      </c>
      <c r="U224" s="5">
        <v>94.9</v>
      </c>
      <c r="V224" s="5">
        <v>83</v>
      </c>
      <c r="W224" s="20">
        <v>0.25362318840579712</v>
      </c>
      <c r="X224" s="43">
        <v>2.3068285280327756</v>
      </c>
      <c r="Y224" s="20">
        <v>0.54545454545454541</v>
      </c>
      <c r="Z224" s="5">
        <v>98</v>
      </c>
      <c r="AA224" s="5">
        <v>99.6</v>
      </c>
      <c r="AB224" s="43" t="s">
        <v>859</v>
      </c>
      <c r="AC224" s="5">
        <v>88.5</v>
      </c>
      <c r="AD224" s="5">
        <v>1.4</v>
      </c>
      <c r="AE224" s="5">
        <v>2</v>
      </c>
      <c r="AF224" s="5">
        <v>25.3</v>
      </c>
      <c r="AG224" s="5">
        <v>16.100000000000001</v>
      </c>
      <c r="AH224" s="5">
        <v>609</v>
      </c>
      <c r="AI224" s="4">
        <v>70</v>
      </c>
      <c r="AJ224" s="4">
        <v>0.30122193805058256</v>
      </c>
      <c r="AK224" s="4">
        <v>70.199999999999989</v>
      </c>
      <c r="AL224" s="4">
        <v>90.3</v>
      </c>
      <c r="AM224" s="4">
        <v>0.6</v>
      </c>
      <c r="AN224" s="4">
        <v>20.9</v>
      </c>
      <c r="AO224" s="4">
        <v>2.2641509433962264</v>
      </c>
      <c r="AP224" s="4">
        <v>0</v>
      </c>
      <c r="AQ224" s="4">
        <v>0.15428774500423717</v>
      </c>
      <c r="AR224" s="4">
        <v>13.095000000000001</v>
      </c>
      <c r="AS224" s="4">
        <v>17.073</v>
      </c>
      <c r="AT224" s="4">
        <v>35.210999999999999</v>
      </c>
      <c r="AU224" s="4">
        <v>7.7720000000000002</v>
      </c>
      <c r="AV224" s="4">
        <v>34.615000000000002</v>
      </c>
      <c r="AW224" s="4">
        <v>80.795000000000002</v>
      </c>
      <c r="AX224" s="4">
        <v>77.941000000000003</v>
      </c>
      <c r="AY224" s="4">
        <v>1.29</v>
      </c>
      <c r="AZ224" s="4">
        <v>3.01</v>
      </c>
      <c r="BA224" s="4">
        <v>1.3940762939935441E-2</v>
      </c>
      <c r="BB224" s="4">
        <v>94.5</v>
      </c>
      <c r="BC224" s="4">
        <v>94.5</v>
      </c>
      <c r="BD224" s="4">
        <v>0.16666666666666666</v>
      </c>
      <c r="BE224" s="4">
        <v>100</v>
      </c>
      <c r="BF224" s="4">
        <v>92.5</v>
      </c>
      <c r="BG224" s="4">
        <v>74.3</v>
      </c>
      <c r="BH224" s="21">
        <v>2.289026675154757E-2</v>
      </c>
      <c r="BI224" s="21">
        <v>2.5497304662598752E-2</v>
      </c>
      <c r="BJ224" s="20">
        <v>0.32019704433497537</v>
      </c>
      <c r="BK224" s="20">
        <v>0.30541871921182268</v>
      </c>
      <c r="BL224" s="5" t="s">
        <v>859</v>
      </c>
      <c r="BM224" s="5">
        <v>29.3</v>
      </c>
      <c r="BN224" s="5">
        <v>25.8</v>
      </c>
      <c r="BO224" s="43">
        <v>0.5</v>
      </c>
      <c r="BP224" s="5">
        <v>42</v>
      </c>
      <c r="BQ224" s="5" t="s">
        <v>859</v>
      </c>
      <c r="BR224" s="5">
        <v>33600</v>
      </c>
      <c r="BS224" s="5">
        <v>4.9645390070921991</v>
      </c>
      <c r="BT224" s="5">
        <v>88.5</v>
      </c>
      <c r="BU224" s="5">
        <v>23</v>
      </c>
      <c r="BV224" s="5">
        <v>78.7</v>
      </c>
      <c r="BW224" s="5">
        <v>59</v>
      </c>
      <c r="BX224" s="5">
        <v>9.3000000000000007</v>
      </c>
      <c r="BY224" s="5">
        <v>100</v>
      </c>
      <c r="BZ224" s="5">
        <v>9905</v>
      </c>
      <c r="CA224" s="43">
        <v>0.47</v>
      </c>
      <c r="CB224" s="43">
        <v>0.17</v>
      </c>
      <c r="CC224" s="5">
        <v>93</v>
      </c>
      <c r="CD224" s="5">
        <v>45.4</v>
      </c>
      <c r="CE224" s="43">
        <v>8.1</v>
      </c>
      <c r="CF224" s="20">
        <v>0.73297297297297292</v>
      </c>
      <c r="CG224" s="5">
        <v>2019</v>
      </c>
      <c r="CH224" s="5">
        <v>2013</v>
      </c>
      <c r="CI224" s="5">
        <v>2019</v>
      </c>
      <c r="CJ224" s="4">
        <v>-0.7784872086337532</v>
      </c>
      <c r="CK224" s="4">
        <v>0.4233038531452874</v>
      </c>
      <c r="CL224" s="4">
        <v>9.5151511321576385E-2</v>
      </c>
      <c r="CM224" s="4">
        <v>-0.33347969150443335</v>
      </c>
      <c r="CN224" s="4">
        <v>-0.21182210470576637</v>
      </c>
      <c r="CO224" s="4">
        <v>9.6276077280231617E-2</v>
      </c>
      <c r="CP224" s="4">
        <v>1.1036836742226113</v>
      </c>
      <c r="CQ224" s="4">
        <v>8.6465010744636389E-2</v>
      </c>
      <c r="CR224" s="4">
        <v>-0.77748191727217453</v>
      </c>
      <c r="CS224" s="4">
        <v>0.72824559987723503</v>
      </c>
      <c r="CT224" s="4">
        <v>-0.29556146694890378</v>
      </c>
      <c r="CU224" s="4">
        <v>0.27780231824771084</v>
      </c>
      <c r="CV224" s="4">
        <v>3.2994159388990495E-2</v>
      </c>
      <c r="CW224" s="4">
        <v>-3.0249696201153729E-2</v>
      </c>
      <c r="CX224">
        <v>0</v>
      </c>
      <c r="CY224" s="5">
        <v>8276.0327168882359</v>
      </c>
      <c r="CZ224" s="5">
        <v>13646.09164816763</v>
      </c>
      <c r="DA224" s="5">
        <v>3477.6175080825665</v>
      </c>
      <c r="DB224" s="5">
        <v>491.79308629694106</v>
      </c>
      <c r="DC224" s="5">
        <v>18372.145841739555</v>
      </c>
      <c r="DD224" s="5">
        <v>3871.8673293071915</v>
      </c>
      <c r="DE224" s="5">
        <v>1989.2206417459197</v>
      </c>
      <c r="DF224" s="5">
        <v>1966.9271415770859</v>
      </c>
      <c r="DG224" s="5">
        <v>3856.5276851290919</v>
      </c>
      <c r="DH224" s="5">
        <v>681.23601094255162</v>
      </c>
      <c r="DI224" s="5">
        <v>1306.9510072121363</v>
      </c>
      <c r="DJ224" s="5">
        <v>1030.5894056204925</v>
      </c>
      <c r="DK224" s="5">
        <v>-96.493409599602103</v>
      </c>
      <c r="DL224" s="5">
        <v>-103.08380999751304</v>
      </c>
      <c r="DM224" s="5">
        <v>0</v>
      </c>
      <c r="DN224" s="5">
        <v>151.82066586926391</v>
      </c>
      <c r="DO224" s="5">
        <v>59022.327278979057</v>
      </c>
      <c r="DP224" s="4">
        <f t="shared" si="24"/>
        <v>1.0377603811731757</v>
      </c>
      <c r="DQ224" s="4">
        <f t="shared" si="24"/>
        <v>0.92916200438803331</v>
      </c>
      <c r="DR224" s="4">
        <f t="shared" si="24"/>
        <v>-0.22497956098929234</v>
      </c>
      <c r="DS224" s="4">
        <f t="shared" si="23"/>
        <v>1.0311449424471872</v>
      </c>
      <c r="DT224" s="4">
        <f t="shared" si="23"/>
        <v>0.63419459509365572</v>
      </c>
      <c r="DU224" s="4">
        <f t="shared" si="23"/>
        <v>0.12184492048464132</v>
      </c>
      <c r="DV224" s="4">
        <f t="shared" si="23"/>
        <v>0.70934896005025505</v>
      </c>
      <c r="DW224" s="4">
        <f t="shared" si="23"/>
        <v>0.5280565458747255</v>
      </c>
      <c r="DX224" s="4">
        <f t="shared" si="23"/>
        <v>0.99717112941079433</v>
      </c>
      <c r="DY224" s="4">
        <f t="shared" si="23"/>
        <v>0.93390935539774245</v>
      </c>
      <c r="DZ224" s="4">
        <f t="shared" si="23"/>
        <v>-0.37382977689597985</v>
      </c>
      <c r="EA224" s="4">
        <f t="shared" si="25"/>
        <v>0.67557793155023316</v>
      </c>
      <c r="EB224" s="4">
        <f t="shared" si="25"/>
        <v>0.46166651139174675</v>
      </c>
      <c r="EC224" s="4">
        <f t="shared" si="25"/>
        <v>-0.23378616336226349</v>
      </c>
      <c r="ED224" s="4" t="e">
        <f t="shared" si="25"/>
        <v>#DIV/0!</v>
      </c>
      <c r="EE224" s="4">
        <f t="shared" si="25"/>
        <v>-0.51344365682237092</v>
      </c>
      <c r="EF224" s="4">
        <f t="shared" si="25"/>
        <v>0.90190701938782902</v>
      </c>
      <c r="EG224" s="6">
        <f t="shared" si="22"/>
        <v>0.31160402859815095</v>
      </c>
      <c r="EI224">
        <v>222</v>
      </c>
    </row>
    <row r="225" spans="1:139" x14ac:dyDescent="0.3">
      <c r="A225" t="s">
        <v>670</v>
      </c>
      <c r="B225" t="s">
        <v>239</v>
      </c>
      <c r="C225" s="43">
        <v>4.2827586206896546</v>
      </c>
      <c r="D225" s="43">
        <v>4.4000000000000004</v>
      </c>
      <c r="E225" s="5">
        <v>43.4</v>
      </c>
      <c r="F225" s="5" t="s">
        <v>859</v>
      </c>
      <c r="G225" s="43">
        <v>13.8</v>
      </c>
      <c r="H225" s="20">
        <v>0</v>
      </c>
      <c r="I225" s="43">
        <v>47.7</v>
      </c>
      <c r="J225" s="43">
        <v>4.8478260869565215</v>
      </c>
      <c r="K225" s="43">
        <v>3.4972222222222222</v>
      </c>
      <c r="L225" s="43">
        <v>3.6521739130434789</v>
      </c>
      <c r="M225" s="43">
        <v>45</v>
      </c>
      <c r="N225" s="43">
        <v>48</v>
      </c>
      <c r="O225" s="43">
        <v>55.5</v>
      </c>
      <c r="P225" s="43">
        <v>-3.2</v>
      </c>
      <c r="Q225" s="43">
        <v>2.1</v>
      </c>
      <c r="R225" s="43">
        <v>0.4</v>
      </c>
      <c r="S225" s="20">
        <v>0.66666666666666663</v>
      </c>
      <c r="T225" s="20">
        <v>1</v>
      </c>
      <c r="U225" s="5">
        <v>98.2</v>
      </c>
      <c r="V225" s="5">
        <v>84</v>
      </c>
      <c r="W225" s="20" t="s">
        <v>859</v>
      </c>
      <c r="X225" s="43">
        <v>3.1528755453302439</v>
      </c>
      <c r="Y225" s="20">
        <v>0.60606060606060608</v>
      </c>
      <c r="Z225" s="5">
        <v>100</v>
      </c>
      <c r="AA225" s="5">
        <v>100</v>
      </c>
      <c r="AB225" s="43">
        <v>0</v>
      </c>
      <c r="AC225" s="5">
        <v>100</v>
      </c>
      <c r="AD225" s="5">
        <v>8.5</v>
      </c>
      <c r="AE225" s="5">
        <v>3.9</v>
      </c>
      <c r="AF225" s="5">
        <v>15.3</v>
      </c>
      <c r="AG225" s="5">
        <v>42.5</v>
      </c>
      <c r="AH225" s="5">
        <v>7266</v>
      </c>
      <c r="AI225" s="4">
        <v>80.599999999999994</v>
      </c>
      <c r="AJ225" s="4">
        <v>0.27288428324697755</v>
      </c>
      <c r="AK225" s="4">
        <v>40.599999999999994</v>
      </c>
      <c r="AL225" s="4">
        <v>84.1</v>
      </c>
      <c r="AM225" s="4">
        <v>0.45</v>
      </c>
      <c r="AN225" s="4" t="s">
        <v>859</v>
      </c>
      <c r="AO225" s="4">
        <v>14.492753623188406</v>
      </c>
      <c r="AP225" s="4">
        <v>0</v>
      </c>
      <c r="AQ225" s="4">
        <v>0.16612707405908539</v>
      </c>
      <c r="AR225" s="4">
        <v>64.286000000000001</v>
      </c>
      <c r="AS225" s="4" t="s">
        <v>859</v>
      </c>
      <c r="AT225" s="4" t="s">
        <v>859</v>
      </c>
      <c r="AU225" s="4" t="s">
        <v>859</v>
      </c>
      <c r="AV225" s="4" t="s">
        <v>859</v>
      </c>
      <c r="AW225" s="4">
        <v>91.667000000000002</v>
      </c>
      <c r="AX225" s="4">
        <v>75</v>
      </c>
      <c r="AY225" s="4">
        <v>0.73</v>
      </c>
      <c r="AZ225" s="4">
        <v>1.55</v>
      </c>
      <c r="BA225" s="4">
        <v>0.15031060235918198</v>
      </c>
      <c r="BB225" s="4">
        <v>87.5</v>
      </c>
      <c r="BC225" s="4">
        <v>87.5</v>
      </c>
      <c r="BD225" s="4">
        <v>0</v>
      </c>
      <c r="BE225" s="4">
        <v>53.9</v>
      </c>
      <c r="BF225" s="4">
        <v>95.2</v>
      </c>
      <c r="BG225" s="4">
        <v>87.5</v>
      </c>
      <c r="BH225" s="21" t="s">
        <v>859</v>
      </c>
      <c r="BI225" s="21">
        <v>2.8974363756205102E-2</v>
      </c>
      <c r="BJ225" s="20">
        <v>0.26315789473684209</v>
      </c>
      <c r="BK225" s="20">
        <v>0.21052631578947367</v>
      </c>
      <c r="BL225" s="5">
        <v>100</v>
      </c>
      <c r="BM225" s="5">
        <v>5.55</v>
      </c>
      <c r="BN225" s="5">
        <v>26.85</v>
      </c>
      <c r="BO225" s="43">
        <v>0.8</v>
      </c>
      <c r="BP225" s="5" t="s">
        <v>859</v>
      </c>
      <c r="BQ225" s="5" t="s">
        <v>859</v>
      </c>
      <c r="BR225" s="5">
        <v>8300</v>
      </c>
      <c r="BS225" s="5" t="s">
        <v>859</v>
      </c>
      <c r="BT225" s="5">
        <v>48</v>
      </c>
      <c r="BU225" s="5">
        <v>20</v>
      </c>
      <c r="BV225" s="5">
        <v>12</v>
      </c>
      <c r="BW225" s="5">
        <v>24</v>
      </c>
      <c r="BX225" s="5">
        <v>6.7</v>
      </c>
      <c r="BY225" s="5">
        <v>100</v>
      </c>
      <c r="BZ225" s="5">
        <v>14448</v>
      </c>
      <c r="CA225" s="43">
        <v>0</v>
      </c>
      <c r="CB225" s="43" t="s">
        <v>859</v>
      </c>
      <c r="CC225" s="5">
        <v>91.1</v>
      </c>
      <c r="CD225" s="5">
        <v>28.8</v>
      </c>
      <c r="CE225" s="43">
        <v>5.0999999999999996</v>
      </c>
      <c r="CF225" s="20">
        <v>0.69537037037037031</v>
      </c>
      <c r="CG225" s="5">
        <v>2020</v>
      </c>
      <c r="CH225" s="5">
        <v>2014</v>
      </c>
      <c r="CI225" s="5">
        <v>2021</v>
      </c>
      <c r="CJ225" s="4">
        <v>-0.1664922778953532</v>
      </c>
      <c r="CK225" s="4">
        <v>-0.22872595899591264</v>
      </c>
      <c r="CL225" s="4">
        <v>0.12891841424213704</v>
      </c>
      <c r="CM225" s="4">
        <v>0.96803044366227398</v>
      </c>
      <c r="CN225" s="4">
        <v>-1.1555738596033795E-2</v>
      </c>
      <c r="CO225" s="4">
        <v>-0.8729978477523338</v>
      </c>
      <c r="CP225" s="4">
        <v>1.1989159407119903</v>
      </c>
      <c r="CQ225" s="4">
        <v>-0.43994494516429172</v>
      </c>
      <c r="CR225" s="4" t="s">
        <v>17</v>
      </c>
      <c r="CS225" s="4">
        <v>-0.67265097610903835</v>
      </c>
      <c r="CT225" s="4">
        <v>-1.1046179545597801</v>
      </c>
      <c r="CU225" s="4">
        <v>-0.30957355972937911</v>
      </c>
      <c r="CV225" s="4">
        <v>0.65553137690118657</v>
      </c>
      <c r="CW225" s="4">
        <v>-3.1340839440806824E-2</v>
      </c>
      <c r="CX225">
        <v>1</v>
      </c>
      <c r="CY225" s="5">
        <v>12864.520272539652</v>
      </c>
      <c r="CZ225" s="5">
        <v>19388.558080524708</v>
      </c>
      <c r="DA225" s="5">
        <v>7333.8898163606009</v>
      </c>
      <c r="DB225" s="5">
        <v>2062.6043405676128</v>
      </c>
      <c r="DC225" s="5">
        <v>22207.22839182532</v>
      </c>
      <c r="DD225" s="5">
        <v>4741.5526407470034</v>
      </c>
      <c r="DE225" s="5">
        <v>2209.0972962663595</v>
      </c>
      <c r="DF225" s="5">
        <v>3848.7826634703697</v>
      </c>
      <c r="DG225" s="5">
        <v>6876.2412507932067</v>
      </c>
      <c r="DH225" s="5">
        <v>1746.2437395659431</v>
      </c>
      <c r="DI225" s="5">
        <v>1802.1702838063438</v>
      </c>
      <c r="DJ225" s="5">
        <v>1729.5492487479132</v>
      </c>
      <c r="DK225" s="5">
        <v>-105.17529215358931</v>
      </c>
      <c r="DL225" s="5">
        <v>-17239.565943238733</v>
      </c>
      <c r="DM225" s="5">
        <v>0</v>
      </c>
      <c r="DN225" s="5">
        <v>160.12646147139844</v>
      </c>
      <c r="DO225" s="5">
        <v>86865.389194532836</v>
      </c>
      <c r="DP225" s="4">
        <f t="shared" si="24"/>
        <v>-2.0289214000359688</v>
      </c>
      <c r="DQ225" s="4">
        <f t="shared" si="24"/>
        <v>-1.3979472567118765</v>
      </c>
      <c r="DR225" s="4">
        <f t="shared" si="24"/>
        <v>-2.1216369076587323</v>
      </c>
      <c r="DS225" s="4">
        <f t="shared" si="23"/>
        <v>-2.0424658691518847</v>
      </c>
      <c r="DT225" s="4">
        <f t="shared" si="23"/>
        <v>-0.51157149021226478</v>
      </c>
      <c r="DU225" s="4">
        <f t="shared" si="23"/>
        <v>-0.77918628345093155</v>
      </c>
      <c r="DV225" s="4">
        <f t="shared" si="23"/>
        <v>0.46980140460031516</v>
      </c>
      <c r="DW225" s="4">
        <f t="shared" si="23"/>
        <v>-1.1296991109019661</v>
      </c>
      <c r="DX225" s="4">
        <f t="shared" si="23"/>
        <v>-0.37266198604985845</v>
      </c>
      <c r="DY225" s="4">
        <f t="shared" si="23"/>
        <v>-0.60603893047129398</v>
      </c>
      <c r="DZ225" s="4">
        <f t="shared" si="23"/>
        <v>-0.90128471344634209</v>
      </c>
      <c r="EA225" s="4">
        <f t="shared" si="25"/>
        <v>0.23149591465396796</v>
      </c>
      <c r="EB225" s="4">
        <f t="shared" si="25"/>
        <v>0.47267083410195676</v>
      </c>
      <c r="EC225" s="4">
        <f t="shared" si="25"/>
        <v>2.7332629410729261</v>
      </c>
      <c r="ED225" s="4" t="e">
        <f t="shared" si="25"/>
        <v>#DIV/0!</v>
      </c>
      <c r="EE225" s="4">
        <f t="shared" si="25"/>
        <v>-0.62885935020840045</v>
      </c>
      <c r="EF225" s="4">
        <f t="shared" si="25"/>
        <v>-1.3224005766270435</v>
      </c>
      <c r="EG225" s="6">
        <f t="shared" si="22"/>
        <v>-0.50039034832991447</v>
      </c>
      <c r="EI225">
        <v>223</v>
      </c>
    </row>
    <row r="226" spans="1:139" x14ac:dyDescent="0.3">
      <c r="A226" t="s">
        <v>627</v>
      </c>
      <c r="B226" t="s">
        <v>240</v>
      </c>
      <c r="C226" s="43" t="s">
        <v>859</v>
      </c>
      <c r="D226" s="43">
        <v>5.7</v>
      </c>
      <c r="E226" s="5">
        <v>46.2</v>
      </c>
      <c r="F226" s="5">
        <v>86.2</v>
      </c>
      <c r="G226" s="43">
        <v>5.7</v>
      </c>
      <c r="H226" s="20">
        <v>0.33333333333333331</v>
      </c>
      <c r="I226" s="43">
        <v>41.8</v>
      </c>
      <c r="J226" s="43">
        <v>8.8956521739130423</v>
      </c>
      <c r="K226" s="43">
        <v>3.8861111111111111</v>
      </c>
      <c r="L226" s="43">
        <v>3.9804347826086941</v>
      </c>
      <c r="M226" s="43">
        <v>42.666666666666664</v>
      </c>
      <c r="N226" s="43">
        <v>49</v>
      </c>
      <c r="O226" s="43">
        <v>52.5</v>
      </c>
      <c r="P226" s="43">
        <v>-3</v>
      </c>
      <c r="Q226" s="43">
        <v>1</v>
      </c>
      <c r="R226" s="43">
        <v>0.3</v>
      </c>
      <c r="S226" s="20">
        <v>0.79661016949152541</v>
      </c>
      <c r="T226" s="20">
        <v>0.81818181818181823</v>
      </c>
      <c r="U226" s="5">
        <v>97.2</v>
      </c>
      <c r="V226" s="5">
        <v>72</v>
      </c>
      <c r="W226" s="20">
        <v>0.30188679245283018</v>
      </c>
      <c r="X226" s="43">
        <v>3.8535355749903388</v>
      </c>
      <c r="Y226" s="20">
        <v>0.82857142857142851</v>
      </c>
      <c r="Z226" s="5">
        <v>90</v>
      </c>
      <c r="AA226" s="5">
        <v>100</v>
      </c>
      <c r="AB226" s="43">
        <v>43.560606100000001</v>
      </c>
      <c r="AC226" s="5">
        <v>91.1</v>
      </c>
      <c r="AD226" s="5">
        <v>1.3</v>
      </c>
      <c r="AE226" s="5">
        <v>2.6</v>
      </c>
      <c r="AF226" s="5">
        <v>19.5</v>
      </c>
      <c r="AG226" s="5">
        <v>18.399999999999999</v>
      </c>
      <c r="AH226" s="5">
        <v>1042</v>
      </c>
      <c r="AI226" s="4">
        <v>77.3</v>
      </c>
      <c r="AJ226" s="4">
        <v>0.26197053406998161</v>
      </c>
      <c r="AK226" s="4">
        <v>59.3</v>
      </c>
      <c r="AL226" s="4">
        <v>90.3</v>
      </c>
      <c r="AM226" s="4">
        <v>0.17</v>
      </c>
      <c r="AN226" s="4">
        <v>68.400000000000006</v>
      </c>
      <c r="AO226" s="4">
        <v>15.671641791044779</v>
      </c>
      <c r="AP226" s="4">
        <v>0</v>
      </c>
      <c r="AQ226" s="4">
        <v>6.3545830228304317E-2</v>
      </c>
      <c r="AR226" s="4">
        <v>22.222000000000001</v>
      </c>
      <c r="AS226" s="4">
        <v>74.286000000000001</v>
      </c>
      <c r="AT226" s="4">
        <v>42.856999999999999</v>
      </c>
      <c r="AU226" s="4">
        <v>19.047999999999998</v>
      </c>
      <c r="AV226" s="4">
        <v>43.548000000000002</v>
      </c>
      <c r="AW226" s="4">
        <v>93.442999999999998</v>
      </c>
      <c r="AX226" s="4">
        <v>58.771999999999998</v>
      </c>
      <c r="AY226" s="4">
        <v>1.71</v>
      </c>
      <c r="AZ226" s="4">
        <v>5.46</v>
      </c>
      <c r="BA226" s="4">
        <v>2.5559443332951411E-2</v>
      </c>
      <c r="BB226" s="4">
        <v>93.3</v>
      </c>
      <c r="BC226" s="4">
        <v>93.3</v>
      </c>
      <c r="BD226" s="4">
        <v>0.14285714285714285</v>
      </c>
      <c r="BE226" s="4">
        <v>100</v>
      </c>
      <c r="BF226" s="4">
        <v>95.9</v>
      </c>
      <c r="BG226" s="4">
        <v>86.7</v>
      </c>
      <c r="BH226" s="21">
        <v>9.583591729200952E-2</v>
      </c>
      <c r="BI226" s="21">
        <v>6.1639707193858806E-2</v>
      </c>
      <c r="BJ226" s="20">
        <v>0.38028169014084506</v>
      </c>
      <c r="BK226" s="20">
        <v>0.36619718309859156</v>
      </c>
      <c r="BL226" s="5" t="s">
        <v>859</v>
      </c>
      <c r="BM226" s="5">
        <v>16.25</v>
      </c>
      <c r="BN226" s="5">
        <v>15.45</v>
      </c>
      <c r="BO226" s="43">
        <v>0.30000000000000004</v>
      </c>
      <c r="BP226" s="5" t="s">
        <v>859</v>
      </c>
      <c r="BQ226" s="5" t="s">
        <v>859</v>
      </c>
      <c r="BR226" s="5">
        <v>12440</v>
      </c>
      <c r="BS226" s="5" t="s">
        <v>859</v>
      </c>
      <c r="BT226" s="5">
        <v>57</v>
      </c>
      <c r="BU226" s="5">
        <v>12.3</v>
      </c>
      <c r="BV226" s="5">
        <v>63.2</v>
      </c>
      <c r="BW226" s="5">
        <v>36</v>
      </c>
      <c r="BX226" s="5">
        <v>10.4</v>
      </c>
      <c r="BY226" s="5">
        <v>100</v>
      </c>
      <c r="BZ226" s="5">
        <v>13174</v>
      </c>
      <c r="CA226" s="43">
        <v>0.36</v>
      </c>
      <c r="CB226" s="43">
        <v>0.16</v>
      </c>
      <c r="CC226" s="5" t="s">
        <v>859</v>
      </c>
      <c r="CD226" s="5">
        <v>52.4</v>
      </c>
      <c r="CE226" s="43">
        <v>8.5</v>
      </c>
      <c r="CF226" s="20">
        <v>0.73617300131061603</v>
      </c>
      <c r="CG226" s="5">
        <v>2019</v>
      </c>
      <c r="CH226" s="5">
        <v>2009</v>
      </c>
      <c r="CI226" s="5">
        <v>2017</v>
      </c>
      <c r="CJ226" s="4">
        <v>0.21291330650545995</v>
      </c>
      <c r="CK226" s="4">
        <v>-9.9948506912439089E-2</v>
      </c>
      <c r="CL226" s="4">
        <v>0.16717576268853332</v>
      </c>
      <c r="CM226" s="4">
        <v>-0.34805958069820864</v>
      </c>
      <c r="CN226" s="4">
        <v>0.15480105739459216</v>
      </c>
      <c r="CO226" s="4">
        <v>0.16256490372091489</v>
      </c>
      <c r="CP226" s="4">
        <v>-1.4231655432180392</v>
      </c>
      <c r="CQ226" s="4">
        <v>-0.17782127232214878</v>
      </c>
      <c r="CR226" s="4" t="s">
        <v>17</v>
      </c>
      <c r="CS226" s="4">
        <v>-0.22131851794176582</v>
      </c>
      <c r="CT226" s="4">
        <v>-0.37834020206455043</v>
      </c>
      <c r="CU226" s="4">
        <v>2.7811367300788821E-2</v>
      </c>
      <c r="CV226" s="4">
        <v>-0.24195948490532163</v>
      </c>
      <c r="CW226" s="4">
        <v>-3.7091931482304143E-2</v>
      </c>
      <c r="CX226">
        <v>1</v>
      </c>
      <c r="CY226" s="5">
        <v>9237.9163398683741</v>
      </c>
      <c r="CZ226" s="5">
        <v>14487.555694011235</v>
      </c>
      <c r="DA226" s="5">
        <v>2867.2298029023173</v>
      </c>
      <c r="DB226" s="5">
        <v>907.5157028373402</v>
      </c>
      <c r="DC226" s="5">
        <v>19498.519943293835</v>
      </c>
      <c r="DD226" s="5">
        <v>3839.5561991605491</v>
      </c>
      <c r="DE226" s="5">
        <v>6555.7745496649404</v>
      </c>
      <c r="DF226" s="5">
        <v>1619.2027323979332</v>
      </c>
      <c r="DG226" s="5">
        <v>6480.3590427493391</v>
      </c>
      <c r="DH226" s="5">
        <v>1124.9729261425168</v>
      </c>
      <c r="DI226" s="5">
        <v>1038.553173056097</v>
      </c>
      <c r="DJ226" s="5">
        <v>2027.9402209226771</v>
      </c>
      <c r="DK226" s="5">
        <v>144.46610353043101</v>
      </c>
      <c r="DL226" s="5">
        <v>467.83625730994163</v>
      </c>
      <c r="DM226" s="5">
        <v>0</v>
      </c>
      <c r="DN226" s="5">
        <v>122.73691245025506</v>
      </c>
      <c r="DO226" s="5">
        <v>69952.299342987855</v>
      </c>
      <c r="DP226" s="4">
        <f t="shared" si="24"/>
        <v>0.39489256330070005</v>
      </c>
      <c r="DQ226" s="4">
        <f t="shared" si="24"/>
        <v>0.58816240133741726</v>
      </c>
      <c r="DR226" s="4">
        <f t="shared" si="24"/>
        <v>7.5231687801842237E-2</v>
      </c>
      <c r="DS226" s="4">
        <f t="shared" si="23"/>
        <v>0.21769932614486784</v>
      </c>
      <c r="DT226" s="4">
        <f t="shared" si="23"/>
        <v>0.29768000171183667</v>
      </c>
      <c r="DU226" s="4">
        <f t="shared" si="23"/>
        <v>0.15532063418658884</v>
      </c>
      <c r="DV226" s="4">
        <f t="shared" si="23"/>
        <v>-4.2657441341130511</v>
      </c>
      <c r="DW226" s="4">
        <f t="shared" si="23"/>
        <v>0.83437236003251503</v>
      </c>
      <c r="DX226" s="4">
        <f t="shared" si="23"/>
        <v>-0.19307788093262063</v>
      </c>
      <c r="DY226" s="4">
        <f t="shared" si="23"/>
        <v>0.29228781259235631</v>
      </c>
      <c r="DZ226" s="4">
        <f t="shared" si="23"/>
        <v>-8.7960931970074749E-2</v>
      </c>
      <c r="EA226" s="4">
        <f t="shared" si="25"/>
        <v>4.1914115284630175E-2</v>
      </c>
      <c r="EB226" s="4">
        <f t="shared" si="25"/>
        <v>0.15624931344080123</v>
      </c>
      <c r="EC226" s="4">
        <f t="shared" si="25"/>
        <v>-0.33263654941219578</v>
      </c>
      <c r="ED226" s="4" t="e">
        <f t="shared" si="25"/>
        <v>#DIV/0!</v>
      </c>
      <c r="EE226" s="4">
        <f t="shared" si="25"/>
        <v>-0.10930157002931808</v>
      </c>
      <c r="EF226" s="4">
        <f t="shared" si="25"/>
        <v>2.8740843916872968E-2</v>
      </c>
      <c r="EG226" s="6">
        <f t="shared" si="22"/>
        <v>0.50077406136052416</v>
      </c>
      <c r="EI226">
        <v>224</v>
      </c>
    </row>
    <row r="227" spans="1:139" x14ac:dyDescent="0.3">
      <c r="A227" t="s">
        <v>582</v>
      </c>
      <c r="B227" t="s">
        <v>241</v>
      </c>
      <c r="C227" s="43" t="s">
        <v>859</v>
      </c>
      <c r="D227" s="43">
        <v>5</v>
      </c>
      <c r="E227" s="5">
        <v>41.9</v>
      </c>
      <c r="F227" s="5">
        <v>75.5</v>
      </c>
      <c r="G227" s="43">
        <v>8.1</v>
      </c>
      <c r="H227" s="20">
        <v>0</v>
      </c>
      <c r="I227" s="43">
        <v>43</v>
      </c>
      <c r="J227" s="43">
        <v>4.6043478260869568</v>
      </c>
      <c r="K227" s="43">
        <v>3.7583333333333337</v>
      </c>
      <c r="L227" s="43">
        <v>3.554347826086957</v>
      </c>
      <c r="M227" s="43">
        <v>46</v>
      </c>
      <c r="N227" s="43">
        <v>50.333333333333336</v>
      </c>
      <c r="O227" s="43">
        <v>50</v>
      </c>
      <c r="P227" s="43">
        <v>-1.3</v>
      </c>
      <c r="Q227" s="43">
        <v>-0.8</v>
      </c>
      <c r="R227" s="43">
        <v>0.10000000000000002</v>
      </c>
      <c r="S227" s="20">
        <v>0.84745762711864403</v>
      </c>
      <c r="T227" s="20">
        <v>1</v>
      </c>
      <c r="U227" s="5">
        <v>98.5</v>
      </c>
      <c r="V227" s="5">
        <v>77</v>
      </c>
      <c r="W227" s="20">
        <v>0.26530612244897961</v>
      </c>
      <c r="X227" s="43">
        <v>3.4932351894130935</v>
      </c>
      <c r="Y227" s="20">
        <v>0.46666666666666662</v>
      </c>
      <c r="Z227" s="5">
        <v>61</v>
      </c>
      <c r="AA227" s="5">
        <v>100</v>
      </c>
      <c r="AB227" s="43" t="s">
        <v>859</v>
      </c>
      <c r="AC227" s="5">
        <v>55.85</v>
      </c>
      <c r="AD227" s="5">
        <v>3.6</v>
      </c>
      <c r="AE227" s="5">
        <v>2.9</v>
      </c>
      <c r="AF227" s="5">
        <v>28.2</v>
      </c>
      <c r="AG227" s="5">
        <v>27.1</v>
      </c>
      <c r="AH227" s="5">
        <v>3337</v>
      </c>
      <c r="AI227" s="4">
        <v>77.099999999999994</v>
      </c>
      <c r="AJ227" s="4">
        <v>0.35734963010614346</v>
      </c>
      <c r="AK227" s="4">
        <v>60.800000000000004</v>
      </c>
      <c r="AL227" s="4">
        <v>92.9</v>
      </c>
      <c r="AM227" s="4">
        <v>0.79</v>
      </c>
      <c r="AN227" s="4">
        <v>74.2</v>
      </c>
      <c r="AO227" s="4">
        <v>14.191780821917808</v>
      </c>
      <c r="AP227" s="4">
        <v>4.10958904109589</v>
      </c>
      <c r="AQ227" s="4">
        <v>0.48518576579401163</v>
      </c>
      <c r="AR227" s="4">
        <v>81.480999999999995</v>
      </c>
      <c r="AS227" s="4">
        <v>20</v>
      </c>
      <c r="AT227" s="4" t="s">
        <v>859</v>
      </c>
      <c r="AU227" s="4">
        <v>7.5949999999999998</v>
      </c>
      <c r="AV227" s="4">
        <v>43.182000000000002</v>
      </c>
      <c r="AW227" s="4">
        <v>91.379000000000005</v>
      </c>
      <c r="AX227" s="4">
        <v>61.856000000000002</v>
      </c>
      <c r="AY227" s="4">
        <v>1.37</v>
      </c>
      <c r="AZ227" s="4">
        <v>2</v>
      </c>
      <c r="BA227" s="4">
        <v>0</v>
      </c>
      <c r="BB227" s="4">
        <v>90.7</v>
      </c>
      <c r="BC227" s="4">
        <v>90.7</v>
      </c>
      <c r="BD227" s="4">
        <v>0.125</v>
      </c>
      <c r="BE227" s="4">
        <v>89.2</v>
      </c>
      <c r="BF227" s="4">
        <v>95.2</v>
      </c>
      <c r="BG227" s="4">
        <v>88.4</v>
      </c>
      <c r="BH227" s="21">
        <v>8.2108563282109429E-2</v>
      </c>
      <c r="BI227" s="21">
        <v>5.1424308162003676E-2</v>
      </c>
      <c r="BJ227" s="20">
        <v>0.2808988764044944</v>
      </c>
      <c r="BK227" s="20">
        <v>0.3146067415730337</v>
      </c>
      <c r="BL227" s="5">
        <v>100</v>
      </c>
      <c r="BM227" s="5">
        <v>22.1</v>
      </c>
      <c r="BN227" s="5">
        <v>14.649999999999999</v>
      </c>
      <c r="BO227" s="43">
        <v>0.8</v>
      </c>
      <c r="BP227" s="5">
        <v>53</v>
      </c>
      <c r="BQ227" s="5" t="s">
        <v>859</v>
      </c>
      <c r="BR227" s="5">
        <v>15200</v>
      </c>
      <c r="BS227" s="5" t="s">
        <v>859</v>
      </c>
      <c r="BT227" s="5">
        <v>60</v>
      </c>
      <c r="BU227" s="5">
        <v>13.3</v>
      </c>
      <c r="BV227" s="5">
        <v>32</v>
      </c>
      <c r="BW227" s="5">
        <v>72</v>
      </c>
      <c r="BX227" s="5">
        <v>13.5</v>
      </c>
      <c r="BY227" s="5">
        <v>100</v>
      </c>
      <c r="BZ227" s="5">
        <v>15231</v>
      </c>
      <c r="CA227" s="43">
        <v>0.32</v>
      </c>
      <c r="CB227" s="43" t="s">
        <v>859</v>
      </c>
      <c r="CC227" s="5">
        <v>2.2999999999999998</v>
      </c>
      <c r="CD227" s="5">
        <v>33.9</v>
      </c>
      <c r="CE227" s="43">
        <v>8.3000000000000007</v>
      </c>
      <c r="CF227" s="20">
        <v>0.74087452471482884</v>
      </c>
      <c r="CG227" s="5">
        <v>2010</v>
      </c>
      <c r="CH227" s="5">
        <v>2014</v>
      </c>
      <c r="CI227" s="5">
        <v>2021</v>
      </c>
      <c r="CJ227" s="4">
        <v>-0.22073743321207207</v>
      </c>
      <c r="CK227" s="4">
        <v>-0.33040539041747941</v>
      </c>
      <c r="CL227" s="4">
        <v>-0.64650092516884849</v>
      </c>
      <c r="CM227" s="4">
        <v>0.23236890751523603</v>
      </c>
      <c r="CN227" s="4">
        <v>0.39629057159494774</v>
      </c>
      <c r="CO227" s="4">
        <v>-7.5101726662956655E-2</v>
      </c>
      <c r="CP227" s="4">
        <v>-2.3810099388698547E-2</v>
      </c>
      <c r="CQ227" s="4">
        <v>-0.50521505245481424</v>
      </c>
      <c r="CR227" s="4">
        <v>-0.1781566928562372</v>
      </c>
      <c r="CS227" s="4">
        <v>-0.35571041156846361</v>
      </c>
      <c r="CT227" s="4">
        <v>0.5218730362144226</v>
      </c>
      <c r="CU227" s="4">
        <v>-0.70598060188773537</v>
      </c>
      <c r="CV227" s="4">
        <v>-1.1764961535902315E-2</v>
      </c>
      <c r="CW227" s="4">
        <v>-3.7281944116293521E-2</v>
      </c>
      <c r="CX227">
        <v>0</v>
      </c>
      <c r="CY227" s="5">
        <v>9795.2469814151264</v>
      </c>
      <c r="CZ227" s="5">
        <v>16973.46401032247</v>
      </c>
      <c r="DA227" s="5">
        <v>3039.8174378344343</v>
      </c>
      <c r="DB227" s="5">
        <v>901.47938306578533</v>
      </c>
      <c r="DC227" s="5">
        <v>23099.463422260447</v>
      </c>
      <c r="DD227" s="5">
        <v>4407.3345753073972</v>
      </c>
      <c r="DE227" s="5">
        <v>2339.6686640001071</v>
      </c>
      <c r="DF227" s="5">
        <v>3129.6543156435218</v>
      </c>
      <c r="DG227" s="5">
        <v>3255.3992244462352</v>
      </c>
      <c r="DH227" s="5">
        <v>1630.3116147308781</v>
      </c>
      <c r="DI227" s="5">
        <v>355.20931696569096</v>
      </c>
      <c r="DJ227" s="5">
        <v>1251.6525023607176</v>
      </c>
      <c r="DK227" s="5">
        <v>354.57979225684608</v>
      </c>
      <c r="DL227" s="5">
        <v>-3096.1598992760464</v>
      </c>
      <c r="DM227" s="5">
        <v>0</v>
      </c>
      <c r="DN227" s="5">
        <v>59.474410013766217</v>
      </c>
      <c r="DO227" s="5">
        <v>70592.75565062341</v>
      </c>
      <c r="DP227" s="4">
        <f t="shared" si="24"/>
        <v>2.2404743771594876E-2</v>
      </c>
      <c r="DQ227" s="4">
        <f t="shared" si="24"/>
        <v>-0.41924100855219554</v>
      </c>
      <c r="DR227" s="4">
        <f t="shared" si="24"/>
        <v>-9.6532942663644442E-3</v>
      </c>
      <c r="DS227" s="4">
        <f t="shared" si="23"/>
        <v>0.22951061006690379</v>
      </c>
      <c r="DT227" s="4">
        <f t="shared" si="23"/>
        <v>-0.77813488869024627</v>
      </c>
      <c r="DU227" s="4">
        <f t="shared" si="23"/>
        <v>-0.43292206360167246</v>
      </c>
      <c r="DV227" s="4">
        <f t="shared" si="23"/>
        <v>0.32754868559022687</v>
      </c>
      <c r="DW227" s="4">
        <f t="shared" si="23"/>
        <v>-0.49620781856351148</v>
      </c>
      <c r="DX227" s="4">
        <f t="shared" si="23"/>
        <v>1.2698611227440417</v>
      </c>
      <c r="DY227" s="4">
        <f t="shared" si="23"/>
        <v>-0.43840683530548963</v>
      </c>
      <c r="DZ227" s="4">
        <f t="shared" si="23"/>
        <v>0.63986431089015217</v>
      </c>
      <c r="EA227" s="4">
        <f t="shared" si="25"/>
        <v>0.53512616335925733</v>
      </c>
      <c r="EB227" s="4">
        <f t="shared" si="25"/>
        <v>-0.11007067213838793</v>
      </c>
      <c r="EC227" s="4">
        <f t="shared" si="25"/>
        <v>0.28444177053635877</v>
      </c>
      <c r="ED227" s="4" t="e">
        <f t="shared" si="25"/>
        <v>#DIV/0!</v>
      </c>
      <c r="EE227" s="4">
        <f t="shared" si="25"/>
        <v>0.76978165496195261</v>
      </c>
      <c r="EF227" s="4">
        <f t="shared" si="25"/>
        <v>-2.2423494053930626E-2</v>
      </c>
      <c r="EG227" s="6">
        <f t="shared" si="22"/>
        <v>-0.57135437186617999</v>
      </c>
      <c r="EI227">
        <v>225</v>
      </c>
    </row>
    <row r="228" spans="1:139" x14ac:dyDescent="0.3">
      <c r="A228" t="s">
        <v>620</v>
      </c>
      <c r="B228" t="s">
        <v>242</v>
      </c>
      <c r="C228" s="43" t="s">
        <v>859</v>
      </c>
      <c r="D228" s="43">
        <v>4.8</v>
      </c>
      <c r="E228" s="5">
        <v>37.700000000000003</v>
      </c>
      <c r="F228" s="5">
        <v>92.9</v>
      </c>
      <c r="G228" s="43">
        <v>8.6999999999999993</v>
      </c>
      <c r="H228" s="20">
        <v>0</v>
      </c>
      <c r="I228" s="43">
        <v>42.4</v>
      </c>
      <c r="J228" s="43">
        <v>4.8521739130434787</v>
      </c>
      <c r="K228" s="43">
        <v>3.7527777777777778</v>
      </c>
      <c r="L228" s="43">
        <v>3.4065217391304343</v>
      </c>
      <c r="M228" s="43">
        <v>49.333333333333336</v>
      </c>
      <c r="N228" s="43">
        <v>47.666666666666664</v>
      </c>
      <c r="O228" s="43">
        <v>54</v>
      </c>
      <c r="P228" s="43">
        <v>-0.2</v>
      </c>
      <c r="Q228" s="43">
        <v>0.6</v>
      </c>
      <c r="R228" s="43">
        <v>-1.8000000000000003</v>
      </c>
      <c r="S228" s="20">
        <v>0.78048780487804881</v>
      </c>
      <c r="T228" s="20">
        <v>0.8666666666666667</v>
      </c>
      <c r="U228" s="5">
        <v>98</v>
      </c>
      <c r="V228" s="5">
        <v>71</v>
      </c>
      <c r="W228" s="20">
        <v>0.29090909090909089</v>
      </c>
      <c r="X228" s="43">
        <v>2.864693705430378</v>
      </c>
      <c r="Y228" s="20">
        <v>0.66666666666666663</v>
      </c>
      <c r="Z228" s="5">
        <v>92</v>
      </c>
      <c r="AA228" s="5">
        <v>100</v>
      </c>
      <c r="AB228" s="43">
        <v>67.095588249999992</v>
      </c>
      <c r="AC228" s="5">
        <v>97.5</v>
      </c>
      <c r="AD228" s="5">
        <v>2.1</v>
      </c>
      <c r="AE228" s="5">
        <v>4.4000000000000004</v>
      </c>
      <c r="AF228" s="5">
        <v>10</v>
      </c>
      <c r="AG228" s="5">
        <v>15</v>
      </c>
      <c r="AH228" s="5" t="s">
        <v>859</v>
      </c>
      <c r="AI228" s="4">
        <v>81.3</v>
      </c>
      <c r="AJ228" s="4">
        <v>0.34576719576719578</v>
      </c>
      <c r="AK228" s="4">
        <v>55</v>
      </c>
      <c r="AL228" s="4">
        <v>90.5</v>
      </c>
      <c r="AM228" s="4">
        <v>0.11</v>
      </c>
      <c r="AN228" s="4">
        <v>92.9</v>
      </c>
      <c r="AO228" s="4">
        <v>12.554112554112553</v>
      </c>
      <c r="AP228" s="4">
        <v>8.6580086580086579</v>
      </c>
      <c r="AQ228" s="4">
        <v>0.17480760169624626</v>
      </c>
      <c r="AR228" s="4" t="s">
        <v>859</v>
      </c>
      <c r="AS228" s="4">
        <v>60.606000000000002</v>
      </c>
      <c r="AT228" s="4">
        <v>38.889000000000003</v>
      </c>
      <c r="AU228" s="4">
        <v>17.91</v>
      </c>
      <c r="AV228" s="4" t="s">
        <v>859</v>
      </c>
      <c r="AW228" s="4">
        <v>84.847999999999999</v>
      </c>
      <c r="AX228" s="4">
        <v>73.016000000000005</v>
      </c>
      <c r="AY228" s="4">
        <v>0.46</v>
      </c>
      <c r="AZ228" s="4">
        <v>1.1499999999999999</v>
      </c>
      <c r="BA228" s="4">
        <v>9.599795204368973E-2</v>
      </c>
      <c r="BB228" s="4">
        <v>85.7</v>
      </c>
      <c r="BC228" s="4">
        <v>85.7</v>
      </c>
      <c r="BD228" s="4">
        <v>0.16666666666666666</v>
      </c>
      <c r="BE228" s="4">
        <v>100</v>
      </c>
      <c r="BF228" s="4">
        <v>100</v>
      </c>
      <c r="BG228" s="4" t="s">
        <v>859</v>
      </c>
      <c r="BH228" s="21">
        <v>4.7238557197615522E-2</v>
      </c>
      <c r="BI228" s="21">
        <v>4.5585922348606658E-2</v>
      </c>
      <c r="BJ228" s="20">
        <v>0.24761904761904763</v>
      </c>
      <c r="BK228" s="20">
        <v>0.51428571428571423</v>
      </c>
      <c r="BL228" s="5">
        <v>0</v>
      </c>
      <c r="BM228" s="5">
        <v>46.65</v>
      </c>
      <c r="BN228" s="5">
        <v>35.35</v>
      </c>
      <c r="BO228" s="43">
        <v>1.3</v>
      </c>
      <c r="BP228" s="5">
        <v>11</v>
      </c>
      <c r="BQ228" s="5">
        <v>79</v>
      </c>
      <c r="BR228" s="5">
        <v>15000</v>
      </c>
      <c r="BS228" s="5" t="s">
        <v>859</v>
      </c>
      <c r="BT228" s="5">
        <v>50.7</v>
      </c>
      <c r="BU228" s="5">
        <v>42.3</v>
      </c>
      <c r="BV228" s="5">
        <v>45.1</v>
      </c>
      <c r="BW228" s="5">
        <v>59</v>
      </c>
      <c r="BX228" s="5">
        <v>14.1</v>
      </c>
      <c r="BY228" s="5">
        <v>100</v>
      </c>
      <c r="BZ228" s="5">
        <v>10926</v>
      </c>
      <c r="CA228" s="43">
        <v>0.52</v>
      </c>
      <c r="CB228" s="43">
        <v>0</v>
      </c>
      <c r="CC228" s="5">
        <v>89.9</v>
      </c>
      <c r="CD228" s="5">
        <v>64.400000000000006</v>
      </c>
      <c r="CE228" s="43">
        <v>7.5</v>
      </c>
      <c r="CF228" s="20">
        <v>0.72902621722846439</v>
      </c>
      <c r="CG228" s="5">
        <v>2015</v>
      </c>
      <c r="CH228" s="5">
        <v>2018</v>
      </c>
      <c r="CI228" s="5">
        <v>2021</v>
      </c>
      <c r="CJ228" s="4">
        <v>-0.2632396072417848</v>
      </c>
      <c r="CK228" s="4">
        <v>-0.53286299713190877</v>
      </c>
      <c r="CL228" s="4">
        <v>-0.17682761845697553</v>
      </c>
      <c r="CM228" s="4">
        <v>-0.3201361086694185</v>
      </c>
      <c r="CN228" s="4">
        <v>0.22673220868623198</v>
      </c>
      <c r="CO228" s="4">
        <v>0.13306660244852755</v>
      </c>
      <c r="CP228" s="4">
        <v>-0.47124687797412496</v>
      </c>
      <c r="CQ228" s="4">
        <v>-7.4873093069251273E-2</v>
      </c>
      <c r="CR228" s="4">
        <v>0.69071800469704081</v>
      </c>
      <c r="CS228" s="4">
        <v>-9.1787377365919354E-2</v>
      </c>
      <c r="CT228" s="4">
        <v>0.4716105445751258</v>
      </c>
      <c r="CU228" s="4">
        <v>0.44414513156234314</v>
      </c>
      <c r="CV228" s="4">
        <v>0.27654955093839123</v>
      </c>
      <c r="CW228" s="4">
        <v>-3.8836321429040442E-2</v>
      </c>
      <c r="CX228">
        <v>0</v>
      </c>
      <c r="CY228" s="5">
        <v>9581.1147812154522</v>
      </c>
      <c r="CZ228" s="5">
        <v>16092.220887246778</v>
      </c>
      <c r="DA228" s="5">
        <v>3097.735399284863</v>
      </c>
      <c r="DB228" s="5">
        <v>931.82359952324202</v>
      </c>
      <c r="DC228" s="5">
        <v>18443.787016939237</v>
      </c>
      <c r="DD228" s="5">
        <v>4461.1198470143008</v>
      </c>
      <c r="DE228" s="5">
        <v>2210.9671691081339</v>
      </c>
      <c r="DF228" s="5">
        <v>2715.8505283107224</v>
      </c>
      <c r="DG228" s="5">
        <v>8925.1499081325746</v>
      </c>
      <c r="DH228" s="5">
        <v>1599.7616209773539</v>
      </c>
      <c r="DI228" s="5">
        <v>809.05840286054831</v>
      </c>
      <c r="DJ228" s="5">
        <v>1685.8164481525625</v>
      </c>
      <c r="DK228" s="5">
        <v>-539.69010727056025</v>
      </c>
      <c r="DL228" s="5">
        <v>431.22765196662704</v>
      </c>
      <c r="DM228" s="5">
        <v>0</v>
      </c>
      <c r="DN228" s="5">
        <v>206.87725494855627</v>
      </c>
      <c r="DO228" s="5">
        <v>70221.592756443759</v>
      </c>
      <c r="DP228" s="4">
        <f t="shared" si="24"/>
        <v>0.1655184188460265</v>
      </c>
      <c r="DQ228" s="4">
        <f t="shared" si="24"/>
        <v>-6.2121109437993642E-2</v>
      </c>
      <c r="DR228" s="4">
        <f t="shared" si="24"/>
        <v>-3.8139489821917748E-2</v>
      </c>
      <c r="DS228" s="4">
        <f t="shared" si="23"/>
        <v>0.17013599614077363</v>
      </c>
      <c r="DT228" s="4">
        <f t="shared" si="23"/>
        <v>0.61279113694555942</v>
      </c>
      <c r="DU228" s="4">
        <f t="shared" si="23"/>
        <v>-0.48864590702250865</v>
      </c>
      <c r="DV228" s="4">
        <f t="shared" si="23"/>
        <v>0.46776424667999739</v>
      </c>
      <c r="DW228" s="4">
        <f t="shared" si="23"/>
        <v>-0.13168165740719925</v>
      </c>
      <c r="DX228" s="4">
        <f t="shared" si="23"/>
        <v>-1.3021087260621782</v>
      </c>
      <c r="DY228" s="4">
        <f t="shared" si="23"/>
        <v>-0.39423306149179221</v>
      </c>
      <c r="DZ228" s="4">
        <f t="shared" si="23"/>
        <v>0.15647250423342413</v>
      </c>
      <c r="EA228" s="4">
        <f t="shared" si="25"/>
        <v>0.25928141690257867</v>
      </c>
      <c r="EB228" s="4">
        <f t="shared" si="25"/>
        <v>1.0234201926864537</v>
      </c>
      <c r="EC228" s="4">
        <f t="shared" si="25"/>
        <v>-0.32629805304789217</v>
      </c>
      <c r="ED228" s="4" t="e">
        <f t="shared" si="25"/>
        <v>#DIV/0!</v>
      </c>
      <c r="EE228" s="4">
        <f t="shared" si="25"/>
        <v>-1.2784991323535999</v>
      </c>
      <c r="EF228" s="4">
        <f t="shared" si="25"/>
        <v>7.2277148320243744E-3</v>
      </c>
      <c r="EG228" s="6">
        <f t="shared" si="22"/>
        <v>-0.15425463793208738</v>
      </c>
      <c r="EI228">
        <v>226</v>
      </c>
    </row>
    <row r="229" spans="1:139" x14ac:dyDescent="0.3">
      <c r="A229" t="s">
        <v>567</v>
      </c>
      <c r="B229" t="s">
        <v>243</v>
      </c>
      <c r="C229" s="43" t="s">
        <v>859</v>
      </c>
      <c r="D229" s="43">
        <v>5.4</v>
      </c>
      <c r="E229" s="5">
        <v>47.2</v>
      </c>
      <c r="F229" s="5">
        <v>84.8</v>
      </c>
      <c r="G229" s="43">
        <v>7</v>
      </c>
      <c r="H229" s="20">
        <v>0.27272727272727271</v>
      </c>
      <c r="I229" s="43">
        <v>42.7</v>
      </c>
      <c r="J229" s="43">
        <v>14.978260869565217</v>
      </c>
      <c r="K229" s="43">
        <v>3.7999999999999994</v>
      </c>
      <c r="L229" s="43">
        <v>3.5695652173913048</v>
      </c>
      <c r="M229" s="43">
        <v>50.666666666666664</v>
      </c>
      <c r="N229" s="43">
        <v>48.333333333333336</v>
      </c>
      <c r="O229" s="43">
        <v>53.5</v>
      </c>
      <c r="P229" s="43">
        <v>1.1000000000000001</v>
      </c>
      <c r="Q229" s="43">
        <v>0.1</v>
      </c>
      <c r="R229" s="43">
        <v>1.1000000000000001</v>
      </c>
      <c r="S229" s="20">
        <v>0.61904761904761907</v>
      </c>
      <c r="T229" s="20">
        <v>0.83870967741935487</v>
      </c>
      <c r="U229" s="5">
        <v>99.3</v>
      </c>
      <c r="V229" s="5">
        <v>83</v>
      </c>
      <c r="W229" s="20">
        <v>0.19354838709677419</v>
      </c>
      <c r="X229" s="43">
        <v>3.854804317428969</v>
      </c>
      <c r="Y229" s="20">
        <v>0.78125</v>
      </c>
      <c r="Z229" s="5">
        <v>68</v>
      </c>
      <c r="AA229" s="5">
        <v>100</v>
      </c>
      <c r="AB229" s="43">
        <v>0</v>
      </c>
      <c r="AC229" s="5">
        <v>82.8</v>
      </c>
      <c r="AD229" s="5">
        <v>3.5</v>
      </c>
      <c r="AE229" s="5">
        <v>3.2</v>
      </c>
      <c r="AF229" s="5">
        <v>21.7</v>
      </c>
      <c r="AG229" s="5">
        <v>34</v>
      </c>
      <c r="AH229" s="5" t="s">
        <v>859</v>
      </c>
      <c r="AI229" s="4">
        <v>71.900000000000006</v>
      </c>
      <c r="AJ229" s="4">
        <v>0.24480145676691725</v>
      </c>
      <c r="AK229" s="4">
        <v>61.599999999999994</v>
      </c>
      <c r="AL229" s="4">
        <v>88.1</v>
      </c>
      <c r="AM229" s="4">
        <v>0.3</v>
      </c>
      <c r="AN229" s="4">
        <v>48.4</v>
      </c>
      <c r="AO229" s="4">
        <v>7.3991031390134525</v>
      </c>
      <c r="AP229" s="4">
        <v>1.3452914798206277</v>
      </c>
      <c r="AQ229" s="4">
        <v>0.16056578556578557</v>
      </c>
      <c r="AR229" s="4">
        <v>38.71</v>
      </c>
      <c r="AS229" s="4">
        <v>67.212999999999994</v>
      </c>
      <c r="AT229" s="4">
        <v>31.25</v>
      </c>
      <c r="AU229" s="4">
        <v>19.431000000000001</v>
      </c>
      <c r="AV229" s="4">
        <v>0</v>
      </c>
      <c r="AW229" s="4">
        <v>95</v>
      </c>
      <c r="AX229" s="4">
        <v>64.22</v>
      </c>
      <c r="AY229" s="4">
        <v>2.0099999999999998</v>
      </c>
      <c r="AZ229" s="4">
        <v>3.12</v>
      </c>
      <c r="BA229" s="4">
        <v>4.4267814247688296E-2</v>
      </c>
      <c r="BB229" s="4">
        <v>88.5</v>
      </c>
      <c r="BC229" s="4">
        <v>88.5</v>
      </c>
      <c r="BD229" s="4">
        <v>0</v>
      </c>
      <c r="BE229" s="4">
        <v>100</v>
      </c>
      <c r="BF229" s="4">
        <v>85</v>
      </c>
      <c r="BG229" s="4" t="s">
        <v>859</v>
      </c>
      <c r="BH229" s="21">
        <v>5.2240807854251496E-2</v>
      </c>
      <c r="BI229" s="21">
        <v>4.3602425009235002E-2</v>
      </c>
      <c r="BJ229" s="20">
        <v>0.40909090909090912</v>
      </c>
      <c r="BK229" s="20">
        <v>0.48701298701298701</v>
      </c>
      <c r="BL229" s="5" t="s">
        <v>859</v>
      </c>
      <c r="BM229" s="5">
        <v>9.4499999999999993</v>
      </c>
      <c r="BN229" s="5">
        <v>20.8</v>
      </c>
      <c r="BO229" s="43">
        <v>0.55000000000000004</v>
      </c>
      <c r="BP229" s="5" t="s">
        <v>859</v>
      </c>
      <c r="BQ229" s="5" t="s">
        <v>859</v>
      </c>
      <c r="BR229" s="5" t="s">
        <v>859</v>
      </c>
      <c r="BS229" s="5">
        <v>2.4561403508771931</v>
      </c>
      <c r="BT229" s="5">
        <v>15.200000000000003</v>
      </c>
      <c r="BU229" s="5">
        <v>4.3</v>
      </c>
      <c r="BV229" s="5">
        <v>15.6</v>
      </c>
      <c r="BW229" s="5">
        <v>64</v>
      </c>
      <c r="BX229" s="5">
        <v>13.8</v>
      </c>
      <c r="BY229" s="5">
        <v>100</v>
      </c>
      <c r="BZ229" s="5">
        <v>14805</v>
      </c>
      <c r="CA229" s="43">
        <v>0.2</v>
      </c>
      <c r="CB229" s="43">
        <v>0.98</v>
      </c>
      <c r="CC229" s="5">
        <v>55.2</v>
      </c>
      <c r="CD229" s="5">
        <v>64.400000000000006</v>
      </c>
      <c r="CE229" s="43">
        <v>8.9</v>
      </c>
      <c r="CF229" s="20">
        <v>0.77277542372881358</v>
      </c>
      <c r="CG229" s="5" t="s">
        <v>859</v>
      </c>
      <c r="CH229" s="5" t="s">
        <v>859</v>
      </c>
      <c r="CI229" s="5">
        <v>2017</v>
      </c>
      <c r="CJ229" s="4">
        <v>0.27851598832832181</v>
      </c>
      <c r="CK229" s="4">
        <v>-0.20139240386686932</v>
      </c>
      <c r="CL229" s="4">
        <v>0.20794005114591643</v>
      </c>
      <c r="CM229" s="4">
        <v>0.32209197654885863</v>
      </c>
      <c r="CN229" s="4">
        <v>-5.0326745441607652E-2</v>
      </c>
      <c r="CO229" s="4">
        <v>-0.22655425229173012</v>
      </c>
      <c r="CP229" s="4">
        <v>-0.18600900431901032</v>
      </c>
      <c r="CQ229" s="4">
        <v>-0.33660039789697294</v>
      </c>
      <c r="CR229" s="4" t="s">
        <v>17</v>
      </c>
      <c r="CS229" s="4">
        <v>-1.5856652058042005</v>
      </c>
      <c r="CT229" s="4">
        <v>0.47987729119325889</v>
      </c>
      <c r="CU229" s="4">
        <v>0.12513891987220416</v>
      </c>
      <c r="CV229" s="4">
        <v>2.6561362764372466E-2</v>
      </c>
      <c r="CW229" s="4">
        <v>-3.9281529349587695E-2</v>
      </c>
      <c r="CX229">
        <v>1</v>
      </c>
      <c r="CY229" s="5">
        <v>9580.2974992665877</v>
      </c>
      <c r="CZ229" s="5">
        <v>15177.441668565327</v>
      </c>
      <c r="DA229" s="5">
        <v>1902.1656822656369</v>
      </c>
      <c r="DB229" s="5">
        <v>1008.178100863244</v>
      </c>
      <c r="DC229" s="5">
        <v>22203.72857270942</v>
      </c>
      <c r="DD229" s="5">
        <v>4223.2068736185902</v>
      </c>
      <c r="DE229" s="5">
        <v>2954.3655006696208</v>
      </c>
      <c r="DF229" s="5">
        <v>1553.8092709536636</v>
      </c>
      <c r="DG229" s="5">
        <v>6664.4613073550281</v>
      </c>
      <c r="DH229" s="5">
        <v>1064.516129032258</v>
      </c>
      <c r="DI229" s="5">
        <v>-374.98106921096473</v>
      </c>
      <c r="DJ229" s="5">
        <v>2404.0587611691653</v>
      </c>
      <c r="DK229" s="5">
        <v>-51.037407239133735</v>
      </c>
      <c r="DL229" s="5">
        <v>-173.2545812509461</v>
      </c>
      <c r="DM229" s="5">
        <v>0</v>
      </c>
      <c r="DN229" s="5">
        <v>257.17740180727469</v>
      </c>
      <c r="DO229" s="5">
        <v>68567.38829182573</v>
      </c>
      <c r="DP229" s="4">
        <f t="shared" si="24"/>
        <v>0.1660646432025919</v>
      </c>
      <c r="DQ229" s="4">
        <f t="shared" si="24"/>
        <v>0.30858914489806033</v>
      </c>
      <c r="DR229" s="4">
        <f t="shared" si="24"/>
        <v>0.54988591553452548</v>
      </c>
      <c r="DS229" s="4">
        <f t="shared" si="23"/>
        <v>2.0732928016048587E-2</v>
      </c>
      <c r="DT229" s="4">
        <f t="shared" si="23"/>
        <v>-0.51052588715279135</v>
      </c>
      <c r="DU229" s="4">
        <f t="shared" si="23"/>
        <v>-0.242157884250533</v>
      </c>
      <c r="DV229" s="4">
        <f t="shared" si="23"/>
        <v>-0.34214098604930887</v>
      </c>
      <c r="DW229" s="4">
        <f t="shared" si="23"/>
        <v>0.89197847238506256</v>
      </c>
      <c r="DX229" s="4">
        <f t="shared" si="23"/>
        <v>-0.27659221870151074</v>
      </c>
      <c r="DY229" s="4">
        <f t="shared" si="23"/>
        <v>0.37970533884769614</v>
      </c>
      <c r="DZ229" s="4">
        <f t="shared" si="23"/>
        <v>1.4175854982785945</v>
      </c>
      <c r="EA229" s="4">
        <f t="shared" si="25"/>
        <v>-0.19705165876812955</v>
      </c>
      <c r="EB229" s="4">
        <f t="shared" si="25"/>
        <v>0.40405083691329663</v>
      </c>
      <c r="EC229" s="4">
        <f t="shared" si="25"/>
        <v>-0.22163663801708425</v>
      </c>
      <c r="ED229" s="4" t="e">
        <f t="shared" si="25"/>
        <v>#DIV/0!</v>
      </c>
      <c r="EE229" s="4">
        <f t="shared" si="25"/>
        <v>-1.9774600272769163</v>
      </c>
      <c r="EF229" s="4">
        <f t="shared" si="25"/>
        <v>0.13937767618222224</v>
      </c>
      <c r="EG229" s="6">
        <f t="shared" si="22"/>
        <v>0.54995926176548948</v>
      </c>
      <c r="EI229">
        <v>227</v>
      </c>
    </row>
    <row r="230" spans="1:139" x14ac:dyDescent="0.3">
      <c r="A230" t="s">
        <v>509</v>
      </c>
      <c r="B230" t="s">
        <v>244</v>
      </c>
      <c r="C230" s="43">
        <v>4.4620689655172416</v>
      </c>
      <c r="D230" s="43">
        <v>5.5</v>
      </c>
      <c r="E230" s="5">
        <v>46.3</v>
      </c>
      <c r="F230" s="5">
        <v>88.1</v>
      </c>
      <c r="G230" s="43">
        <v>5.5</v>
      </c>
      <c r="H230" s="20">
        <v>1</v>
      </c>
      <c r="I230" s="43">
        <v>42.8</v>
      </c>
      <c r="J230" s="43">
        <v>2.0130434782608697</v>
      </c>
      <c r="K230" s="43">
        <v>4.0833333333333321</v>
      </c>
      <c r="L230" s="43">
        <v>3.8826086956521748</v>
      </c>
      <c r="M230" s="43">
        <v>48.666666666666664</v>
      </c>
      <c r="N230" s="43">
        <v>47.666666666666664</v>
      </c>
      <c r="O230" s="43">
        <v>53</v>
      </c>
      <c r="P230" s="43">
        <v>-1</v>
      </c>
      <c r="Q230" s="43">
        <v>0.2</v>
      </c>
      <c r="R230" s="43">
        <v>-1.2</v>
      </c>
      <c r="S230" s="20">
        <v>0.78770949720670391</v>
      </c>
      <c r="T230" s="20">
        <v>0.89473684210526316</v>
      </c>
      <c r="U230" s="5">
        <v>100</v>
      </c>
      <c r="V230" s="5">
        <v>77</v>
      </c>
      <c r="W230" s="20">
        <v>0.14084507042253522</v>
      </c>
      <c r="X230" s="43">
        <v>3.7252117620484211</v>
      </c>
      <c r="Y230" s="20">
        <v>0.8125</v>
      </c>
      <c r="Z230" s="5">
        <v>69</v>
      </c>
      <c r="AA230" s="5">
        <v>100</v>
      </c>
      <c r="AB230" s="43" t="s">
        <v>859</v>
      </c>
      <c r="AC230" s="5">
        <v>87</v>
      </c>
      <c r="AD230" s="5">
        <v>2.1</v>
      </c>
      <c r="AE230" s="5">
        <v>1.8</v>
      </c>
      <c r="AF230" s="5">
        <v>17.7</v>
      </c>
      <c r="AG230" s="5">
        <v>13.8</v>
      </c>
      <c r="AH230" s="5">
        <v>1665</v>
      </c>
      <c r="AI230" s="4">
        <v>79</v>
      </c>
      <c r="AJ230" s="4">
        <v>0.33079453516284862</v>
      </c>
      <c r="AK230" s="4">
        <v>51.100000000000009</v>
      </c>
      <c r="AL230" s="4">
        <v>87.4</v>
      </c>
      <c r="AM230" s="4">
        <v>0.36</v>
      </c>
      <c r="AN230" s="4">
        <v>74.7</v>
      </c>
      <c r="AO230" s="4">
        <v>0</v>
      </c>
      <c r="AP230" s="4">
        <v>0.81833060556464821</v>
      </c>
      <c r="AQ230" s="4">
        <v>0.14376631853785901</v>
      </c>
      <c r="AR230" s="4">
        <v>39.286000000000001</v>
      </c>
      <c r="AS230" s="4">
        <v>23.170999999999999</v>
      </c>
      <c r="AT230" s="4">
        <v>21.277000000000001</v>
      </c>
      <c r="AU230" s="4">
        <v>5.4660000000000002</v>
      </c>
      <c r="AV230" s="4">
        <v>27.027000000000001</v>
      </c>
      <c r="AW230" s="4">
        <v>82.474000000000004</v>
      </c>
      <c r="AX230" s="4">
        <v>50.289000000000001</v>
      </c>
      <c r="AY230" s="4">
        <v>1.35</v>
      </c>
      <c r="AZ230" s="4">
        <v>2.79</v>
      </c>
      <c r="BA230" s="4">
        <v>4.5659569990529968E-2</v>
      </c>
      <c r="BB230" s="4">
        <v>93.3</v>
      </c>
      <c r="BC230" s="4">
        <v>93.3</v>
      </c>
      <c r="BD230" s="4">
        <v>0</v>
      </c>
      <c r="BE230" s="4">
        <v>93.9</v>
      </c>
      <c r="BF230" s="4">
        <v>70.400000000000006</v>
      </c>
      <c r="BG230" s="4">
        <v>80</v>
      </c>
      <c r="BH230" s="21">
        <v>6.2908108592067274E-2</v>
      </c>
      <c r="BI230" s="21">
        <v>4.1086910463681993E-2</v>
      </c>
      <c r="BJ230" s="20">
        <v>0.34358974358974359</v>
      </c>
      <c r="BK230" s="20">
        <v>0.33846153846153848</v>
      </c>
      <c r="BL230" s="5" t="s">
        <v>859</v>
      </c>
      <c r="BM230" s="5">
        <v>12.3</v>
      </c>
      <c r="BN230" s="5">
        <v>8.1499999999999986</v>
      </c>
      <c r="BO230" s="43">
        <v>0.4</v>
      </c>
      <c r="BP230" s="5">
        <v>63</v>
      </c>
      <c r="BQ230" s="5" t="s">
        <v>859</v>
      </c>
      <c r="BR230" s="5">
        <v>15350</v>
      </c>
      <c r="BS230" s="5">
        <v>1.1695906432748537</v>
      </c>
      <c r="BT230" s="5">
        <v>65.599999999999994</v>
      </c>
      <c r="BU230" s="5">
        <v>11.5</v>
      </c>
      <c r="BV230" s="5">
        <v>62.4</v>
      </c>
      <c r="BW230" s="5">
        <v>87</v>
      </c>
      <c r="BX230" s="5">
        <v>8.6999999999999993</v>
      </c>
      <c r="BY230" s="5">
        <v>98.9</v>
      </c>
      <c r="BZ230" s="5">
        <v>7813</v>
      </c>
      <c r="CA230" s="43">
        <v>0.78</v>
      </c>
      <c r="CB230" s="43">
        <v>0.4</v>
      </c>
      <c r="CC230" s="5">
        <v>85.9</v>
      </c>
      <c r="CD230" s="5">
        <v>52.1</v>
      </c>
      <c r="CE230" s="43">
        <v>9.4</v>
      </c>
      <c r="CF230" s="20">
        <v>0.70556390977443606</v>
      </c>
      <c r="CG230" s="5">
        <v>2012</v>
      </c>
      <c r="CH230" s="5">
        <v>1991</v>
      </c>
      <c r="CI230" s="5">
        <v>2018</v>
      </c>
      <c r="CJ230" s="4">
        <v>0.61585740258766508</v>
      </c>
      <c r="CK230" s="4">
        <v>0.33549674769072474</v>
      </c>
      <c r="CL230" s="4">
        <v>0.30894827494392396</v>
      </c>
      <c r="CM230" s="4">
        <v>-0.3865021373058759</v>
      </c>
      <c r="CN230" s="4">
        <v>-0.22174323127912887</v>
      </c>
      <c r="CO230" s="4">
        <v>-0.43757214575918285</v>
      </c>
      <c r="CP230" s="4">
        <v>-0.13850732758739637</v>
      </c>
      <c r="CQ230" s="4">
        <v>-0.48030115879244539</v>
      </c>
      <c r="CR230" s="4">
        <v>-0.44091592172900179</v>
      </c>
      <c r="CS230" s="4">
        <v>-4.5577004210301759E-2</v>
      </c>
      <c r="CT230" s="4">
        <v>-7.6653983294452943E-2</v>
      </c>
      <c r="CU230" s="4">
        <v>0.55305795978550454</v>
      </c>
      <c r="CV230" s="4">
        <v>-1.1758112193372525</v>
      </c>
      <c r="CW230" s="4">
        <v>-4.0253656062798585E-2</v>
      </c>
      <c r="CX230">
        <v>0</v>
      </c>
      <c r="CY230" s="5">
        <v>9188.6664095312171</v>
      </c>
      <c r="CZ230" s="5">
        <v>13071.482231027983</v>
      </c>
      <c r="DA230" s="5">
        <v>1820.2713929659374</v>
      </c>
      <c r="DB230" s="5">
        <v>566.23280716329737</v>
      </c>
      <c r="DC230" s="5">
        <v>20959.749081566624</v>
      </c>
      <c r="DD230" s="5">
        <v>3592.7555001864675</v>
      </c>
      <c r="DE230" s="5">
        <v>2345.2185634300031</v>
      </c>
      <c r="DF230" s="5">
        <v>2109.7884509224314</v>
      </c>
      <c r="DG230" s="5">
        <v>4419.2512911106969</v>
      </c>
      <c r="DH230" s="5">
        <v>978.49164589679685</v>
      </c>
      <c r="DI230" s="5">
        <v>603.80319394442904</v>
      </c>
      <c r="DJ230" s="5">
        <v>1476.9685221083726</v>
      </c>
      <c r="DK230" s="5">
        <v>36.647281454813999</v>
      </c>
      <c r="DL230" s="5">
        <v>26.862364995846065</v>
      </c>
      <c r="DM230" s="5">
        <v>0</v>
      </c>
      <c r="DN230" s="5">
        <v>97.126467385753529</v>
      </c>
      <c r="DO230" s="5">
        <v>61266.452838694815</v>
      </c>
      <c r="DP230" s="4">
        <f t="shared" si="24"/>
        <v>0.42780839063137627</v>
      </c>
      <c r="DQ230" s="4">
        <f t="shared" si="24"/>
        <v>1.1620199430267846</v>
      </c>
      <c r="DR230" s="4">
        <f t="shared" si="24"/>
        <v>0.5901645558984645</v>
      </c>
      <c r="DS230" s="4">
        <f t="shared" si="23"/>
        <v>0.8854885306757545</v>
      </c>
      <c r="DT230" s="4">
        <f t="shared" si="23"/>
        <v>-0.13887560501332133</v>
      </c>
      <c r="DU230" s="4">
        <f t="shared" si="23"/>
        <v>0.41101672103966375</v>
      </c>
      <c r="DV230" s="4">
        <f t="shared" si="23"/>
        <v>0.32150227359471867</v>
      </c>
      <c r="DW230" s="4">
        <f t="shared" si="23"/>
        <v>0.40220780725131411</v>
      </c>
      <c r="DX230" s="4">
        <f t="shared" si="23"/>
        <v>0.74190273604729751</v>
      </c>
      <c r="DY230" s="4">
        <f t="shared" si="23"/>
        <v>0.50409246936970242</v>
      </c>
      <c r="DZ230" s="4">
        <f t="shared" si="23"/>
        <v>0.37508853618606514</v>
      </c>
      <c r="EA230" s="4">
        <f t="shared" si="25"/>
        <v>0.39197231343152039</v>
      </c>
      <c r="EB230" s="4">
        <f t="shared" si="25"/>
        <v>0.29291012461589711</v>
      </c>
      <c r="EC230" s="4">
        <f t="shared" si="25"/>
        <v>-0.25628533671307185</v>
      </c>
      <c r="ED230" s="4" t="e">
        <f t="shared" si="25"/>
        <v>#DIV/0!</v>
      </c>
      <c r="EE230" s="4">
        <f t="shared" si="25"/>
        <v>0.24657611064520127</v>
      </c>
      <c r="EF230" s="4">
        <f t="shared" si="25"/>
        <v>0.72262984276026676</v>
      </c>
      <c r="EG230" s="6">
        <f t="shared" si="22"/>
        <v>0.35557804109761904</v>
      </c>
      <c r="EI230">
        <v>228</v>
      </c>
    </row>
    <row r="231" spans="1:139" x14ac:dyDescent="0.3">
      <c r="A231" t="s">
        <v>528</v>
      </c>
      <c r="B231" t="s">
        <v>245</v>
      </c>
      <c r="C231" s="43">
        <v>4.272413793103448</v>
      </c>
      <c r="D231" s="43">
        <v>5.6</v>
      </c>
      <c r="E231" s="5">
        <v>43.5</v>
      </c>
      <c r="F231" s="5">
        <v>100</v>
      </c>
      <c r="G231" s="43">
        <v>8.1</v>
      </c>
      <c r="H231" s="20">
        <v>0.14285714285714285</v>
      </c>
      <c r="I231" s="43">
        <v>42.6</v>
      </c>
      <c r="J231" s="43">
        <v>1.2304347826086957</v>
      </c>
      <c r="K231" s="43">
        <v>4.0055555555555555</v>
      </c>
      <c r="L231" s="43">
        <v>4.1000000000000014</v>
      </c>
      <c r="M231" s="43">
        <v>46.333333333333336</v>
      </c>
      <c r="N231" s="43">
        <v>47.333333333333336</v>
      </c>
      <c r="O231" s="43">
        <v>51.5</v>
      </c>
      <c r="P231" s="43">
        <v>-1.8</v>
      </c>
      <c r="Q231" s="43">
        <v>-0.7</v>
      </c>
      <c r="R231" s="43">
        <v>2.2999999999999998</v>
      </c>
      <c r="S231" s="20">
        <v>0.71264367816091956</v>
      </c>
      <c r="T231" s="20">
        <v>0.86363636363636365</v>
      </c>
      <c r="U231" s="5">
        <v>98.2</v>
      </c>
      <c r="V231" s="5">
        <v>78</v>
      </c>
      <c r="W231" s="20">
        <v>0.1</v>
      </c>
      <c r="X231" s="43">
        <v>2.948744820325738</v>
      </c>
      <c r="Y231" s="20">
        <v>0.88000000000000012</v>
      </c>
      <c r="Z231" s="5">
        <v>97</v>
      </c>
      <c r="AA231" s="5">
        <v>100</v>
      </c>
      <c r="AB231" s="43">
        <v>0</v>
      </c>
      <c r="AC231" s="5">
        <v>100</v>
      </c>
      <c r="AD231" s="5">
        <v>3.3</v>
      </c>
      <c r="AE231" s="5">
        <v>1.2</v>
      </c>
      <c r="AF231" s="5">
        <v>24.6</v>
      </c>
      <c r="AG231" s="5">
        <v>23.2</v>
      </c>
      <c r="AH231" s="5">
        <v>6284</v>
      </c>
      <c r="AI231" s="4">
        <v>77.3</v>
      </c>
      <c r="AJ231" s="4">
        <v>0.30401875091557207</v>
      </c>
      <c r="AK231" s="4">
        <v>61.899999999999991</v>
      </c>
      <c r="AL231" s="4">
        <v>87.1</v>
      </c>
      <c r="AM231" s="4">
        <v>0.41</v>
      </c>
      <c r="AN231" s="4">
        <v>42.4</v>
      </c>
      <c r="AO231" s="4">
        <v>7.6986301369863011</v>
      </c>
      <c r="AP231" s="4">
        <v>0</v>
      </c>
      <c r="AQ231" s="4">
        <v>0.13738419163675819</v>
      </c>
      <c r="AR231" s="4">
        <v>14.035</v>
      </c>
      <c r="AS231" s="4">
        <v>49.057000000000002</v>
      </c>
      <c r="AT231" s="4">
        <v>0</v>
      </c>
      <c r="AU231" s="4">
        <v>17.164000000000001</v>
      </c>
      <c r="AV231" s="4">
        <v>78.125</v>
      </c>
      <c r="AW231" s="4">
        <v>91.176000000000002</v>
      </c>
      <c r="AX231" s="4">
        <v>60</v>
      </c>
      <c r="AY231" s="4">
        <v>1.1200000000000001</v>
      </c>
      <c r="AZ231" s="4">
        <v>2.17</v>
      </c>
      <c r="BA231" s="4">
        <v>2.1577096203961876E-2</v>
      </c>
      <c r="BB231" s="4">
        <v>92.5</v>
      </c>
      <c r="BC231" s="4">
        <v>92.5</v>
      </c>
      <c r="BD231" s="4">
        <v>0</v>
      </c>
      <c r="BE231" s="4">
        <v>78.7</v>
      </c>
      <c r="BF231" s="4">
        <v>100</v>
      </c>
      <c r="BG231" s="4">
        <v>35</v>
      </c>
      <c r="BH231" s="21">
        <v>0.10108189510057157</v>
      </c>
      <c r="BI231" s="21">
        <v>5.1502340297478758E-2</v>
      </c>
      <c r="BJ231" s="20">
        <v>0.29729729729729731</v>
      </c>
      <c r="BK231" s="20">
        <v>0.39189189189189189</v>
      </c>
      <c r="BL231" s="5" t="s">
        <v>859</v>
      </c>
      <c r="BM231" s="5">
        <v>75</v>
      </c>
      <c r="BN231" s="5">
        <v>15.75</v>
      </c>
      <c r="BO231" s="43">
        <v>0.7</v>
      </c>
      <c r="BP231" s="5">
        <v>16</v>
      </c>
      <c r="BQ231" s="5" t="s">
        <v>859</v>
      </c>
      <c r="BR231" s="5">
        <v>6738</v>
      </c>
      <c r="BS231" s="5">
        <v>0.5988023952095809</v>
      </c>
      <c r="BT231" s="5">
        <v>47.5</v>
      </c>
      <c r="BU231" s="5">
        <v>5.9</v>
      </c>
      <c r="BV231" s="5">
        <v>28.8</v>
      </c>
      <c r="BW231" s="5">
        <v>43</v>
      </c>
      <c r="BX231" s="5">
        <v>16.7</v>
      </c>
      <c r="BY231" s="5">
        <v>34.1</v>
      </c>
      <c r="BZ231" s="5">
        <v>12090</v>
      </c>
      <c r="CA231" s="43">
        <v>0.06</v>
      </c>
      <c r="CB231" s="43">
        <v>0.1</v>
      </c>
      <c r="CC231" s="5">
        <v>59.6</v>
      </c>
      <c r="CD231" s="5">
        <v>31.9</v>
      </c>
      <c r="CE231" s="43">
        <v>7.9</v>
      </c>
      <c r="CF231" s="20">
        <v>0.71473829201101924</v>
      </c>
      <c r="CG231" s="5">
        <v>2017</v>
      </c>
      <c r="CH231" s="5">
        <v>2018</v>
      </c>
      <c r="CI231" s="5">
        <v>2021</v>
      </c>
      <c r="CJ231" s="4">
        <v>-0.17790372719260672</v>
      </c>
      <c r="CK231" s="4">
        <v>0.37478141038255153</v>
      </c>
      <c r="CL231" s="4">
        <v>0.83041722566920184</v>
      </c>
      <c r="CM231" s="4">
        <v>4.5845345763777447E-2</v>
      </c>
      <c r="CN231" s="4">
        <v>-0.12470511117427277</v>
      </c>
      <c r="CO231" s="4">
        <v>-0.51748567369040543</v>
      </c>
      <c r="CP231" s="4">
        <v>-1.1442947124253957</v>
      </c>
      <c r="CQ231" s="4">
        <v>0.30842840228829693</v>
      </c>
      <c r="CR231" s="4">
        <v>0.49453902711001874</v>
      </c>
      <c r="CS231" s="4">
        <v>-0.75370576455334204</v>
      </c>
      <c r="CT231" s="4">
        <v>0.70727405933447718</v>
      </c>
      <c r="CU231" s="4">
        <v>-0.74478149195720766</v>
      </c>
      <c r="CV231" s="4">
        <v>8.0511811296872737E-2</v>
      </c>
      <c r="CW231" s="4">
        <v>-4.6149892602240887E-2</v>
      </c>
      <c r="CX231">
        <v>0</v>
      </c>
      <c r="CY231" s="5">
        <v>10141.451422424467</v>
      </c>
      <c r="CZ231" s="5">
        <v>16483.7794174025</v>
      </c>
      <c r="DA231" s="5">
        <v>3256.7519545131486</v>
      </c>
      <c r="DB231" s="5">
        <v>1164.7121535181236</v>
      </c>
      <c r="DC231" s="5">
        <v>20567.624170705989</v>
      </c>
      <c r="DD231" s="5">
        <v>4682.51568348209</v>
      </c>
      <c r="DE231" s="5">
        <v>2468.9831558014657</v>
      </c>
      <c r="DF231" s="5">
        <v>1750.5945617754719</v>
      </c>
      <c r="DG231" s="5">
        <v>3791.2178952577965</v>
      </c>
      <c r="DH231" s="5">
        <v>1538.0241648898366</v>
      </c>
      <c r="DI231" s="5">
        <v>793.71002132196168</v>
      </c>
      <c r="DJ231" s="5">
        <v>2063.4328358208954</v>
      </c>
      <c r="DK231" s="5">
        <v>-120.46908315565032</v>
      </c>
      <c r="DL231" s="5">
        <v>-4610.8742004264404</v>
      </c>
      <c r="DM231" s="5">
        <v>0</v>
      </c>
      <c r="DN231" s="5">
        <v>158.36360286258849</v>
      </c>
      <c r="DO231" s="5">
        <v>68740.691956620693</v>
      </c>
      <c r="DP231" s="4">
        <f t="shared" si="24"/>
        <v>-0.20897843836418264</v>
      </c>
      <c r="DQ231" s="4">
        <f t="shared" si="24"/>
        <v>-0.22079848135151728</v>
      </c>
      <c r="DR231" s="4">
        <f t="shared" si="24"/>
        <v>-0.11634971296107929</v>
      </c>
      <c r="DS231" s="4">
        <f t="shared" si="23"/>
        <v>-0.28555769430753714</v>
      </c>
      <c r="DT231" s="4">
        <f t="shared" si="23"/>
        <v>-2.1724691519249155E-2</v>
      </c>
      <c r="DU231" s="4">
        <f t="shared" si="23"/>
        <v>-0.71802146902738795</v>
      </c>
      <c r="DV231" s="4">
        <f t="shared" si="23"/>
        <v>0.18666528683728142</v>
      </c>
      <c r="DW231" s="4">
        <f t="shared" si="23"/>
        <v>0.71862726383845954</v>
      </c>
      <c r="DX231" s="4">
        <f t="shared" si="23"/>
        <v>1.0267976191370811</v>
      </c>
      <c r="DY231" s="4">
        <f t="shared" si="23"/>
        <v>-0.30496376595458885</v>
      </c>
      <c r="DZ231" s="4">
        <f t="shared" si="23"/>
        <v>0.17281996886820578</v>
      </c>
      <c r="EA231" s="4">
        <f t="shared" si="25"/>
        <v>1.9363990032227264E-2</v>
      </c>
      <c r="EB231" s="4">
        <f t="shared" si="25"/>
        <v>0.49205577862322231</v>
      </c>
      <c r="EC231" s="4">
        <f t="shared" si="25"/>
        <v>0.54670281546725341</v>
      </c>
      <c r="ED231" s="4" t="e">
        <f t="shared" si="25"/>
        <v>#DIV/0!</v>
      </c>
      <c r="EE231" s="4">
        <f t="shared" si="25"/>
        <v>-0.60436301554961791</v>
      </c>
      <c r="EF231" s="4">
        <f t="shared" si="25"/>
        <v>0.12553291086187818</v>
      </c>
      <c r="EG231" s="6">
        <f t="shared" si="22"/>
        <v>0.77452224475383069</v>
      </c>
      <c r="EH231">
        <v>4</v>
      </c>
      <c r="EI231">
        <v>229</v>
      </c>
    </row>
    <row r="232" spans="1:139" x14ac:dyDescent="0.3">
      <c r="A232" t="s">
        <v>635</v>
      </c>
      <c r="B232" t="s">
        <v>246</v>
      </c>
      <c r="C232" s="43">
        <v>4.3206896551724139</v>
      </c>
      <c r="D232" s="43">
        <v>5.8</v>
      </c>
      <c r="E232" s="5">
        <v>45.5</v>
      </c>
      <c r="F232" s="5">
        <v>80</v>
      </c>
      <c r="G232" s="43">
        <v>9.4</v>
      </c>
      <c r="H232" s="20">
        <v>0</v>
      </c>
      <c r="I232" s="43">
        <v>45.1</v>
      </c>
      <c r="J232" s="43">
        <v>3.3913043478260869</v>
      </c>
      <c r="K232" s="43">
        <v>4.197222222222222</v>
      </c>
      <c r="L232" s="43">
        <v>3.9652173913043494</v>
      </c>
      <c r="M232" s="43">
        <v>46.666666666666664</v>
      </c>
      <c r="N232" s="43">
        <v>48</v>
      </c>
      <c r="O232" s="43">
        <v>55.5</v>
      </c>
      <c r="P232" s="43">
        <v>-0.9</v>
      </c>
      <c r="Q232" s="43">
        <v>-0.1</v>
      </c>
      <c r="R232" s="43">
        <v>1.8</v>
      </c>
      <c r="S232" s="20">
        <v>0.41176470588235292</v>
      </c>
      <c r="T232" s="20">
        <v>1</v>
      </c>
      <c r="U232" s="5">
        <v>87.2</v>
      </c>
      <c r="V232" s="5">
        <v>71</v>
      </c>
      <c r="W232" s="20">
        <v>0.22222222222222221</v>
      </c>
      <c r="X232" s="43">
        <v>3.855864129314809</v>
      </c>
      <c r="Y232" s="20" t="s">
        <v>859</v>
      </c>
      <c r="Z232" s="5">
        <v>100</v>
      </c>
      <c r="AA232" s="5">
        <v>100</v>
      </c>
      <c r="AB232" s="43">
        <v>0</v>
      </c>
      <c r="AC232" s="5">
        <v>100</v>
      </c>
      <c r="AD232" s="5">
        <v>0.9</v>
      </c>
      <c r="AE232" s="5">
        <v>1</v>
      </c>
      <c r="AF232" s="5">
        <v>20.6</v>
      </c>
      <c r="AG232" s="5">
        <v>1.2</v>
      </c>
      <c r="AH232" s="5">
        <v>507</v>
      </c>
      <c r="AI232" s="4">
        <v>62.8</v>
      </c>
      <c r="AJ232" s="4">
        <v>0.26533784401572641</v>
      </c>
      <c r="AK232" s="4">
        <v>61</v>
      </c>
      <c r="AL232" s="4">
        <v>84.3</v>
      </c>
      <c r="AM232" s="4">
        <v>0.1</v>
      </c>
      <c r="AN232" s="4">
        <v>41.9</v>
      </c>
      <c r="AO232" s="4">
        <v>11.627906976744185</v>
      </c>
      <c r="AP232" s="4">
        <v>0</v>
      </c>
      <c r="AQ232" s="4">
        <v>4.7023004059539922E-2</v>
      </c>
      <c r="AR232" s="4">
        <v>0</v>
      </c>
      <c r="AS232" s="4">
        <v>0</v>
      </c>
      <c r="AT232" s="4" t="s">
        <v>859</v>
      </c>
      <c r="AU232" s="4" t="s">
        <v>859</v>
      </c>
      <c r="AV232" s="4">
        <v>0</v>
      </c>
      <c r="AW232" s="4">
        <v>82.352999999999994</v>
      </c>
      <c r="AX232" s="4">
        <v>37.5</v>
      </c>
      <c r="AY232" s="4">
        <v>1.1000000000000001</v>
      </c>
      <c r="AZ232" s="4">
        <v>4.34</v>
      </c>
      <c r="BA232" s="4">
        <v>0.40489976700731273</v>
      </c>
      <c r="BB232" s="4">
        <v>115.4</v>
      </c>
      <c r="BC232" s="4">
        <v>100</v>
      </c>
      <c r="BD232" s="4">
        <v>0.33333333333333331</v>
      </c>
      <c r="BE232" s="4">
        <v>100</v>
      </c>
      <c r="BF232" s="4">
        <v>100</v>
      </c>
      <c r="BG232" s="4" t="s">
        <v>859</v>
      </c>
      <c r="BH232" s="21">
        <v>8.3741349504510246E-2</v>
      </c>
      <c r="BI232" s="21">
        <v>4.5945303115679806E-2</v>
      </c>
      <c r="BJ232" s="20">
        <v>0.21568627450980393</v>
      </c>
      <c r="BK232" s="20">
        <v>0.37254901960784315</v>
      </c>
      <c r="BL232" s="5">
        <v>100</v>
      </c>
      <c r="BM232" s="5">
        <v>0</v>
      </c>
      <c r="BN232" s="5">
        <v>15.85</v>
      </c>
      <c r="BO232" s="43">
        <v>0</v>
      </c>
      <c r="BP232" s="5" t="s">
        <v>859</v>
      </c>
      <c r="BQ232" s="5" t="s">
        <v>859</v>
      </c>
      <c r="BR232" s="5" t="s">
        <v>859</v>
      </c>
      <c r="BS232" s="5" t="s">
        <v>859</v>
      </c>
      <c r="BT232" s="5">
        <v>100</v>
      </c>
      <c r="BU232" s="5">
        <v>7.9</v>
      </c>
      <c r="BV232" s="5">
        <v>78.900000000000006</v>
      </c>
      <c r="BW232" s="5" t="s">
        <v>859</v>
      </c>
      <c r="BX232" s="5">
        <v>7.6</v>
      </c>
      <c r="BY232" s="5">
        <v>88</v>
      </c>
      <c r="BZ232" s="5">
        <v>10421</v>
      </c>
      <c r="CA232" s="43">
        <v>0.55000000000000004</v>
      </c>
      <c r="CB232" s="43" t="s">
        <v>859</v>
      </c>
      <c r="CC232" s="5">
        <v>100</v>
      </c>
      <c r="CD232" s="5">
        <v>41.8</v>
      </c>
      <c r="CE232" s="43">
        <v>8.3000000000000007</v>
      </c>
      <c r="CF232" s="20">
        <v>0.76246056782334382</v>
      </c>
      <c r="CG232" s="5">
        <v>2009</v>
      </c>
      <c r="CH232" s="5">
        <v>2021</v>
      </c>
      <c r="CI232" s="5" t="s">
        <v>859</v>
      </c>
      <c r="CJ232" s="4">
        <v>-0.21320741171003449</v>
      </c>
      <c r="CK232" s="4">
        <v>0.28350286737439434</v>
      </c>
      <c r="CL232" s="4">
        <v>-2.1609534749262543E-3</v>
      </c>
      <c r="CM232" s="4">
        <v>-0.73424298062711713</v>
      </c>
      <c r="CN232" s="4">
        <v>-0.30840021660983558</v>
      </c>
      <c r="CO232" s="4">
        <v>0.38477067886939664</v>
      </c>
      <c r="CP232" s="4">
        <v>8.5319409944984936E-2</v>
      </c>
      <c r="CQ232" s="4">
        <v>-0.15433389952483689</v>
      </c>
      <c r="CR232" s="4" t="s">
        <v>17</v>
      </c>
      <c r="CS232" s="4">
        <v>0.78752406163089805</v>
      </c>
      <c r="CT232" s="4">
        <v>-0.74297001017719622</v>
      </c>
      <c r="CU232" s="4">
        <v>0.27720264744836998</v>
      </c>
      <c r="CV232" s="4">
        <v>0.1559778985198669</v>
      </c>
      <c r="CW232" s="4">
        <v>-4.6176925225854371E-2</v>
      </c>
      <c r="CX232">
        <v>1</v>
      </c>
      <c r="CY232" s="5">
        <v>11365.563594847115</v>
      </c>
      <c r="CZ232" s="5">
        <v>16248.53733676605</v>
      </c>
      <c r="DA232" s="5">
        <v>2632.591093117408</v>
      </c>
      <c r="DB232" s="5">
        <v>1174.089068825911</v>
      </c>
      <c r="DC232" s="5">
        <v>17151.152202067209</v>
      </c>
      <c r="DD232" s="5">
        <v>3690.1546239805784</v>
      </c>
      <c r="DE232" s="5">
        <v>3991.1521685912021</v>
      </c>
      <c r="DF232" s="5">
        <v>1211.5327355794639</v>
      </c>
      <c r="DG232" s="5">
        <v>7340.3134358666921</v>
      </c>
      <c r="DH232" s="5">
        <v>954.95951417004039</v>
      </c>
      <c r="DI232" s="5">
        <v>802.12550607287449</v>
      </c>
      <c r="DJ232" s="5">
        <v>3231.2753036437248</v>
      </c>
      <c r="DK232" s="5">
        <v>-255.56680161943322</v>
      </c>
      <c r="DL232" s="5">
        <v>563.25910931174087</v>
      </c>
      <c r="DM232" s="5">
        <v>0</v>
      </c>
      <c r="DN232" s="5">
        <v>214.50726380804488</v>
      </c>
      <c r="DO232" s="5">
        <v>69752.387045716867</v>
      </c>
      <c r="DP232" s="4">
        <f t="shared" si="24"/>
        <v>-1.0271047712342176</v>
      </c>
      <c r="DQ232" s="4">
        <f t="shared" si="24"/>
        <v>-0.12546766298314729</v>
      </c>
      <c r="DR232" s="4">
        <f t="shared" si="24"/>
        <v>0.19063568346139886</v>
      </c>
      <c r="DS232" s="4">
        <f t="shared" si="23"/>
        <v>-0.30390553093724459</v>
      </c>
      <c r="DT232" s="4">
        <f t="shared" si="23"/>
        <v>0.99897764329154293</v>
      </c>
      <c r="DU232" s="4">
        <f t="shared" si="23"/>
        <v>0.31010706024616741</v>
      </c>
      <c r="DV232" s="4">
        <f t="shared" si="23"/>
        <v>-1.4716820569983204</v>
      </c>
      <c r="DW232" s="4">
        <f t="shared" si="23"/>
        <v>1.193495170185354</v>
      </c>
      <c r="DX232" s="4">
        <f t="shared" si="23"/>
        <v>-0.58317912062385824</v>
      </c>
      <c r="DY232" s="4">
        <f t="shared" si="23"/>
        <v>0.53811876320918839</v>
      </c>
      <c r="DZ232" s="4">
        <f t="shared" si="23"/>
        <v>0.16385668899376243</v>
      </c>
      <c r="EA232" s="4">
        <f t="shared" si="25"/>
        <v>-0.72262118068569836</v>
      </c>
      <c r="EB232" s="4">
        <f t="shared" si="25"/>
        <v>0.6632927058845578</v>
      </c>
      <c r="EC232" s="4">
        <f t="shared" si="25"/>
        <v>-0.34915827688071671</v>
      </c>
      <c r="ED232" s="4" t="e">
        <f t="shared" si="25"/>
        <v>#DIV/0!</v>
      </c>
      <c r="EE232" s="4">
        <f t="shared" si="25"/>
        <v>-1.3845242267868305</v>
      </c>
      <c r="EF232" s="4">
        <f t="shared" si="25"/>
        <v>4.4711301573623775E-2</v>
      </c>
      <c r="EG232" s="6">
        <f t="shared" si="22"/>
        <v>0.59566710835521386</v>
      </c>
      <c r="EI232">
        <v>230</v>
      </c>
    </row>
    <row r="233" spans="1:139" x14ac:dyDescent="0.3">
      <c r="A233" t="s">
        <v>599</v>
      </c>
      <c r="B233" t="s">
        <v>247</v>
      </c>
      <c r="C233" s="43">
        <v>4.5172413793103452</v>
      </c>
      <c r="D233" s="43">
        <v>5.6</v>
      </c>
      <c r="E233" s="5">
        <v>45.2</v>
      </c>
      <c r="F233" s="5">
        <v>97.1</v>
      </c>
      <c r="G233" s="43">
        <v>6.7</v>
      </c>
      <c r="H233" s="20">
        <v>0</v>
      </c>
      <c r="I233" s="43">
        <v>42.7</v>
      </c>
      <c r="J233" s="43">
        <v>1.9565217391304348</v>
      </c>
      <c r="K233" s="43">
        <v>3.7944444444444443</v>
      </c>
      <c r="L233" s="43">
        <v>3.7130434782608699</v>
      </c>
      <c r="M233" s="43">
        <v>51</v>
      </c>
      <c r="N233" s="43">
        <v>52</v>
      </c>
      <c r="O233" s="43">
        <v>55.5</v>
      </c>
      <c r="P233" s="43">
        <v>2.2999999999999998</v>
      </c>
      <c r="Q233" s="43">
        <v>1.2</v>
      </c>
      <c r="R233" s="43">
        <v>-1.7</v>
      </c>
      <c r="S233" s="20">
        <v>0.75555555555555554</v>
      </c>
      <c r="T233" s="20">
        <v>0.64516129032258063</v>
      </c>
      <c r="U233" s="5">
        <v>98.2</v>
      </c>
      <c r="V233" s="5">
        <v>83</v>
      </c>
      <c r="W233" s="20">
        <v>0.29545454545454547</v>
      </c>
      <c r="X233" s="43">
        <v>4.3818132045519391</v>
      </c>
      <c r="Y233" s="20" t="s">
        <v>859</v>
      </c>
      <c r="Z233" s="5">
        <v>89</v>
      </c>
      <c r="AA233" s="5">
        <v>97.4</v>
      </c>
      <c r="AB233" s="43">
        <v>0</v>
      </c>
      <c r="AC233" s="5">
        <v>77.900000000000006</v>
      </c>
      <c r="AD233" s="5">
        <v>2</v>
      </c>
      <c r="AE233" s="5">
        <v>1.4</v>
      </c>
      <c r="AF233" s="5">
        <v>21.3</v>
      </c>
      <c r="AG233" s="5">
        <v>35.799999999999997</v>
      </c>
      <c r="AH233" s="5">
        <v>176</v>
      </c>
      <c r="AI233" s="4">
        <v>70.5</v>
      </c>
      <c r="AJ233" s="4">
        <v>0.32234273318872014</v>
      </c>
      <c r="AK233" s="4">
        <v>53.500000000000007</v>
      </c>
      <c r="AL233" s="4">
        <v>89.4</v>
      </c>
      <c r="AM233" s="4">
        <v>0.24</v>
      </c>
      <c r="AN233" s="4">
        <v>50</v>
      </c>
      <c r="AO233" s="4">
        <v>0</v>
      </c>
      <c r="AP233" s="4">
        <v>3.0395136778115504</v>
      </c>
      <c r="AQ233" s="4">
        <v>0.16301456618112731</v>
      </c>
      <c r="AR233" s="4">
        <v>29.73</v>
      </c>
      <c r="AS233" s="4">
        <v>24.324000000000002</v>
      </c>
      <c r="AT233" s="4">
        <v>25</v>
      </c>
      <c r="AU233" s="4">
        <v>3.5710000000000002</v>
      </c>
      <c r="AV233" s="4">
        <v>0</v>
      </c>
      <c r="AW233" s="4">
        <v>82.759</v>
      </c>
      <c r="AX233" s="4">
        <v>31.943999999999999</v>
      </c>
      <c r="AY233" s="4">
        <v>1.06</v>
      </c>
      <c r="AZ233" s="4">
        <v>4.53</v>
      </c>
      <c r="BA233" s="4">
        <v>0</v>
      </c>
      <c r="BB233" s="4">
        <v>93.3</v>
      </c>
      <c r="BC233" s="4">
        <v>93.3</v>
      </c>
      <c r="BD233" s="4">
        <v>0</v>
      </c>
      <c r="BE233" s="4">
        <v>100</v>
      </c>
      <c r="BF233" s="4">
        <v>100</v>
      </c>
      <c r="BG233" s="4">
        <v>83.3</v>
      </c>
      <c r="BH233" s="21">
        <v>1.1793922349158679E-2</v>
      </c>
      <c r="BI233" s="21">
        <v>1.0123476692867584E-2</v>
      </c>
      <c r="BJ233" s="20">
        <v>0.21052631578947367</v>
      </c>
      <c r="BK233" s="20">
        <v>0.26315789473684209</v>
      </c>
      <c r="BL233" s="5">
        <v>100</v>
      </c>
      <c r="BM233" s="5">
        <v>33.85</v>
      </c>
      <c r="BN233" s="5">
        <v>44.1</v>
      </c>
      <c r="BO233" s="43">
        <v>0.9</v>
      </c>
      <c r="BP233" s="5">
        <v>76</v>
      </c>
      <c r="BQ233" s="5">
        <v>75</v>
      </c>
      <c r="BR233" s="5">
        <v>17000</v>
      </c>
      <c r="BS233" s="5" t="s">
        <v>859</v>
      </c>
      <c r="BT233" s="5">
        <v>37.700000000000003</v>
      </c>
      <c r="BU233" s="5">
        <v>7.8</v>
      </c>
      <c r="BV233" s="5">
        <v>39</v>
      </c>
      <c r="BW233" s="5">
        <v>70</v>
      </c>
      <c r="BX233" s="5">
        <v>3.4</v>
      </c>
      <c r="BY233" s="5">
        <v>100</v>
      </c>
      <c r="BZ233" s="5">
        <v>11936</v>
      </c>
      <c r="CA233" s="43">
        <v>0.04</v>
      </c>
      <c r="CB233" s="43">
        <v>0.42</v>
      </c>
      <c r="CC233" s="5">
        <v>98.7</v>
      </c>
      <c r="CD233" s="5">
        <v>43.5</v>
      </c>
      <c r="CE233" s="43">
        <v>9.3000000000000007</v>
      </c>
      <c r="CF233" s="20">
        <v>0.73412563667232589</v>
      </c>
      <c r="CG233" s="5">
        <v>2019</v>
      </c>
      <c r="CH233" s="5">
        <v>2021</v>
      </c>
      <c r="CI233" s="5">
        <v>2017</v>
      </c>
      <c r="CJ233" s="4">
        <v>0.21327204103457006</v>
      </c>
      <c r="CK233" s="4">
        <v>0.25870757670414646</v>
      </c>
      <c r="CL233" s="4">
        <v>-0.41157119509761697</v>
      </c>
      <c r="CM233" s="4">
        <v>-0.10014658466451332</v>
      </c>
      <c r="CN233" s="4">
        <v>-0.44541536735501686</v>
      </c>
      <c r="CO233" s="4">
        <v>8.1118656339504061E-2</v>
      </c>
      <c r="CP233" s="4">
        <v>1.8300861538304267</v>
      </c>
      <c r="CQ233" s="4">
        <v>0.26912366627531292</v>
      </c>
      <c r="CR233" s="4">
        <v>-0.21748177959055545</v>
      </c>
      <c r="CS233" s="4">
        <v>-0.87713859128913385</v>
      </c>
      <c r="CT233" s="4">
        <v>-1.1148707369694104</v>
      </c>
      <c r="CU233" s="4">
        <v>0.10764409509022191</v>
      </c>
      <c r="CV233" s="4">
        <v>-0.27692225227924505</v>
      </c>
      <c r="CW233" s="4">
        <v>-4.8830274059802656E-2</v>
      </c>
      <c r="CX233">
        <v>0</v>
      </c>
      <c r="CY233" s="5">
        <v>9221.1513131820466</v>
      </c>
      <c r="CZ233" s="5">
        <v>16591.641435024776</v>
      </c>
      <c r="DA233" s="5">
        <v>1393.5527199462729</v>
      </c>
      <c r="DB233" s="5">
        <v>1005.820461159615</v>
      </c>
      <c r="DC233" s="5">
        <v>20078.231873638917</v>
      </c>
      <c r="DD233" s="5">
        <v>4357.3334204165594</v>
      </c>
      <c r="DE233" s="5">
        <v>1089.8795237649888</v>
      </c>
      <c r="DF233" s="5">
        <v>1558.4521443321901</v>
      </c>
      <c r="DG233" s="5">
        <v>5530.771488786806</v>
      </c>
      <c r="DH233" s="5">
        <v>1804.342959480636</v>
      </c>
      <c r="DI233" s="5">
        <v>551.60062681889417</v>
      </c>
      <c r="DJ233" s="5">
        <v>3432.5050369375422</v>
      </c>
      <c r="DK233" s="5">
        <v>391.53794492948282</v>
      </c>
      <c r="DL233" s="5">
        <v>-251.62301320796962</v>
      </c>
      <c r="DM233" s="5">
        <v>0</v>
      </c>
      <c r="DN233" s="5">
        <v>0</v>
      </c>
      <c r="DO233" s="5">
        <v>67006.820948418725</v>
      </c>
      <c r="DP233" s="4">
        <f t="shared" si="24"/>
        <v>0.40609734511102069</v>
      </c>
      <c r="DQ233" s="4">
        <f t="shared" si="24"/>
        <v>-0.26450908951726498</v>
      </c>
      <c r="DR233" s="4">
        <f t="shared" si="24"/>
        <v>0.80004058161542957</v>
      </c>
      <c r="DS233" s="4">
        <f t="shared" si="23"/>
        <v>2.5346128273703989E-2</v>
      </c>
      <c r="DT233" s="4">
        <f t="shared" si="23"/>
        <v>0.12448574569203628</v>
      </c>
      <c r="DU233" s="4">
        <f t="shared" si="23"/>
        <v>-0.38111872715705253</v>
      </c>
      <c r="DV233" s="4">
        <f t="shared" si="23"/>
        <v>1.6891481424501358</v>
      </c>
      <c r="DW233" s="4">
        <f t="shared" si="23"/>
        <v>0.88788849336307762</v>
      </c>
      <c r="DX233" s="4">
        <f t="shared" si="23"/>
        <v>0.23768366288985854</v>
      </c>
      <c r="DY233" s="4">
        <f t="shared" si="23"/>
        <v>-0.69004751718230906</v>
      </c>
      <c r="DZ233" s="4">
        <f t="shared" si="23"/>
        <v>0.43068916207512425</v>
      </c>
      <c r="EA233" s="4">
        <f t="shared" si="25"/>
        <v>-0.85047188155110576</v>
      </c>
      <c r="EB233" s="4">
        <f t="shared" si="25"/>
        <v>-0.15691528633973142</v>
      </c>
      <c r="EC233" s="4">
        <f t="shared" si="25"/>
        <v>-0.20806775123821436</v>
      </c>
      <c r="ED233" s="4" t="e">
        <f t="shared" si="25"/>
        <v>#DIV/0!</v>
      </c>
      <c r="EE233" s="4">
        <f t="shared" si="25"/>
        <v>1.5962262966648821</v>
      </c>
      <c r="EF233" s="4">
        <f t="shared" si="25"/>
        <v>0.26404721886976223</v>
      </c>
      <c r="EG233" s="6">
        <f t="shared" si="22"/>
        <v>0.23815864913273033</v>
      </c>
      <c r="EI233">
        <v>231</v>
      </c>
    </row>
    <row r="234" spans="1:139" x14ac:dyDescent="0.3">
      <c r="A234" t="s">
        <v>660</v>
      </c>
      <c r="B234" t="s">
        <v>248</v>
      </c>
      <c r="C234" s="43" t="s">
        <v>859</v>
      </c>
      <c r="D234" s="43">
        <v>4.5999999999999996</v>
      </c>
      <c r="E234" s="5">
        <v>42</v>
      </c>
      <c r="F234" s="5">
        <v>81.7</v>
      </c>
      <c r="G234" s="43">
        <v>7.3</v>
      </c>
      <c r="H234" s="20">
        <v>0</v>
      </c>
      <c r="I234" s="43">
        <v>40.700000000000003</v>
      </c>
      <c r="J234" s="43">
        <v>14.63913043478261</v>
      </c>
      <c r="K234" s="43">
        <v>3.6666666666666665</v>
      </c>
      <c r="L234" s="43">
        <v>3.6521739130434772</v>
      </c>
      <c r="M234" s="43">
        <v>50.333333333333336</v>
      </c>
      <c r="N234" s="43">
        <v>49</v>
      </c>
      <c r="O234" s="43">
        <v>51.5</v>
      </c>
      <c r="P234" s="43">
        <v>1</v>
      </c>
      <c r="Q234" s="43">
        <v>2</v>
      </c>
      <c r="R234" s="43">
        <v>-1.6134831460674159</v>
      </c>
      <c r="S234" s="20">
        <v>0.65789473684210531</v>
      </c>
      <c r="T234" s="20">
        <v>0.61290322580645162</v>
      </c>
      <c r="U234" s="5">
        <v>91.8</v>
      </c>
      <c r="V234" s="5">
        <v>77</v>
      </c>
      <c r="W234" s="20">
        <v>0.32258064516129031</v>
      </c>
      <c r="X234" s="43">
        <v>3.6429765999614805</v>
      </c>
      <c r="Y234" s="20">
        <v>0.67567567567567566</v>
      </c>
      <c r="Z234" s="5">
        <v>95</v>
      </c>
      <c r="AA234" s="5">
        <v>100</v>
      </c>
      <c r="AB234" s="43">
        <v>54.545454550000002</v>
      </c>
      <c r="AC234" s="5">
        <v>90.55</v>
      </c>
      <c r="AD234" s="5">
        <v>2.6</v>
      </c>
      <c r="AE234" s="5">
        <v>3.2</v>
      </c>
      <c r="AF234" s="5">
        <v>13.7</v>
      </c>
      <c r="AG234" s="5">
        <v>26.1</v>
      </c>
      <c r="AH234" s="5">
        <v>1956</v>
      </c>
      <c r="AI234" s="4">
        <v>83.3</v>
      </c>
      <c r="AJ234" s="4">
        <v>0.34771223814773977</v>
      </c>
      <c r="AK234" s="4">
        <v>54.7</v>
      </c>
      <c r="AL234" s="4">
        <v>88.4</v>
      </c>
      <c r="AM234" s="4">
        <v>1.26</v>
      </c>
      <c r="AN234" s="4">
        <v>79.3</v>
      </c>
      <c r="AO234" s="4">
        <v>11.627906976744185</v>
      </c>
      <c r="AP234" s="4">
        <v>3.8759689922480618</v>
      </c>
      <c r="AQ234" s="4">
        <v>0.16965046888320545</v>
      </c>
      <c r="AR234" s="4">
        <v>24.138000000000002</v>
      </c>
      <c r="AS234" s="4">
        <v>28.571000000000002</v>
      </c>
      <c r="AT234" s="4">
        <v>38.889000000000003</v>
      </c>
      <c r="AU234" s="4">
        <v>15.672000000000001</v>
      </c>
      <c r="AV234" s="4">
        <v>40</v>
      </c>
      <c r="AW234" s="4">
        <v>88.234999999999999</v>
      </c>
      <c r="AX234" s="4">
        <v>64.286000000000001</v>
      </c>
      <c r="AY234" s="4">
        <v>1.89</v>
      </c>
      <c r="AZ234" s="4">
        <v>8.7799999999999994</v>
      </c>
      <c r="BA234" s="4">
        <v>8.4291791397510633E-3</v>
      </c>
      <c r="BB234" s="4">
        <v>80.3</v>
      </c>
      <c r="BC234" s="4">
        <v>80.3</v>
      </c>
      <c r="BD234" s="4">
        <v>0</v>
      </c>
      <c r="BE234" s="4">
        <v>94.5</v>
      </c>
      <c r="BF234" s="4">
        <v>100</v>
      </c>
      <c r="BG234" s="4">
        <v>59.2</v>
      </c>
      <c r="BH234" s="21">
        <v>9.2245408157954428E-2</v>
      </c>
      <c r="BI234" s="21">
        <v>5.097766206620849E-2</v>
      </c>
      <c r="BJ234" s="20">
        <v>0.17763157894736842</v>
      </c>
      <c r="BK234" s="20">
        <v>0.16447368421052633</v>
      </c>
      <c r="BL234" s="5" t="s">
        <v>859</v>
      </c>
      <c r="BM234" s="5">
        <v>15.65</v>
      </c>
      <c r="BN234" s="5">
        <v>38</v>
      </c>
      <c r="BO234" s="43">
        <v>1.2999999999999998</v>
      </c>
      <c r="BP234" s="5">
        <v>34</v>
      </c>
      <c r="BQ234" s="5">
        <v>92</v>
      </c>
      <c r="BR234" s="5">
        <v>17245</v>
      </c>
      <c r="BS234" s="5">
        <v>5.4545454545454541</v>
      </c>
      <c r="BT234" s="5">
        <v>83.3</v>
      </c>
      <c r="BU234" s="5">
        <v>63.3</v>
      </c>
      <c r="BV234" s="5">
        <v>3.3</v>
      </c>
      <c r="BW234" s="5">
        <v>69</v>
      </c>
      <c r="BX234" s="5">
        <v>8.6999999999999993</v>
      </c>
      <c r="BY234" s="5">
        <v>100</v>
      </c>
      <c r="BZ234" s="5">
        <v>12105</v>
      </c>
      <c r="CA234" s="43">
        <v>0.26</v>
      </c>
      <c r="CB234" s="43">
        <v>0</v>
      </c>
      <c r="CC234" s="5">
        <v>21.6</v>
      </c>
      <c r="CD234" s="5">
        <v>27.1</v>
      </c>
      <c r="CE234" s="43">
        <v>8.4</v>
      </c>
      <c r="CF234" s="20">
        <v>0.78193641618497112</v>
      </c>
      <c r="CG234" s="5">
        <v>2015</v>
      </c>
      <c r="CH234" s="5">
        <v>2017</v>
      </c>
      <c r="CI234" s="5">
        <v>2020</v>
      </c>
      <c r="CJ234" s="4">
        <v>-0.13917508585919258</v>
      </c>
      <c r="CK234" s="4">
        <v>-0.5598959652174943</v>
      </c>
      <c r="CL234" s="4">
        <v>-0.21088185038774518</v>
      </c>
      <c r="CM234" s="4">
        <v>-0.1181977679183258</v>
      </c>
      <c r="CN234" s="4">
        <v>0.39276106975616226</v>
      </c>
      <c r="CO234" s="4">
        <v>-0.19453448605850909</v>
      </c>
      <c r="CP234" s="4">
        <v>-0.72513998042169314</v>
      </c>
      <c r="CQ234" s="4">
        <v>-0.42867216461285085</v>
      </c>
      <c r="CR234" s="4">
        <v>0.12829618083260616</v>
      </c>
      <c r="CS234" s="4">
        <v>0.62390493927980262</v>
      </c>
      <c r="CT234" s="4">
        <v>-0.27902797371263821</v>
      </c>
      <c r="CU234" s="4">
        <v>-0.50911345822523058</v>
      </c>
      <c r="CV234" s="4">
        <v>0.45440311519097926</v>
      </c>
      <c r="CW234" s="4">
        <v>-5.024372708674861E-2</v>
      </c>
      <c r="CX234">
        <v>0</v>
      </c>
      <c r="CY234" s="5">
        <v>10409.614314919858</v>
      </c>
      <c r="CZ234" s="5">
        <v>19357.185799575676</v>
      </c>
      <c r="DA234" s="5">
        <v>3472.2653219550034</v>
      </c>
      <c r="DB234" s="5">
        <v>679.20868890612871</v>
      </c>
      <c r="DC234" s="5">
        <v>18527.413919946786</v>
      </c>
      <c r="DD234" s="5">
        <v>5470.5250910956674</v>
      </c>
      <c r="DE234" s="5">
        <v>1995.1507120108336</v>
      </c>
      <c r="DF234" s="5">
        <v>3137.659012536802</v>
      </c>
      <c r="DG234" s="5">
        <v>7153.5127442981475</v>
      </c>
      <c r="DH234" s="5">
        <v>1508.9216446858029</v>
      </c>
      <c r="DI234" s="5">
        <v>1117.3390224980606</v>
      </c>
      <c r="DJ234" s="5">
        <v>1574.2823894491855</v>
      </c>
      <c r="DK234" s="5">
        <v>-11.442979053529882</v>
      </c>
      <c r="DL234" s="5">
        <v>662.72304111714504</v>
      </c>
      <c r="DM234" s="5">
        <v>0</v>
      </c>
      <c r="DN234" s="5">
        <v>25.130191911616858</v>
      </c>
      <c r="DO234" s="5">
        <v>74416.76587473604</v>
      </c>
      <c r="DP234" s="4">
        <f t="shared" si="24"/>
        <v>-0.38820312772812982</v>
      </c>
      <c r="DQ234" s="4">
        <f t="shared" si="24"/>
        <v>-1.3852337778612298</v>
      </c>
      <c r="DR234" s="4">
        <f t="shared" si="24"/>
        <v>-0.22234715789944992</v>
      </c>
      <c r="DS234" s="4">
        <f t="shared" si="23"/>
        <v>0.66442830422866928</v>
      </c>
      <c r="DT234" s="4">
        <f t="shared" si="23"/>
        <v>0.58780683268773459</v>
      </c>
      <c r="DU234" s="4">
        <f t="shared" si="23"/>
        <v>-1.5344329409874471</v>
      </c>
      <c r="DV234" s="4">
        <f t="shared" si="23"/>
        <v>0.70288836586528014</v>
      </c>
      <c r="DW234" s="4">
        <f t="shared" si="23"/>
        <v>-0.503259279954271</v>
      </c>
      <c r="DX234" s="4">
        <f t="shared" si="23"/>
        <v>-0.49844069502908894</v>
      </c>
      <c r="DY234" s="4">
        <f t="shared" ref="DY234:EC297" si="26">(DH$360-DH234)/DH$361</f>
        <v>-0.26288296700996572</v>
      </c>
      <c r="DZ234" s="4">
        <f t="shared" si="26"/>
        <v>-0.17187524464439558</v>
      </c>
      <c r="EA234" s="4">
        <f t="shared" si="25"/>
        <v>0.33014424289842448</v>
      </c>
      <c r="EB234" s="4">
        <f t="shared" si="25"/>
        <v>0.35386473239377425</v>
      </c>
      <c r="EC234" s="4">
        <f t="shared" si="25"/>
        <v>-0.3663796860061268</v>
      </c>
      <c r="ED234" s="4" t="e">
        <f t="shared" si="25"/>
        <v>#DIV/0!</v>
      </c>
      <c r="EE234" s="4">
        <f t="shared" si="25"/>
        <v>1.2470221188426081</v>
      </c>
      <c r="EF234" s="4">
        <f t="shared" si="25"/>
        <v>-0.3279134223717905</v>
      </c>
      <c r="EG234" s="6">
        <f t="shared" si="22"/>
        <v>-0.3570705651710081</v>
      </c>
      <c r="EI234">
        <v>232</v>
      </c>
    </row>
    <row r="235" spans="1:139" x14ac:dyDescent="0.3">
      <c r="A235" t="s">
        <v>482</v>
      </c>
      <c r="B235" t="s">
        <v>249</v>
      </c>
      <c r="C235" s="43">
        <v>4.3206896551724139</v>
      </c>
      <c r="D235" s="43">
        <v>5.8</v>
      </c>
      <c r="E235" s="5">
        <v>36</v>
      </c>
      <c r="F235" s="5">
        <v>93.7</v>
      </c>
      <c r="G235" s="43">
        <v>5.5</v>
      </c>
      <c r="H235" s="20">
        <v>2.7777777777777776E-2</v>
      </c>
      <c r="I235" s="43">
        <v>42.9</v>
      </c>
      <c r="J235" s="43">
        <v>2.6478260869565218</v>
      </c>
      <c r="K235" s="43">
        <v>3.9111111111111105</v>
      </c>
      <c r="L235" s="43">
        <v>3.6608695652173906</v>
      </c>
      <c r="M235" s="43">
        <v>50.666666666666664</v>
      </c>
      <c r="N235" s="43">
        <v>49.333333333333336</v>
      </c>
      <c r="O235" s="43">
        <v>53.5</v>
      </c>
      <c r="P235" s="43">
        <v>0.4</v>
      </c>
      <c r="Q235" s="43">
        <v>0.1</v>
      </c>
      <c r="R235" s="43">
        <v>0.23375912408759125</v>
      </c>
      <c r="S235" s="20">
        <v>0.69990503323836661</v>
      </c>
      <c r="T235" s="20">
        <v>0.70588235294117652</v>
      </c>
      <c r="U235" s="5">
        <v>92.8</v>
      </c>
      <c r="V235" s="5">
        <v>81</v>
      </c>
      <c r="W235" s="20">
        <v>0.22083333333333333</v>
      </c>
      <c r="X235" s="43">
        <v>1.8648028738603761</v>
      </c>
      <c r="Y235" s="20">
        <v>0.63157894736842102</v>
      </c>
      <c r="Z235" s="5">
        <v>97</v>
      </c>
      <c r="AA235" s="5">
        <v>99.7</v>
      </c>
      <c r="AB235" s="43">
        <v>0</v>
      </c>
      <c r="AC235" s="5">
        <v>95.45</v>
      </c>
      <c r="AD235" s="5">
        <v>1.8</v>
      </c>
      <c r="AE235" s="5">
        <v>1.5</v>
      </c>
      <c r="AF235" s="5">
        <v>23.7</v>
      </c>
      <c r="AG235" s="5">
        <v>11.5</v>
      </c>
      <c r="AH235" s="5">
        <v>271</v>
      </c>
      <c r="AI235" s="4">
        <v>77.099999999999994</v>
      </c>
      <c r="AJ235" s="4">
        <v>0.35980281616278159</v>
      </c>
      <c r="AK235" s="4">
        <v>64.900000000000006</v>
      </c>
      <c r="AL235" s="4">
        <v>91.2</v>
      </c>
      <c r="AM235" s="4">
        <v>0.42</v>
      </c>
      <c r="AN235" s="4">
        <v>78.900000000000006</v>
      </c>
      <c r="AO235" s="4">
        <v>7.0999141139421704</v>
      </c>
      <c r="AP235" s="4">
        <v>6.7907243057543649</v>
      </c>
      <c r="AQ235" s="4">
        <v>0.27938433871361651</v>
      </c>
      <c r="AR235" s="4">
        <v>13.372</v>
      </c>
      <c r="AS235" s="4">
        <v>36.012</v>
      </c>
      <c r="AT235" s="4">
        <v>42.529000000000003</v>
      </c>
      <c r="AU235" s="4">
        <v>10.952999999999999</v>
      </c>
      <c r="AV235" s="4" t="s">
        <v>859</v>
      </c>
      <c r="AW235" s="4">
        <v>70.385999999999996</v>
      </c>
      <c r="AX235" s="4">
        <v>62.625</v>
      </c>
      <c r="AY235" s="4">
        <v>0.65</v>
      </c>
      <c r="AZ235" s="4">
        <v>1.74</v>
      </c>
      <c r="BA235" s="4">
        <v>5.9945212914825588E-2</v>
      </c>
      <c r="BB235" s="4">
        <v>6.7</v>
      </c>
      <c r="BC235" s="4">
        <v>6.7</v>
      </c>
      <c r="BD235" s="4">
        <v>0.25714285714285712</v>
      </c>
      <c r="BE235" s="4">
        <v>99.8</v>
      </c>
      <c r="BF235" s="4">
        <v>86.2</v>
      </c>
      <c r="BG235" s="4">
        <v>4.5</v>
      </c>
      <c r="BH235" s="21">
        <v>3.5349564419726393E-2</v>
      </c>
      <c r="BI235" s="21">
        <v>2.9973673462756856E-2</v>
      </c>
      <c r="BJ235" s="20">
        <v>0.39875565610859731</v>
      </c>
      <c r="BK235" s="20">
        <v>0.42364253393665158</v>
      </c>
      <c r="BL235" s="5">
        <v>48</v>
      </c>
      <c r="BM235" s="5">
        <v>28.549999999999997</v>
      </c>
      <c r="BN235" s="5">
        <v>32.6</v>
      </c>
      <c r="BO235" s="43">
        <v>0.4</v>
      </c>
      <c r="BP235" s="5">
        <v>36</v>
      </c>
      <c r="BQ235" s="5" t="s">
        <v>859</v>
      </c>
      <c r="BR235" s="5">
        <v>31000</v>
      </c>
      <c r="BS235" s="5">
        <v>2.2650056625141564</v>
      </c>
      <c r="BT235" s="5">
        <v>88.4</v>
      </c>
      <c r="BU235" s="5">
        <v>22.9</v>
      </c>
      <c r="BV235" s="5">
        <v>95</v>
      </c>
      <c r="BW235" s="5">
        <v>51</v>
      </c>
      <c r="BX235" s="5">
        <v>13.5</v>
      </c>
      <c r="BY235" s="5">
        <v>100</v>
      </c>
      <c r="BZ235" s="5">
        <v>12241</v>
      </c>
      <c r="CA235" s="43">
        <v>0.91</v>
      </c>
      <c r="CB235" s="43">
        <v>0.72</v>
      </c>
      <c r="CC235" s="5">
        <v>100</v>
      </c>
      <c r="CD235" s="5">
        <v>45.1</v>
      </c>
      <c r="CE235" s="43">
        <v>7.7</v>
      </c>
      <c r="CF235" s="20">
        <v>0.77054942095340695</v>
      </c>
      <c r="CG235" s="5">
        <v>2020</v>
      </c>
      <c r="CH235" s="5">
        <v>2019</v>
      </c>
      <c r="CI235" s="5">
        <v>2018</v>
      </c>
      <c r="CJ235" s="4">
        <v>-0.60581621573118638</v>
      </c>
      <c r="CK235" s="4">
        <v>4.5799101074985596E-2</v>
      </c>
      <c r="CL235" s="4">
        <v>0.42968716673053803</v>
      </c>
      <c r="CM235" s="4">
        <v>-0.41623384576330685</v>
      </c>
      <c r="CN235" s="4">
        <v>-0.11831191636434274</v>
      </c>
      <c r="CO235" s="4">
        <v>-0.70478292801404463</v>
      </c>
      <c r="CP235" s="4">
        <v>0.43677046750916582</v>
      </c>
      <c r="CQ235" s="4">
        <v>0.3140541730962827</v>
      </c>
      <c r="CR235" s="4">
        <v>-0.67083129058366786</v>
      </c>
      <c r="CS235" s="4">
        <v>0.83672745274614613</v>
      </c>
      <c r="CT235" s="4">
        <v>0.28577004739320644</v>
      </c>
      <c r="CU235" s="4">
        <v>0.32295158345206865</v>
      </c>
      <c r="CV235" s="4">
        <v>0.55593365883132917</v>
      </c>
      <c r="CW235" s="4">
        <v>-5.0680249736162558E-2</v>
      </c>
      <c r="CX235">
        <v>0</v>
      </c>
      <c r="CY235" s="5">
        <v>8812.3831707096142</v>
      </c>
      <c r="CZ235" s="5">
        <v>13041.280487073589</v>
      </c>
      <c r="DA235" s="5">
        <v>2251.3833548459506</v>
      </c>
      <c r="DB235" s="5">
        <v>435.93916605870135</v>
      </c>
      <c r="DC235" s="5">
        <v>18037.04612587854</v>
      </c>
      <c r="DD235" s="5">
        <v>4074.7398203586595</v>
      </c>
      <c r="DE235" s="5">
        <v>2544.1611478345553</v>
      </c>
      <c r="DF235" s="5">
        <v>2154.7508834742539</v>
      </c>
      <c r="DG235" s="5">
        <v>4724.4324181883003</v>
      </c>
      <c r="DH235" s="5">
        <v>684.48285537908964</v>
      </c>
      <c r="DI235" s="5">
        <v>630.83225770245235</v>
      </c>
      <c r="DJ235" s="5">
        <v>1180.1896851675178</v>
      </c>
      <c r="DK235" s="5">
        <v>147.40445591784049</v>
      </c>
      <c r="DL235" s="5">
        <v>497.85060890061163</v>
      </c>
      <c r="DM235" s="5">
        <v>0</v>
      </c>
      <c r="DN235" s="5">
        <v>136.79798475942457</v>
      </c>
      <c r="DO235" s="5">
        <v>58855.823813348492</v>
      </c>
      <c r="DP235" s="4">
        <f t="shared" si="24"/>
        <v>0.67929451521448136</v>
      </c>
      <c r="DQ235" s="4">
        <f t="shared" si="24"/>
        <v>1.1742590669094455</v>
      </c>
      <c r="DR235" s="4">
        <f t="shared" si="24"/>
        <v>0.37812774823279349</v>
      </c>
      <c r="DS235" s="4">
        <f t="shared" si="24"/>
        <v>1.140434465709582</v>
      </c>
      <c r="DT235" s="4">
        <f t="shared" si="24"/>
        <v>0.73430870857489372</v>
      </c>
      <c r="DU235" s="4">
        <f t="shared" si="24"/>
        <v>-8.833966289631362E-2</v>
      </c>
      <c r="DV235" s="4">
        <f t="shared" si="24"/>
        <v>0.10476162019090912</v>
      </c>
      <c r="DW235" s="4">
        <f t="shared" si="24"/>
        <v>0.36259970448355494</v>
      </c>
      <c r="DX235" s="4">
        <f t="shared" si="24"/>
        <v>0.60346337582520726</v>
      </c>
      <c r="DY235" s="4">
        <f t="shared" si="26"/>
        <v>0.92921457958518283</v>
      </c>
      <c r="DZ235" s="4">
        <f t="shared" si="26"/>
        <v>0.34630005039134509</v>
      </c>
      <c r="EA235" s="4">
        <f t="shared" si="25"/>
        <v>0.58052984756842274</v>
      </c>
      <c r="EB235" s="4">
        <f t="shared" si="25"/>
        <v>0.15252493941174688</v>
      </c>
      <c r="EC235" s="4">
        <f t="shared" si="25"/>
        <v>-0.33783330183284305</v>
      </c>
      <c r="ED235" s="4" t="e">
        <f t="shared" si="25"/>
        <v>#DIV/0!</v>
      </c>
      <c r="EE235" s="4">
        <f t="shared" si="25"/>
        <v>-0.30469145054802849</v>
      </c>
      <c r="EF235" s="4">
        <f t="shared" si="25"/>
        <v>0.9152085350217104</v>
      </c>
      <c r="EG235" s="6">
        <f t="shared" si="22"/>
        <v>0.39614343560704646</v>
      </c>
      <c r="EI235">
        <v>233</v>
      </c>
    </row>
    <row r="236" spans="1:139" x14ac:dyDescent="0.3">
      <c r="A236" t="s">
        <v>575</v>
      </c>
      <c r="B236" t="s">
        <v>250</v>
      </c>
      <c r="C236" s="43">
        <v>4.3965517241379306</v>
      </c>
      <c r="D236" s="43">
        <v>5.8</v>
      </c>
      <c r="E236" s="5">
        <v>45.8</v>
      </c>
      <c r="F236" s="5">
        <v>75.099999999999994</v>
      </c>
      <c r="G236" s="43">
        <v>5.6</v>
      </c>
      <c r="H236" s="20">
        <v>0.15</v>
      </c>
      <c r="I236" s="43">
        <v>43</v>
      </c>
      <c r="J236" s="43">
        <v>2.3695652173913042</v>
      </c>
      <c r="K236" s="43">
        <v>3.9138888888888892</v>
      </c>
      <c r="L236" s="43">
        <v>3.5500000000000003</v>
      </c>
      <c r="M236" s="43">
        <v>49.666666666666664</v>
      </c>
      <c r="N236" s="43">
        <v>48</v>
      </c>
      <c r="O236" s="43">
        <v>51</v>
      </c>
      <c r="P236" s="43">
        <v>-0.5</v>
      </c>
      <c r="Q236" s="43">
        <v>-0.7</v>
      </c>
      <c r="R236" s="43">
        <v>0.73330876934414146</v>
      </c>
      <c r="S236" s="20">
        <v>0.68292682926829273</v>
      </c>
      <c r="T236" s="20">
        <v>0.93939393939393945</v>
      </c>
      <c r="U236" s="5">
        <v>99</v>
      </c>
      <c r="V236" s="5">
        <v>76</v>
      </c>
      <c r="W236" s="20">
        <v>0.32154882154882153</v>
      </c>
      <c r="X236" s="43">
        <v>2.347481540104674</v>
      </c>
      <c r="Y236" s="20">
        <v>0.625</v>
      </c>
      <c r="Z236" s="5">
        <v>100</v>
      </c>
      <c r="AA236" s="5">
        <v>100</v>
      </c>
      <c r="AB236" s="43" t="s">
        <v>859</v>
      </c>
      <c r="AC236" s="5">
        <v>56.2</v>
      </c>
      <c r="AD236" s="5">
        <v>1.3</v>
      </c>
      <c r="AE236" s="5">
        <v>2.9</v>
      </c>
      <c r="AF236" s="5">
        <v>12.5</v>
      </c>
      <c r="AG236" s="5">
        <v>8.8000000000000007</v>
      </c>
      <c r="AH236" s="5">
        <v>338</v>
      </c>
      <c r="AI236" s="4">
        <v>80.2</v>
      </c>
      <c r="AJ236" s="4">
        <v>0.36391045548654244</v>
      </c>
      <c r="AK236" s="4">
        <v>61.1</v>
      </c>
      <c r="AL236" s="4">
        <v>90.7</v>
      </c>
      <c r="AM236" s="4">
        <v>0.51</v>
      </c>
      <c r="AN236" s="4">
        <v>37.700000000000003</v>
      </c>
      <c r="AO236" s="4">
        <v>12.561459159397304</v>
      </c>
      <c r="AP236" s="4">
        <v>5.6066613798572567</v>
      </c>
      <c r="AQ236" s="4">
        <v>0.22118301768243426</v>
      </c>
      <c r="AR236" s="4">
        <v>20.87</v>
      </c>
      <c r="AS236" s="4">
        <v>11.606999999999999</v>
      </c>
      <c r="AT236" s="4">
        <v>47.872</v>
      </c>
      <c r="AU236" s="4">
        <v>5.5449999999999999</v>
      </c>
      <c r="AV236" s="4">
        <v>40.441000000000003</v>
      </c>
      <c r="AW236" s="4">
        <v>79.369</v>
      </c>
      <c r="AX236" s="4">
        <v>54.054000000000002</v>
      </c>
      <c r="AY236" s="4">
        <v>1.01</v>
      </c>
      <c r="AZ236" s="4">
        <v>2.94</v>
      </c>
      <c r="BA236" s="4">
        <v>1.606938260503836E-2</v>
      </c>
      <c r="BB236" s="4">
        <v>90.5</v>
      </c>
      <c r="BC236" s="4">
        <v>90.5</v>
      </c>
      <c r="BD236" s="4">
        <v>2.7777777777777776E-2</v>
      </c>
      <c r="BE236" s="4">
        <v>99.8</v>
      </c>
      <c r="BF236" s="4">
        <v>97</v>
      </c>
      <c r="BG236" s="4">
        <v>93.1</v>
      </c>
      <c r="BH236" s="21">
        <v>7.6746447303552526E-2</v>
      </c>
      <c r="BI236" s="21">
        <v>4.7216150913247414E-2</v>
      </c>
      <c r="BJ236" s="20">
        <v>0.46331236897274636</v>
      </c>
      <c r="BK236" s="20">
        <v>0.46436058700209643</v>
      </c>
      <c r="BL236" s="5">
        <v>63</v>
      </c>
      <c r="BM236" s="5">
        <v>76</v>
      </c>
      <c r="BN236" s="5">
        <v>14.55</v>
      </c>
      <c r="BO236" s="43">
        <v>0.55000000000000004</v>
      </c>
      <c r="BP236" s="5">
        <v>95</v>
      </c>
      <c r="BQ236" s="5" t="s">
        <v>859</v>
      </c>
      <c r="BR236" s="5">
        <v>20000</v>
      </c>
      <c r="BS236" s="5">
        <v>0</v>
      </c>
      <c r="BT236" s="5">
        <v>100</v>
      </c>
      <c r="BU236" s="5">
        <v>20</v>
      </c>
      <c r="BV236" s="5">
        <v>86.3</v>
      </c>
      <c r="BW236" s="5" t="s">
        <v>859</v>
      </c>
      <c r="BX236" s="5">
        <v>15.3</v>
      </c>
      <c r="BY236" s="5">
        <v>100</v>
      </c>
      <c r="BZ236" s="5">
        <v>10955</v>
      </c>
      <c r="CA236" s="43">
        <v>0.77</v>
      </c>
      <c r="CB236" s="43">
        <v>0.53</v>
      </c>
      <c r="CC236" s="5">
        <v>61.4</v>
      </c>
      <c r="CD236" s="5">
        <v>41.1</v>
      </c>
      <c r="CE236" s="43">
        <v>8.6999999999999993</v>
      </c>
      <c r="CF236" s="20">
        <v>0.74974482943862486</v>
      </c>
      <c r="CG236" s="5">
        <v>2014</v>
      </c>
      <c r="CH236" s="5">
        <v>2015</v>
      </c>
      <c r="CI236" s="5">
        <v>2018</v>
      </c>
      <c r="CJ236" s="4">
        <v>-9.6050962883171123E-2</v>
      </c>
      <c r="CK236" s="4">
        <v>-0.18261193357290562</v>
      </c>
      <c r="CL236" s="4">
        <v>0.33699216496879092</v>
      </c>
      <c r="CM236" s="4">
        <v>-0.57973650059337345</v>
      </c>
      <c r="CN236" s="4">
        <v>-1.0049618831266855E-2</v>
      </c>
      <c r="CO236" s="4">
        <v>8.369208898889427E-2</v>
      </c>
      <c r="CP236" s="4">
        <v>-0.37332110046910588</v>
      </c>
      <c r="CQ236" s="4">
        <v>0.40970526881641978</v>
      </c>
      <c r="CR236" s="4">
        <v>-1.0727448350269368</v>
      </c>
      <c r="CS236" s="4">
        <v>0.99745793284519657</v>
      </c>
      <c r="CT236" s="4">
        <v>0.89792568113808979</v>
      </c>
      <c r="CU236" s="4">
        <v>0.11499009457038845</v>
      </c>
      <c r="CV236" s="4">
        <v>-0.12008643342732843</v>
      </c>
      <c r="CW236" s="4">
        <v>-5.5062361172975652E-2</v>
      </c>
      <c r="CX236">
        <v>0</v>
      </c>
      <c r="CY236" s="5">
        <v>9728.225386256574</v>
      </c>
      <c r="CZ236" s="5">
        <v>14919.952247207973</v>
      </c>
      <c r="DA236" s="5">
        <v>2023.7241237958599</v>
      </c>
      <c r="DB236" s="5">
        <v>825.57901209264196</v>
      </c>
      <c r="DC236" s="5">
        <v>16849.80027537456</v>
      </c>
      <c r="DD236" s="5">
        <v>4775.7522147676455</v>
      </c>
      <c r="DE236" s="5">
        <v>3542.0101776586516</v>
      </c>
      <c r="DF236" s="5">
        <v>2192.9955393185955</v>
      </c>
      <c r="DG236" s="5">
        <v>5190.0741227143326</v>
      </c>
      <c r="DH236" s="5">
        <v>749.66693994671039</v>
      </c>
      <c r="DI236" s="5">
        <v>1091.3865546218487</v>
      </c>
      <c r="DJ236" s="5">
        <v>2010.3248616519779</v>
      </c>
      <c r="DK236" s="5">
        <v>156.71756507481041</v>
      </c>
      <c r="DL236" s="5">
        <v>64.536790325886457</v>
      </c>
      <c r="DM236" s="5">
        <v>0</v>
      </c>
      <c r="DN236" s="5">
        <v>147.86776311415326</v>
      </c>
      <c r="DO236" s="5">
        <v>64204.076783596342</v>
      </c>
      <c r="DP236" s="4">
        <f t="shared" si="24"/>
        <v>6.7198132078197456E-2</v>
      </c>
      <c r="DQ236" s="4">
        <f t="shared" si="24"/>
        <v>0.41293560022945031</v>
      </c>
      <c r="DR236" s="4">
        <f t="shared" si="24"/>
        <v>0.49009897811232461</v>
      </c>
      <c r="DS236" s="4">
        <f t="shared" si="24"/>
        <v>0.37802508002195234</v>
      </c>
      <c r="DT236" s="4">
        <f t="shared" si="24"/>
        <v>1.089009295240811</v>
      </c>
      <c r="DU236" s="4">
        <f t="shared" si="24"/>
        <v>-0.81461850582903195</v>
      </c>
      <c r="DV236" s="4">
        <f t="shared" si="24"/>
        <v>-0.98235832132264478</v>
      </c>
      <c r="DW236" s="4">
        <f t="shared" si="24"/>
        <v>0.32890939519581014</v>
      </c>
      <c r="DX236" s="4">
        <f t="shared" si="24"/>
        <v>0.39223425990771027</v>
      </c>
      <c r="DY236" s="4">
        <f t="shared" si="26"/>
        <v>0.8349616304299694</v>
      </c>
      <c r="DZ236" s="4">
        <f t="shared" si="26"/>
        <v>-0.14423343435155947</v>
      </c>
      <c r="EA236" s="4">
        <f t="shared" si="25"/>
        <v>5.3105980382749038E-2</v>
      </c>
      <c r="EB236" s="4">
        <f t="shared" si="25"/>
        <v>0.14072053432317053</v>
      </c>
      <c r="EC236" s="4">
        <f t="shared" si="25"/>
        <v>-0.26280837154988779</v>
      </c>
      <c r="ED236" s="4" t="e">
        <f t="shared" si="25"/>
        <v>#DIV/0!</v>
      </c>
      <c r="EE236" s="4">
        <f t="shared" si="25"/>
        <v>-0.45851490174303883</v>
      </c>
      <c r="EF236" s="4">
        <f t="shared" si="25"/>
        <v>0.48795093874111151</v>
      </c>
      <c r="EG236" s="6">
        <f t="shared" si="22"/>
        <v>0.3329507800823005</v>
      </c>
      <c r="EI236">
        <v>234</v>
      </c>
    </row>
    <row r="237" spans="1:139" x14ac:dyDescent="0.3">
      <c r="A237" t="s">
        <v>469</v>
      </c>
      <c r="B237" t="s">
        <v>251</v>
      </c>
      <c r="C237" s="43" t="s">
        <v>859</v>
      </c>
      <c r="D237" s="43">
        <v>5.7</v>
      </c>
      <c r="E237" s="5">
        <v>39.6</v>
      </c>
      <c r="F237" s="5">
        <v>75</v>
      </c>
      <c r="G237" s="43">
        <v>5.9</v>
      </c>
      <c r="H237" s="20">
        <v>1</v>
      </c>
      <c r="I237" s="43">
        <v>39.6</v>
      </c>
      <c r="J237" s="43">
        <v>4.9695652173913043</v>
      </c>
      <c r="K237" s="43">
        <v>3.7194444444444446</v>
      </c>
      <c r="L237" s="43">
        <v>3.8739130434782605</v>
      </c>
      <c r="M237" s="43">
        <v>45</v>
      </c>
      <c r="N237" s="43">
        <v>50.333333333333336</v>
      </c>
      <c r="O237" s="43">
        <v>50.5</v>
      </c>
      <c r="P237" s="43">
        <v>-2.2999999999999998</v>
      </c>
      <c r="Q237" s="43">
        <v>-0.1</v>
      </c>
      <c r="R237" s="43">
        <v>-1.6</v>
      </c>
      <c r="S237" s="20">
        <v>0.75257731958762886</v>
      </c>
      <c r="T237" s="20">
        <v>0.9285714285714286</v>
      </c>
      <c r="U237" s="5">
        <v>100</v>
      </c>
      <c r="V237" s="5">
        <v>72</v>
      </c>
      <c r="W237" s="20">
        <v>0.22222222222222221</v>
      </c>
      <c r="X237" s="43">
        <v>4.2240964140832258</v>
      </c>
      <c r="Y237" s="20">
        <v>0.58823529411764708</v>
      </c>
      <c r="Z237" s="5">
        <v>72</v>
      </c>
      <c r="AA237" s="5">
        <v>100</v>
      </c>
      <c r="AB237" s="43">
        <v>0</v>
      </c>
      <c r="AC237" s="5">
        <v>78.25</v>
      </c>
      <c r="AD237" s="5">
        <v>2.2999999999999998</v>
      </c>
      <c r="AE237" s="5">
        <v>1.3</v>
      </c>
      <c r="AF237" s="5">
        <v>17</v>
      </c>
      <c r="AG237" s="5">
        <v>19.899999999999999</v>
      </c>
      <c r="AH237" s="5">
        <v>3403</v>
      </c>
      <c r="AI237" s="4">
        <v>86.3</v>
      </c>
      <c r="AJ237" s="4">
        <v>0.31216826427948979</v>
      </c>
      <c r="AK237" s="4">
        <v>53.900000000000006</v>
      </c>
      <c r="AL237" s="4">
        <v>83.7</v>
      </c>
      <c r="AM237" s="4">
        <v>0.38</v>
      </c>
      <c r="AN237" s="4">
        <v>83.6</v>
      </c>
      <c r="AO237" s="4">
        <v>2.7806122448979598</v>
      </c>
      <c r="AP237" s="4">
        <v>0</v>
      </c>
      <c r="AQ237" s="4">
        <v>0.19642150747040746</v>
      </c>
      <c r="AR237" s="4">
        <v>22.077999999999999</v>
      </c>
      <c r="AS237" s="4">
        <v>75</v>
      </c>
      <c r="AT237" s="4">
        <v>37.5</v>
      </c>
      <c r="AU237" s="4">
        <v>44.347999999999999</v>
      </c>
      <c r="AV237" s="4">
        <v>48.78</v>
      </c>
      <c r="AW237" s="4">
        <v>75.361999999999995</v>
      </c>
      <c r="AX237" s="4">
        <v>44.41</v>
      </c>
      <c r="AY237" s="4">
        <v>1.02</v>
      </c>
      <c r="AZ237" s="4">
        <v>2.34</v>
      </c>
      <c r="BA237" s="4">
        <v>1.7625551048492269E-2</v>
      </c>
      <c r="BB237" s="4">
        <v>109.6</v>
      </c>
      <c r="BC237" s="4">
        <v>100</v>
      </c>
      <c r="BD237" s="4">
        <v>0.8</v>
      </c>
      <c r="BE237" s="4">
        <v>100</v>
      </c>
      <c r="BF237" s="4">
        <v>84.6</v>
      </c>
      <c r="BG237" s="4">
        <v>100</v>
      </c>
      <c r="BH237" s="21">
        <v>4.9344114587398923E-2</v>
      </c>
      <c r="BI237" s="21">
        <v>2.247764193400326E-2</v>
      </c>
      <c r="BJ237" s="20">
        <v>0.16250000000000001</v>
      </c>
      <c r="BK237" s="20">
        <v>0.45</v>
      </c>
      <c r="BL237" s="5" t="s">
        <v>859</v>
      </c>
      <c r="BM237" s="5">
        <v>36.65</v>
      </c>
      <c r="BN237" s="5">
        <v>21.7</v>
      </c>
      <c r="BO237" s="43">
        <v>1</v>
      </c>
      <c r="BP237" s="5">
        <v>21</v>
      </c>
      <c r="BQ237" s="5" t="s">
        <v>859</v>
      </c>
      <c r="BR237" s="5">
        <v>17500</v>
      </c>
      <c r="BS237" s="5">
        <v>26.696832579185521</v>
      </c>
      <c r="BT237" s="5">
        <v>81.2</v>
      </c>
      <c r="BU237" s="5">
        <v>8.8000000000000007</v>
      </c>
      <c r="BV237" s="5">
        <v>63.7</v>
      </c>
      <c r="BW237" s="5">
        <v>46</v>
      </c>
      <c r="BX237" s="5">
        <v>16.3</v>
      </c>
      <c r="BY237" s="5">
        <v>100</v>
      </c>
      <c r="BZ237" s="5">
        <v>15520</v>
      </c>
      <c r="CA237" s="43">
        <v>1.01</v>
      </c>
      <c r="CB237" s="43">
        <v>0.67</v>
      </c>
      <c r="CC237" s="5">
        <v>1.9</v>
      </c>
      <c r="CD237" s="5">
        <v>60.4</v>
      </c>
      <c r="CE237" s="43">
        <v>9.6</v>
      </c>
      <c r="CF237" s="20">
        <v>0.67371364653243848</v>
      </c>
      <c r="CG237" s="5">
        <v>2018</v>
      </c>
      <c r="CH237" s="5">
        <v>2016</v>
      </c>
      <c r="CI237" s="5">
        <v>2017</v>
      </c>
      <c r="CJ237" s="4">
        <v>0.1885581592073233</v>
      </c>
      <c r="CK237" s="4">
        <v>-0.3787396382292052</v>
      </c>
      <c r="CL237" s="4">
        <v>-0.32118671334324922</v>
      </c>
      <c r="CM237" s="4">
        <v>-0.28309631118692036</v>
      </c>
      <c r="CN237" s="4">
        <v>4.5741341872935347E-2</v>
      </c>
      <c r="CO237" s="4">
        <v>0.66703983666048672</v>
      </c>
      <c r="CP237" s="4">
        <v>0.75453506476354937</v>
      </c>
      <c r="CQ237" s="4">
        <v>-0.29855200479018851</v>
      </c>
      <c r="CR237" s="4">
        <v>0.71840497402866188</v>
      </c>
      <c r="CS237" s="4">
        <v>0.27569994058559855</v>
      </c>
      <c r="CT237" s="4">
        <v>0.67707205677717242</v>
      </c>
      <c r="CU237" s="4">
        <v>-0.11873138489671708</v>
      </c>
      <c r="CV237" s="4">
        <v>-1.0385479784114822</v>
      </c>
      <c r="CW237" s="4">
        <v>-5.6506931996945932E-2</v>
      </c>
      <c r="CX237">
        <v>0</v>
      </c>
      <c r="CY237" s="5">
        <v>7815.4208634285524</v>
      </c>
      <c r="CZ237" s="5">
        <v>13061.025780718684</v>
      </c>
      <c r="DA237" s="5">
        <v>1730.2721605595257</v>
      </c>
      <c r="DB237" s="5">
        <v>885.2060209822107</v>
      </c>
      <c r="DC237" s="5">
        <v>21180.620828781175</v>
      </c>
      <c r="DD237" s="5">
        <v>2803.4766489338062</v>
      </c>
      <c r="DE237" s="5">
        <v>2113.7359987885557</v>
      </c>
      <c r="DF237" s="5">
        <v>3910.7526254937002</v>
      </c>
      <c r="DG237" s="5">
        <v>4826.8138126253571</v>
      </c>
      <c r="DH237" s="5">
        <v>1066.4436673255282</v>
      </c>
      <c r="DI237" s="5">
        <v>759.76889159191114</v>
      </c>
      <c r="DJ237" s="5">
        <v>1308.0431807815114</v>
      </c>
      <c r="DK237" s="5">
        <v>906.34027672190973</v>
      </c>
      <c r="DL237" s="5">
        <v>-1681.3136688459783</v>
      </c>
      <c r="DM237" s="5">
        <v>0</v>
      </c>
      <c r="DN237" s="5">
        <v>106.9129999325026</v>
      </c>
      <c r="DO237" s="5">
        <v>62474.833756664921</v>
      </c>
      <c r="DP237" s="4">
        <f t="shared" si="24"/>
        <v>1.3456069127550296</v>
      </c>
      <c r="DQ237" s="4">
        <f t="shared" si="24"/>
        <v>1.1662573735176081</v>
      </c>
      <c r="DR237" s="4">
        <f t="shared" si="24"/>
        <v>0.63442950704618406</v>
      </c>
      <c r="DS237" s="4">
        <f t="shared" si="24"/>
        <v>0.26135274355375909</v>
      </c>
      <c r="DT237" s="4">
        <f t="shared" si="24"/>
        <v>-0.20486306521936967</v>
      </c>
      <c r="DU237" s="4">
        <f t="shared" si="24"/>
        <v>1.2287433909401808</v>
      </c>
      <c r="DV237" s="4">
        <f t="shared" si="24"/>
        <v>0.57369404270309698</v>
      </c>
      <c r="DW237" s="4">
        <f t="shared" si="24"/>
        <v>-1.1842894096253547</v>
      </c>
      <c r="DX237" s="4">
        <f t="shared" si="24"/>
        <v>0.55702008858710939</v>
      </c>
      <c r="DY237" s="4">
        <f t="shared" si="26"/>
        <v>0.37691821419977922</v>
      </c>
      <c r="DZ237" s="4">
        <f t="shared" si="26"/>
        <v>0.20897045265254566</v>
      </c>
      <c r="EA237" s="4">
        <f t="shared" si="25"/>
        <v>0.49929851681635051</v>
      </c>
      <c r="EB237" s="4">
        <f t="shared" si="25"/>
        <v>-0.80942941052709039</v>
      </c>
      <c r="EC237" s="4">
        <f t="shared" si="25"/>
        <v>3.9472108252642607E-2</v>
      </c>
      <c r="ED237" s="4" t="e">
        <f t="shared" si="25"/>
        <v>#DIV/0!</v>
      </c>
      <c r="EE237" s="4">
        <f t="shared" si="25"/>
        <v>0.11058438946225882</v>
      </c>
      <c r="EF237" s="4">
        <f t="shared" si="25"/>
        <v>0.62609552972844973</v>
      </c>
      <c r="EG237" s="6">
        <f t="shared" si="22"/>
        <v>-0.752738061484302</v>
      </c>
      <c r="EI237">
        <v>235</v>
      </c>
    </row>
    <row r="238" spans="1:139" x14ac:dyDescent="0.3">
      <c r="A238" t="s">
        <v>547</v>
      </c>
      <c r="B238" t="s">
        <v>252</v>
      </c>
      <c r="C238" s="43" t="s">
        <v>859</v>
      </c>
      <c r="D238" s="43">
        <v>5.2</v>
      </c>
      <c r="E238" s="5">
        <v>41.8</v>
      </c>
      <c r="F238" s="5">
        <v>93.8</v>
      </c>
      <c r="G238" s="43">
        <v>6.5</v>
      </c>
      <c r="H238" s="20">
        <v>0</v>
      </c>
      <c r="I238" s="43">
        <v>41.5</v>
      </c>
      <c r="J238" s="43">
        <v>2.0478260869565217</v>
      </c>
      <c r="K238" s="43">
        <v>3.875</v>
      </c>
      <c r="L238" s="43">
        <v>3.7</v>
      </c>
      <c r="M238" s="43">
        <v>48</v>
      </c>
      <c r="N238" s="43">
        <v>50.666666666666664</v>
      </c>
      <c r="O238" s="43">
        <v>55</v>
      </c>
      <c r="P238" s="43">
        <v>-1.9</v>
      </c>
      <c r="Q238" s="43">
        <v>0.5</v>
      </c>
      <c r="R238" s="43">
        <v>-0.4</v>
      </c>
      <c r="S238" s="20">
        <v>0.79487179487179482</v>
      </c>
      <c r="T238" s="20">
        <v>0.86363636363636365</v>
      </c>
      <c r="U238" s="5">
        <v>100</v>
      </c>
      <c r="V238" s="5">
        <v>73</v>
      </c>
      <c r="W238" s="20">
        <v>0.2</v>
      </c>
      <c r="X238" s="43">
        <v>2.3114854608748261</v>
      </c>
      <c r="Y238" s="20">
        <v>0.58823529411764708</v>
      </c>
      <c r="Z238" s="5">
        <v>92</v>
      </c>
      <c r="AA238" s="5">
        <v>100</v>
      </c>
      <c r="AB238" s="43">
        <v>0</v>
      </c>
      <c r="AC238" s="5">
        <v>100</v>
      </c>
      <c r="AD238" s="5">
        <v>2.8</v>
      </c>
      <c r="AE238" s="5">
        <v>1.6</v>
      </c>
      <c r="AF238" s="5">
        <v>42.6</v>
      </c>
      <c r="AG238" s="5">
        <v>36.700000000000003</v>
      </c>
      <c r="AH238" s="5">
        <v>1043</v>
      </c>
      <c r="AI238" s="4">
        <v>84.2</v>
      </c>
      <c r="AJ238" s="4">
        <v>0.34003754357736654</v>
      </c>
      <c r="AK238" s="4">
        <v>51.099999999999994</v>
      </c>
      <c r="AL238" s="4">
        <v>88.3</v>
      </c>
      <c r="AM238" s="4">
        <v>0.33</v>
      </c>
      <c r="AN238" s="4">
        <v>100</v>
      </c>
      <c r="AO238" s="4">
        <v>8.097165991902834</v>
      </c>
      <c r="AP238" s="4">
        <v>0</v>
      </c>
      <c r="AQ238" s="4">
        <v>0.18339927464556544</v>
      </c>
      <c r="AR238" s="4">
        <v>24</v>
      </c>
      <c r="AS238" s="4">
        <v>76</v>
      </c>
      <c r="AT238" s="4">
        <v>36.363999999999997</v>
      </c>
      <c r="AU238" s="4">
        <v>23.437999999999999</v>
      </c>
      <c r="AV238" s="4">
        <v>77.778000000000006</v>
      </c>
      <c r="AW238" s="4">
        <v>73.528999999999996</v>
      </c>
      <c r="AX238" s="4">
        <v>72.581000000000003</v>
      </c>
      <c r="AY238" s="4">
        <v>0.42</v>
      </c>
      <c r="AZ238" s="4">
        <v>1.88</v>
      </c>
      <c r="BA238" s="4">
        <v>6.7051434391444578E-2</v>
      </c>
      <c r="BB238" s="4">
        <v>91.7</v>
      </c>
      <c r="BC238" s="4">
        <v>91.7</v>
      </c>
      <c r="BD238" s="4">
        <v>0.33333333333333331</v>
      </c>
      <c r="BE238" s="4">
        <v>74.5</v>
      </c>
      <c r="BF238" s="4">
        <v>100</v>
      </c>
      <c r="BG238" s="4">
        <v>19.399999999999999</v>
      </c>
      <c r="BH238" s="21">
        <v>6.8361109249125002E-2</v>
      </c>
      <c r="BI238" s="21">
        <v>4.9129496954453906E-2</v>
      </c>
      <c r="BJ238" s="20">
        <v>0.17333333333333334</v>
      </c>
      <c r="BK238" s="20">
        <v>0.28000000000000003</v>
      </c>
      <c r="BL238" s="5" t="s">
        <v>859</v>
      </c>
      <c r="BM238" s="5">
        <v>20.950000000000003</v>
      </c>
      <c r="BN238" s="5">
        <v>32.75</v>
      </c>
      <c r="BO238" s="43">
        <v>1.1000000000000001</v>
      </c>
      <c r="BP238" s="5">
        <v>29</v>
      </c>
      <c r="BQ238" s="5" t="s">
        <v>859</v>
      </c>
      <c r="BR238" s="5">
        <v>19612</v>
      </c>
      <c r="BS238" s="5">
        <v>2.3622047244094486</v>
      </c>
      <c r="BT238" s="5">
        <v>38.200000000000003</v>
      </c>
      <c r="BU238" s="5">
        <v>3.9</v>
      </c>
      <c r="BV238" s="5">
        <v>15.8</v>
      </c>
      <c r="BW238" s="5">
        <v>49</v>
      </c>
      <c r="BX238" s="5">
        <v>8.9</v>
      </c>
      <c r="BY238" s="5">
        <v>100</v>
      </c>
      <c r="BZ238" s="5">
        <v>12461</v>
      </c>
      <c r="CA238" s="43">
        <v>0.4</v>
      </c>
      <c r="CB238" s="43" t="s">
        <v>859</v>
      </c>
      <c r="CC238" s="5">
        <v>85.4</v>
      </c>
      <c r="CD238" s="5">
        <v>26.5</v>
      </c>
      <c r="CE238" s="43">
        <v>8.1999999999999993</v>
      </c>
      <c r="CF238" s="20">
        <v>0.70583657587548643</v>
      </c>
      <c r="CG238" s="5">
        <v>2017</v>
      </c>
      <c r="CH238" s="5">
        <v>2017</v>
      </c>
      <c r="CI238" s="5">
        <v>2017</v>
      </c>
      <c r="CJ238" s="4">
        <v>-0.11890284402962259</v>
      </c>
      <c r="CK238" s="4">
        <v>-1.5967174738393163E-2</v>
      </c>
      <c r="CL238" s="4">
        <v>0.20861517637814289</v>
      </c>
      <c r="CM238" s="4">
        <v>0.34725651574189059</v>
      </c>
      <c r="CN238" s="4">
        <v>0.16714398386046661</v>
      </c>
      <c r="CO238" s="4">
        <v>-0.37839434613452266</v>
      </c>
      <c r="CP238" s="4">
        <v>-0.32629118342932689</v>
      </c>
      <c r="CQ238" s="4">
        <v>-0.32638663917487021</v>
      </c>
      <c r="CR238" s="4">
        <v>-0.13109114239842246</v>
      </c>
      <c r="CS238" s="4">
        <v>-1.0767105514225428</v>
      </c>
      <c r="CT238" s="4">
        <v>-0.47192246258600923</v>
      </c>
      <c r="CU238" s="4">
        <v>-0.14122399297100532</v>
      </c>
      <c r="CV238" s="4">
        <v>-0.36328957337357981</v>
      </c>
      <c r="CW238" s="4">
        <v>-5.6576839666342429E-2</v>
      </c>
      <c r="CX238">
        <v>0</v>
      </c>
      <c r="CY238" s="5">
        <v>9207.8024911881839</v>
      </c>
      <c r="CZ238" s="5">
        <v>15821.446177403792</v>
      </c>
      <c r="DA238" s="5">
        <v>2893.3444722918402</v>
      </c>
      <c r="DB238" s="5">
        <v>838.20662768031195</v>
      </c>
      <c r="DC238" s="5">
        <v>20123.97372148564</v>
      </c>
      <c r="DD238" s="5">
        <v>4486.2827749785611</v>
      </c>
      <c r="DE238" s="5">
        <v>2614.6496642331999</v>
      </c>
      <c r="DF238" s="5">
        <v>2068.8906184120515</v>
      </c>
      <c r="DG238" s="5">
        <v>5945.9728222938402</v>
      </c>
      <c r="DH238" s="5">
        <v>1032.8599275967699</v>
      </c>
      <c r="DI238" s="5">
        <v>449.17850181008072</v>
      </c>
      <c r="DJ238" s="5">
        <v>1768.3096630465054</v>
      </c>
      <c r="DK238" s="5">
        <v>-154.83152325257589</v>
      </c>
      <c r="DL238" s="5">
        <v>1446.393762183236</v>
      </c>
      <c r="DM238" s="5">
        <v>0</v>
      </c>
      <c r="DN238" s="5">
        <v>94.266790269030253</v>
      </c>
      <c r="DO238" s="5">
        <v>67190.352729437218</v>
      </c>
      <c r="DP238" s="4">
        <f t="shared" si="24"/>
        <v>0.41501893173682791</v>
      </c>
      <c r="DQ238" s="4">
        <f t="shared" si="24"/>
        <v>4.7609150611364906E-2</v>
      </c>
      <c r="DR238" s="4">
        <f t="shared" si="24"/>
        <v>6.2387527536718355E-2</v>
      </c>
      <c r="DS238" s="4">
        <f t="shared" si="24"/>
        <v>0.35331658898621676</v>
      </c>
      <c r="DT238" s="4">
        <f t="shared" si="24"/>
        <v>0.11081994912637272</v>
      </c>
      <c r="DU238" s="4">
        <f t="shared" si="24"/>
        <v>-0.51471577733070761</v>
      </c>
      <c r="DV238" s="4">
        <f t="shared" si="24"/>
        <v>2.7966965354014436E-2</v>
      </c>
      <c r="DW238" s="4">
        <f t="shared" si="24"/>
        <v>0.43823534093029576</v>
      </c>
      <c r="DX238" s="4">
        <f t="shared" si="24"/>
        <v>4.9335820005537309E-2</v>
      </c>
      <c r="DY238" s="4">
        <f t="shared" si="26"/>
        <v>0.42547863403374775</v>
      </c>
      <c r="DZ238" s="4">
        <f t="shared" si="26"/>
        <v>0.53977832318252705</v>
      </c>
      <c r="EA238" s="4">
        <f t="shared" si="25"/>
        <v>0.20686960296138657</v>
      </c>
      <c r="EB238" s="4">
        <f t="shared" si="25"/>
        <v>0.53561031620023303</v>
      </c>
      <c r="EC238" s="4">
        <f t="shared" si="25"/>
        <v>-0.50206619931919694</v>
      </c>
      <c r="ED238" s="4" t="e">
        <f t="shared" si="25"/>
        <v>#DIV/0!</v>
      </c>
      <c r="EE238" s="4">
        <f t="shared" si="25"/>
        <v>0.2863136184165167</v>
      </c>
      <c r="EF238" s="4">
        <f t="shared" si="25"/>
        <v>0.24938535675604387</v>
      </c>
      <c r="EG238" s="6">
        <f t="shared" si="22"/>
        <v>0.32342525865421934</v>
      </c>
      <c r="EI238">
        <v>236</v>
      </c>
    </row>
    <row r="239" spans="1:139" x14ac:dyDescent="0.3">
      <c r="A239" t="s">
        <v>633</v>
      </c>
      <c r="B239" t="s">
        <v>253</v>
      </c>
      <c r="C239" s="43" t="s">
        <v>859</v>
      </c>
      <c r="D239" s="43">
        <v>5.2</v>
      </c>
      <c r="E239" s="5">
        <v>50.2</v>
      </c>
      <c r="F239" s="5">
        <v>88.5</v>
      </c>
      <c r="G239" s="43">
        <v>6.6</v>
      </c>
      <c r="H239" s="20">
        <v>0</v>
      </c>
      <c r="I239" s="43">
        <v>42.8</v>
      </c>
      <c r="J239" s="43">
        <v>6.6521739130434785</v>
      </c>
      <c r="K239" s="43">
        <v>3.8222222222222211</v>
      </c>
      <c r="L239" s="43">
        <v>3.7043478260869565</v>
      </c>
      <c r="M239" s="43">
        <v>51.666666666666664</v>
      </c>
      <c r="N239" s="43">
        <v>49.666666666666664</v>
      </c>
      <c r="O239" s="43">
        <v>52.5</v>
      </c>
      <c r="P239" s="43">
        <v>0</v>
      </c>
      <c r="Q239" s="43">
        <v>-1.1000000000000001</v>
      </c>
      <c r="R239" s="43">
        <v>-0.7</v>
      </c>
      <c r="S239" s="20">
        <v>0.81333333333333335</v>
      </c>
      <c r="T239" s="20">
        <v>0.95833333333333337</v>
      </c>
      <c r="U239" s="5">
        <v>98.9</v>
      </c>
      <c r="V239" s="5">
        <v>80</v>
      </c>
      <c r="W239" s="20">
        <v>0.31578947368421051</v>
      </c>
      <c r="X239" s="43">
        <v>2.7228703683013231</v>
      </c>
      <c r="Y239" s="20">
        <v>0.63636363636363624</v>
      </c>
      <c r="Z239" s="5">
        <v>87</v>
      </c>
      <c r="AA239" s="5">
        <v>100</v>
      </c>
      <c r="AB239" s="43">
        <v>0</v>
      </c>
      <c r="AC239" s="5">
        <v>97.2</v>
      </c>
      <c r="AD239" s="5">
        <v>1.4</v>
      </c>
      <c r="AE239" s="5">
        <v>1.4</v>
      </c>
      <c r="AF239" s="5">
        <v>13.5</v>
      </c>
      <c r="AG239" s="5">
        <v>40.1</v>
      </c>
      <c r="AH239" s="5">
        <v>423</v>
      </c>
      <c r="AI239" s="4">
        <v>81.8</v>
      </c>
      <c r="AJ239" s="4">
        <v>0.36301285976729947</v>
      </c>
      <c r="AK239" s="4">
        <v>48.1</v>
      </c>
      <c r="AL239" s="4">
        <v>87</v>
      </c>
      <c r="AM239" s="4">
        <v>0.4</v>
      </c>
      <c r="AN239" s="4">
        <v>74.5</v>
      </c>
      <c r="AO239" s="4">
        <v>7.4728260869565224</v>
      </c>
      <c r="AP239" s="4">
        <v>2.3641304347826089</v>
      </c>
      <c r="AQ239" s="4">
        <v>0.16698556270655765</v>
      </c>
      <c r="AR239" s="4">
        <v>12.244999999999999</v>
      </c>
      <c r="AS239" s="4">
        <v>53.061</v>
      </c>
      <c r="AT239" s="4">
        <v>40</v>
      </c>
      <c r="AU239" s="4">
        <v>15.476000000000001</v>
      </c>
      <c r="AV239" s="4">
        <v>21.212</v>
      </c>
      <c r="AW239" s="4">
        <v>71.739000000000004</v>
      </c>
      <c r="AX239" s="4">
        <v>73.983999999999995</v>
      </c>
      <c r="AY239" s="4">
        <v>0.99</v>
      </c>
      <c r="AZ239" s="4">
        <v>5.65</v>
      </c>
      <c r="BA239" s="4">
        <v>5.2777867554377689E-2</v>
      </c>
      <c r="BB239" s="4">
        <v>88.7</v>
      </c>
      <c r="BC239" s="4">
        <v>88.7</v>
      </c>
      <c r="BD239" s="4">
        <v>0</v>
      </c>
      <c r="BE239" s="4">
        <v>92.7</v>
      </c>
      <c r="BF239" s="4">
        <v>93.5</v>
      </c>
      <c r="BG239" s="4" t="s">
        <v>859</v>
      </c>
      <c r="BH239" s="21">
        <v>5.1540873865462453E-2</v>
      </c>
      <c r="BI239" s="21">
        <v>3.4591494998186291E-2</v>
      </c>
      <c r="BJ239" s="20">
        <v>0.2857142857142857</v>
      </c>
      <c r="BK239" s="20">
        <v>0.29761904761904762</v>
      </c>
      <c r="BL239" s="5" t="s">
        <v>859</v>
      </c>
      <c r="BM239" s="5">
        <v>4.9000000000000004</v>
      </c>
      <c r="BN239" s="5">
        <v>14.100000000000001</v>
      </c>
      <c r="BO239" s="43">
        <v>0.5</v>
      </c>
      <c r="BP239" s="5">
        <v>32</v>
      </c>
      <c r="BQ239" s="5">
        <v>109</v>
      </c>
      <c r="BR239" s="5">
        <v>14322</v>
      </c>
      <c r="BS239" s="5">
        <v>0.68965517241379315</v>
      </c>
      <c r="BT239" s="5">
        <v>65.599999999999994</v>
      </c>
      <c r="BU239" s="5">
        <v>16.7</v>
      </c>
      <c r="BV239" s="5">
        <v>12.5</v>
      </c>
      <c r="BW239" s="5">
        <v>60</v>
      </c>
      <c r="BX239" s="5">
        <v>7.5</v>
      </c>
      <c r="BY239" s="5">
        <v>86.5</v>
      </c>
      <c r="BZ239" s="5">
        <v>10476</v>
      </c>
      <c r="CA239" s="43">
        <v>0.02</v>
      </c>
      <c r="CB239" s="43" t="s">
        <v>859</v>
      </c>
      <c r="CC239" s="5">
        <v>100</v>
      </c>
      <c r="CD239" s="5">
        <v>27.2</v>
      </c>
      <c r="CE239" s="43">
        <v>9.9</v>
      </c>
      <c r="CF239" s="20">
        <v>0.66737739872068236</v>
      </c>
      <c r="CG239" s="5">
        <v>2020</v>
      </c>
      <c r="CH239" s="5">
        <v>2017</v>
      </c>
      <c r="CI239" s="5">
        <v>2017</v>
      </c>
      <c r="CJ239" s="4">
        <v>0.30893555934273342</v>
      </c>
      <c r="CK239" s="4">
        <v>4.018690976378219E-2</v>
      </c>
      <c r="CL239" s="4">
        <v>0.20929736160783538</v>
      </c>
      <c r="CM239" s="4">
        <v>-0.21682726244614986</v>
      </c>
      <c r="CN239" s="4">
        <v>2.3650522756405015E-2</v>
      </c>
      <c r="CO239" s="4">
        <v>-0.25442301238996257</v>
      </c>
      <c r="CP239" s="4">
        <v>0.34098786006032827</v>
      </c>
      <c r="CQ239" s="4">
        <v>-0.51687026337433251</v>
      </c>
      <c r="CR239" s="4">
        <v>7.5279385611867089E-2</v>
      </c>
      <c r="CS239" s="4">
        <v>-0.32016560804257238</v>
      </c>
      <c r="CT239" s="4">
        <v>-0.57200797180273799</v>
      </c>
      <c r="CU239" s="4">
        <v>-9.5520290046034073E-2</v>
      </c>
      <c r="CV239" s="4">
        <v>-1.1154541563132319</v>
      </c>
      <c r="CW239" s="4">
        <v>-6.6869280531978423E-2</v>
      </c>
      <c r="CX239">
        <v>0</v>
      </c>
      <c r="CY239" s="5">
        <v>9375.5530515893624</v>
      </c>
      <c r="CZ239" s="5">
        <v>17176.160044288652</v>
      </c>
      <c r="DA239" s="5">
        <v>3218.3279193024446</v>
      </c>
      <c r="DB239" s="5">
        <v>965.97709010087192</v>
      </c>
      <c r="DC239" s="5">
        <v>20994.969291481506</v>
      </c>
      <c r="DD239" s="5">
        <v>3300.0056259127887</v>
      </c>
      <c r="DE239" s="5">
        <v>3249.3314213691792</v>
      </c>
      <c r="DF239" s="5">
        <v>1893.8505258316761</v>
      </c>
      <c r="DG239" s="5">
        <v>5150.0212053036621</v>
      </c>
      <c r="DH239" s="5">
        <v>863.90836040348779</v>
      </c>
      <c r="DI239" s="5">
        <v>786.97213198837414</v>
      </c>
      <c r="DJ239" s="5">
        <v>2341.425884766627</v>
      </c>
      <c r="DK239" s="5">
        <v>-157.63378355274403</v>
      </c>
      <c r="DL239" s="5">
        <v>-1846.8114207556848</v>
      </c>
      <c r="DM239" s="5">
        <v>0</v>
      </c>
      <c r="DN239" s="5">
        <v>123.00543448996412</v>
      </c>
      <c r="DO239" s="5">
        <v>69281.874203275846</v>
      </c>
      <c r="DP239" s="4">
        <f t="shared" si="24"/>
        <v>0.30290408318802653</v>
      </c>
      <c r="DQ239" s="4">
        <f t="shared" si="24"/>
        <v>-0.50138268467468172</v>
      </c>
      <c r="DR239" s="4">
        <f t="shared" si="24"/>
        <v>-9.7451351319287116E-2</v>
      </c>
      <c r="DS239" s="4">
        <f t="shared" si="24"/>
        <v>0.10330776479989877</v>
      </c>
      <c r="DT239" s="4">
        <f t="shared" si="24"/>
        <v>-0.14939796574762268</v>
      </c>
      <c r="DU239" s="4">
        <f t="shared" si="24"/>
        <v>0.71431812006191875</v>
      </c>
      <c r="DV239" s="4">
        <f t="shared" si="24"/>
        <v>-0.6634955445799946</v>
      </c>
      <c r="DW239" s="4">
        <f t="shared" si="24"/>
        <v>0.59243086777174914</v>
      </c>
      <c r="DX239" s="4">
        <f t="shared" si="24"/>
        <v>0.41040347081029482</v>
      </c>
      <c r="DY239" s="4">
        <f t="shared" si="26"/>
        <v>0.6697742098325089</v>
      </c>
      <c r="DZ239" s="4">
        <f t="shared" si="26"/>
        <v>0.17999645241580189</v>
      </c>
      <c r="EA239" s="4">
        <f t="shared" si="25"/>
        <v>-0.15725805066554902</v>
      </c>
      <c r="EB239" s="4">
        <f t="shared" si="25"/>
        <v>0.53916219293541157</v>
      </c>
      <c r="EC239" s="4">
        <f t="shared" si="25"/>
        <v>6.8126761685695605E-2</v>
      </c>
      <c r="ED239" s="4" t="e">
        <f t="shared" si="25"/>
        <v>#DIV/0!</v>
      </c>
      <c r="EE239" s="4">
        <f t="shared" si="25"/>
        <v>-0.11303289919837287</v>
      </c>
      <c r="EF239" s="4">
        <f t="shared" si="25"/>
        <v>8.2299311564704436E-2</v>
      </c>
      <c r="EG239" s="6">
        <f t="shared" si="22"/>
        <v>0.40086411468979227</v>
      </c>
      <c r="EI239">
        <v>237</v>
      </c>
    </row>
    <row r="240" spans="1:139" x14ac:dyDescent="0.3">
      <c r="A240" t="s">
        <v>628</v>
      </c>
      <c r="B240" t="s">
        <v>254</v>
      </c>
      <c r="C240" s="43">
        <v>4.4448275862068956</v>
      </c>
      <c r="D240" s="43">
        <v>4.9000000000000004</v>
      </c>
      <c r="E240" s="5">
        <v>37.6</v>
      </c>
      <c r="F240" s="5">
        <v>80</v>
      </c>
      <c r="G240" s="43">
        <v>6.9</v>
      </c>
      <c r="H240" s="20">
        <v>0</v>
      </c>
      <c r="I240" s="43">
        <v>41.8</v>
      </c>
      <c r="J240" s="43">
        <v>7.769565217391305</v>
      </c>
      <c r="K240" s="43">
        <v>4.0222222222222221</v>
      </c>
      <c r="L240" s="43">
        <v>3.5456521739130435</v>
      </c>
      <c r="M240" s="43">
        <v>48.666666666666664</v>
      </c>
      <c r="N240" s="43">
        <v>48.666666666666664</v>
      </c>
      <c r="O240" s="43">
        <v>49.5</v>
      </c>
      <c r="P240" s="43">
        <v>-2.7</v>
      </c>
      <c r="Q240" s="43">
        <v>-0.4</v>
      </c>
      <c r="R240" s="43">
        <v>-2.1</v>
      </c>
      <c r="S240" s="20">
        <v>0.69230769230769229</v>
      </c>
      <c r="T240" s="20">
        <v>0.6428571428571429</v>
      </c>
      <c r="U240" s="5">
        <v>100</v>
      </c>
      <c r="V240" s="5">
        <v>84</v>
      </c>
      <c r="W240" s="20">
        <v>0.24489795918367346</v>
      </c>
      <c r="X240" s="43">
        <v>2.9469506819786409</v>
      </c>
      <c r="Y240" s="20">
        <v>0.40740740740740744</v>
      </c>
      <c r="Z240" s="5">
        <v>92</v>
      </c>
      <c r="AA240" s="5">
        <v>100</v>
      </c>
      <c r="AB240" s="43" t="s">
        <v>859</v>
      </c>
      <c r="AC240" s="5">
        <v>95.45</v>
      </c>
      <c r="AD240" s="5">
        <v>3.9</v>
      </c>
      <c r="AE240" s="5">
        <v>3.9</v>
      </c>
      <c r="AF240" s="5" t="s">
        <v>859</v>
      </c>
      <c r="AG240" s="5">
        <v>20.100000000000001</v>
      </c>
      <c r="AH240" s="5">
        <v>3088</v>
      </c>
      <c r="AI240" s="4">
        <v>68.3</v>
      </c>
      <c r="AJ240" s="4">
        <v>0.2017532119914347</v>
      </c>
      <c r="AK240" s="4">
        <v>64.5</v>
      </c>
      <c r="AL240" s="4">
        <v>93.1</v>
      </c>
      <c r="AM240" s="4">
        <v>0.53</v>
      </c>
      <c r="AN240" s="4">
        <v>59.1</v>
      </c>
      <c r="AO240" s="4">
        <v>9.6381578947368425</v>
      </c>
      <c r="AP240" s="4">
        <v>1.0526315789473684</v>
      </c>
      <c r="AQ240" s="4">
        <v>0.25045674795456352</v>
      </c>
      <c r="AR240" s="4" t="s">
        <v>859</v>
      </c>
      <c r="AS240" s="4">
        <v>37.5</v>
      </c>
      <c r="AT240" s="4">
        <v>33.332999999999998</v>
      </c>
      <c r="AU240" s="4" t="s">
        <v>859</v>
      </c>
      <c r="AV240" s="4" t="s">
        <v>859</v>
      </c>
      <c r="AW240" s="4">
        <v>89.474000000000004</v>
      </c>
      <c r="AX240" s="4">
        <v>72.549000000000007</v>
      </c>
      <c r="AY240" s="4">
        <v>0.63</v>
      </c>
      <c r="AZ240" s="4">
        <v>2.78</v>
      </c>
      <c r="BA240" s="4">
        <v>0</v>
      </c>
      <c r="BB240" s="4">
        <v>103.2</v>
      </c>
      <c r="BC240" s="4">
        <v>100</v>
      </c>
      <c r="BD240" s="4">
        <v>0.2857142857142857</v>
      </c>
      <c r="BE240" s="4">
        <v>100</v>
      </c>
      <c r="BF240" s="4">
        <v>73.099999999999994</v>
      </c>
      <c r="BG240" s="4">
        <v>74.2</v>
      </c>
      <c r="BH240" s="21">
        <v>6.0984892561805205E-2</v>
      </c>
      <c r="BI240" s="21">
        <v>4.4059991194042886E-2</v>
      </c>
      <c r="BJ240" s="20">
        <v>0.38016528925619836</v>
      </c>
      <c r="BK240" s="20">
        <v>0.21487603305785125</v>
      </c>
      <c r="BL240" s="5">
        <v>75</v>
      </c>
      <c r="BM240" s="5">
        <v>11.4</v>
      </c>
      <c r="BN240" s="5">
        <v>16.25</v>
      </c>
      <c r="BO240" s="43">
        <v>0.75</v>
      </c>
      <c r="BP240" s="5">
        <v>4</v>
      </c>
      <c r="BQ240" s="5">
        <v>90</v>
      </c>
      <c r="BR240" s="5">
        <v>13500</v>
      </c>
      <c r="BS240" s="5">
        <v>1.9417475728155338</v>
      </c>
      <c r="BT240" s="5">
        <v>75.599999999999994</v>
      </c>
      <c r="BU240" s="5">
        <v>31.1</v>
      </c>
      <c r="BV240" s="5">
        <v>60</v>
      </c>
      <c r="BW240" s="5">
        <v>61</v>
      </c>
      <c r="BX240" s="5">
        <v>13.7</v>
      </c>
      <c r="BY240" s="5">
        <v>100</v>
      </c>
      <c r="BZ240" s="5">
        <v>9860</v>
      </c>
      <c r="CA240" s="43">
        <v>0</v>
      </c>
      <c r="CB240" s="43" t="s">
        <v>859</v>
      </c>
      <c r="CC240" s="5">
        <v>1</v>
      </c>
      <c r="CD240" s="5">
        <v>24.4</v>
      </c>
      <c r="CE240" s="43">
        <v>5.6</v>
      </c>
      <c r="CF240" s="20">
        <v>0.76156351791530952</v>
      </c>
      <c r="CG240" s="5">
        <v>2018</v>
      </c>
      <c r="CH240" s="5">
        <v>2011</v>
      </c>
      <c r="CI240" s="5">
        <v>2021</v>
      </c>
      <c r="CJ240" s="4">
        <v>-0.32625572135568959</v>
      </c>
      <c r="CK240" s="4">
        <v>-0.35311305660527009</v>
      </c>
      <c r="CL240" s="4">
        <v>-0.45870473964234115</v>
      </c>
      <c r="CM240" s="4">
        <v>0.14867188673122247</v>
      </c>
      <c r="CN240" s="4">
        <v>-8.2850165031749065E-2</v>
      </c>
      <c r="CO240" s="4">
        <v>-2.5726555134615418E-2</v>
      </c>
      <c r="CP240" s="4">
        <v>0.16704649298923152</v>
      </c>
      <c r="CQ240" s="4">
        <v>-0.57247408575572489</v>
      </c>
      <c r="CR240" s="4">
        <v>0.46761938548364168</v>
      </c>
      <c r="CS240" s="4">
        <v>0.41857744962832111</v>
      </c>
      <c r="CT240" s="4">
        <v>0.43016554255014383</v>
      </c>
      <c r="CU240" s="4">
        <v>-0.53648030937413593</v>
      </c>
      <c r="CV240" s="4">
        <v>1.0519764651045271</v>
      </c>
      <c r="CW240" s="4">
        <v>-6.8097771786218245E-2</v>
      </c>
      <c r="CX240">
        <v>0</v>
      </c>
      <c r="CY240" s="5">
        <v>8672.3036887584403</v>
      </c>
      <c r="CZ240" s="5">
        <v>14152.936086043981</v>
      </c>
      <c r="DA240" s="5">
        <v>2954.7889436468827</v>
      </c>
      <c r="DB240" s="5">
        <v>1098.9929290764946</v>
      </c>
      <c r="DC240" s="5">
        <v>19290.582439134116</v>
      </c>
      <c r="DD240" s="5">
        <v>5523.2432159395448</v>
      </c>
      <c r="DE240" s="5">
        <v>2393.7612741308221</v>
      </c>
      <c r="DF240" s="5">
        <v>3586.136050398025</v>
      </c>
      <c r="DG240" s="5">
        <v>8076.92319215319</v>
      </c>
      <c r="DH240" s="5">
        <v>1249.6250267838011</v>
      </c>
      <c r="DI240" s="5">
        <v>227.76944503964006</v>
      </c>
      <c r="DJ240" s="5">
        <v>2105.6353117634458</v>
      </c>
      <c r="DK240" s="5">
        <v>-611.74201842725518</v>
      </c>
      <c r="DL240" s="5">
        <v>-3266.3381187058067</v>
      </c>
      <c r="DM240" s="5">
        <v>0</v>
      </c>
      <c r="DN240" s="5">
        <v>93.500260437385961</v>
      </c>
      <c r="DO240" s="5">
        <v>68814.455844878525</v>
      </c>
      <c r="DP240" s="4">
        <f t="shared" si="24"/>
        <v>0.77291560277562954</v>
      </c>
      <c r="DQ240" s="4">
        <f t="shared" si="24"/>
        <v>0.72376552550345441</v>
      </c>
      <c r="DR240" s="4">
        <f t="shared" si="24"/>
        <v>3.2166863980985144E-2</v>
      </c>
      <c r="DS240" s="4">
        <f t="shared" si="24"/>
        <v>-0.15696470248594285</v>
      </c>
      <c r="DT240" s="4">
        <f t="shared" si="24"/>
        <v>0.35980323817881632</v>
      </c>
      <c r="DU240" s="4">
        <f t="shared" si="24"/>
        <v>-1.5890511745858331</v>
      </c>
      <c r="DV240" s="4">
        <f t="shared" si="24"/>
        <v>0.26861676963497988</v>
      </c>
      <c r="DW240" s="4">
        <f t="shared" si="24"/>
        <v>-0.89832964417698058</v>
      </c>
      <c r="DX240" s="4">
        <f t="shared" si="24"/>
        <v>-0.91732751430130044</v>
      </c>
      <c r="DY240" s="4">
        <f t="shared" si="26"/>
        <v>0.11204706545651978</v>
      </c>
      <c r="DZ240" s="4">
        <f t="shared" si="26"/>
        <v>0.77559971687642182</v>
      </c>
      <c r="EA240" s="4">
        <f t="shared" si="25"/>
        <v>-7.4492250885837691E-3</v>
      </c>
      <c r="EB240" s="4">
        <f t="shared" si="25"/>
        <v>1.1147462936012278</v>
      </c>
      <c r="EC240" s="4">
        <f t="shared" si="25"/>
        <v>0.31390681065529841</v>
      </c>
      <c r="ED240" s="4" t="e">
        <f t="shared" si="25"/>
        <v>#DIV/0!</v>
      </c>
      <c r="EE240" s="4">
        <f t="shared" si="25"/>
        <v>0.29696516539144657</v>
      </c>
      <c r="EF240" s="4">
        <f t="shared" si="25"/>
        <v>0.11964011151886365</v>
      </c>
      <c r="EG240" s="6">
        <f t="shared" si="22"/>
        <v>-0.67851719190966087</v>
      </c>
      <c r="EI240">
        <v>238</v>
      </c>
    </row>
    <row r="241" spans="1:139" x14ac:dyDescent="0.3">
      <c r="A241" t="s">
        <v>445</v>
      </c>
      <c r="B241" t="s">
        <v>255</v>
      </c>
      <c r="C241" s="43">
        <v>4.4103448275862069</v>
      </c>
      <c r="D241" s="43">
        <v>5.7</v>
      </c>
      <c r="E241" s="5">
        <v>45.9</v>
      </c>
      <c r="F241" s="5">
        <v>100</v>
      </c>
      <c r="G241" s="43">
        <v>6</v>
      </c>
      <c r="H241" s="20">
        <v>4.7619047619047616E-2</v>
      </c>
      <c r="I241" s="43">
        <v>46.2</v>
      </c>
      <c r="J241" s="43">
        <v>0.75217391304347825</v>
      </c>
      <c r="K241" s="43">
        <v>3.9194444444444443</v>
      </c>
      <c r="L241" s="43">
        <v>3.7369565217391307</v>
      </c>
      <c r="M241" s="43">
        <v>50.666666666666664</v>
      </c>
      <c r="N241" s="43">
        <v>50.333333333333336</v>
      </c>
      <c r="O241" s="43">
        <v>53.5</v>
      </c>
      <c r="P241" s="43">
        <v>-0.3</v>
      </c>
      <c r="Q241" s="43">
        <v>0</v>
      </c>
      <c r="R241" s="43">
        <v>-1.2</v>
      </c>
      <c r="S241" s="20">
        <v>0.74358974358974361</v>
      </c>
      <c r="T241" s="20">
        <v>0.89830508474576276</v>
      </c>
      <c r="U241" s="5">
        <v>91.4</v>
      </c>
      <c r="V241" s="5">
        <v>81</v>
      </c>
      <c r="W241" s="20">
        <v>0.23369565217391305</v>
      </c>
      <c r="X241" s="43">
        <v>1.4964916477109431</v>
      </c>
      <c r="Y241" s="20">
        <v>0.79999999999999993</v>
      </c>
      <c r="Z241" s="5">
        <v>94</v>
      </c>
      <c r="AA241" s="5">
        <v>99.2</v>
      </c>
      <c r="AB241" s="43" t="s">
        <v>859</v>
      </c>
      <c r="AC241" s="5">
        <v>76</v>
      </c>
      <c r="AD241" s="5">
        <v>2.1</v>
      </c>
      <c r="AE241" s="5">
        <v>2</v>
      </c>
      <c r="AF241" s="5">
        <v>18.5</v>
      </c>
      <c r="AG241" s="5">
        <v>15.2</v>
      </c>
      <c r="AH241" s="5">
        <v>725</v>
      </c>
      <c r="AI241" s="4">
        <v>72.2</v>
      </c>
      <c r="AJ241" s="4">
        <v>0.3438050252941669</v>
      </c>
      <c r="AK241" s="4">
        <v>63.600000000000009</v>
      </c>
      <c r="AL241" s="4">
        <v>87.9</v>
      </c>
      <c r="AM241" s="4">
        <v>0.85</v>
      </c>
      <c r="AN241" s="4">
        <v>49.5</v>
      </c>
      <c r="AO241" s="4">
        <v>2.7906976744186047</v>
      </c>
      <c r="AP241" s="4">
        <v>8.2170542635658919</v>
      </c>
      <c r="AQ241" s="4">
        <v>0.140346546872686</v>
      </c>
      <c r="AR241" s="4">
        <v>18.556999999999999</v>
      </c>
      <c r="AS241" s="4">
        <v>45.161000000000001</v>
      </c>
      <c r="AT241" s="4">
        <v>22.641999999999999</v>
      </c>
      <c r="AU241" s="4">
        <v>26.978000000000002</v>
      </c>
      <c r="AV241" s="4">
        <v>31.25</v>
      </c>
      <c r="AW241" s="4">
        <v>66.995000000000005</v>
      </c>
      <c r="AX241" s="4">
        <v>44.054000000000002</v>
      </c>
      <c r="AY241" s="4">
        <v>0.91</v>
      </c>
      <c r="AZ241" s="4">
        <v>2.23</v>
      </c>
      <c r="BA241" s="4">
        <v>3.3872044437485063E-3</v>
      </c>
      <c r="BB241" s="4">
        <v>16.3</v>
      </c>
      <c r="BC241" s="4">
        <v>16.3</v>
      </c>
      <c r="BD241" s="4">
        <v>0.11764705882352941</v>
      </c>
      <c r="BE241" s="4">
        <v>100</v>
      </c>
      <c r="BF241" s="4">
        <v>80.400000000000006</v>
      </c>
      <c r="BG241" s="4">
        <v>4.0999999999999996</v>
      </c>
      <c r="BH241" s="21">
        <v>3.107956586364349E-2</v>
      </c>
      <c r="BI241" s="21">
        <v>3.5180948180036045E-2</v>
      </c>
      <c r="BJ241" s="20">
        <v>0.41666666666666669</v>
      </c>
      <c r="BK241" s="20">
        <v>0.20402298850574713</v>
      </c>
      <c r="BL241" s="5">
        <v>45</v>
      </c>
      <c r="BM241" s="5">
        <v>16.3</v>
      </c>
      <c r="BN241" s="5">
        <v>23.8</v>
      </c>
      <c r="BO241" s="43">
        <v>0.5</v>
      </c>
      <c r="BP241" s="5">
        <v>134</v>
      </c>
      <c r="BQ241" s="5" t="s">
        <v>859</v>
      </c>
      <c r="BR241" s="5">
        <v>32700</v>
      </c>
      <c r="BS241" s="5" t="s">
        <v>859</v>
      </c>
      <c r="BT241" s="5">
        <v>97.1</v>
      </c>
      <c r="BU241" s="5">
        <v>33.299999999999997</v>
      </c>
      <c r="BV241" s="5">
        <v>87.6</v>
      </c>
      <c r="BW241" s="5">
        <v>42</v>
      </c>
      <c r="BX241" s="5">
        <v>8.8000000000000007</v>
      </c>
      <c r="BY241" s="5">
        <v>100</v>
      </c>
      <c r="BZ241" s="5">
        <v>11934</v>
      </c>
      <c r="CA241" s="43">
        <v>1.05</v>
      </c>
      <c r="CB241" s="43">
        <v>0.67</v>
      </c>
      <c r="CC241" s="5">
        <v>100</v>
      </c>
      <c r="CD241" s="5">
        <v>30.8</v>
      </c>
      <c r="CE241" s="43">
        <v>8.3000000000000007</v>
      </c>
      <c r="CF241" s="20">
        <v>0.75375894988066827</v>
      </c>
      <c r="CG241" s="5">
        <v>2019</v>
      </c>
      <c r="CH241" s="5">
        <v>2019</v>
      </c>
      <c r="CI241" s="5" t="s">
        <v>859</v>
      </c>
      <c r="CJ241" s="4">
        <v>7.7162320660937256E-2</v>
      </c>
      <c r="CK241" s="4">
        <v>0.26200123502521178</v>
      </c>
      <c r="CL241" s="4">
        <v>0.93681798325031818</v>
      </c>
      <c r="CM241" s="4">
        <v>-0.3634577029272052</v>
      </c>
      <c r="CN241" s="4">
        <v>-0.35150137147139021</v>
      </c>
      <c r="CO241" s="4">
        <v>-0.84176058715930402</v>
      </c>
      <c r="CP241" s="4">
        <v>0.44209630851939369</v>
      </c>
      <c r="CQ241" s="4">
        <v>-0.13521959071368542</v>
      </c>
      <c r="CR241" s="4">
        <v>-2.7925963087346539</v>
      </c>
      <c r="CS241" s="4">
        <v>1.1165816500247669</v>
      </c>
      <c r="CT241" s="4">
        <v>-0.56660620909983184</v>
      </c>
      <c r="CU241" s="4">
        <v>0.1642433451083026</v>
      </c>
      <c r="CV241" s="4">
        <v>0.29063798526772561</v>
      </c>
      <c r="CW241" s="4">
        <v>-6.9950611480855907E-2</v>
      </c>
      <c r="CX241">
        <v>0</v>
      </c>
      <c r="CY241" s="5">
        <v>8866.0805818976914</v>
      </c>
      <c r="CZ241" s="5">
        <v>14682.064818073126</v>
      </c>
      <c r="DA241" s="5">
        <v>2114.9794106636718</v>
      </c>
      <c r="DB241" s="5">
        <v>505.42809775923843</v>
      </c>
      <c r="DC241" s="5">
        <v>18649.363396142653</v>
      </c>
      <c r="DD241" s="5">
        <v>3223.6385825039542</v>
      </c>
      <c r="DE241" s="5">
        <v>2287.4509504643879</v>
      </c>
      <c r="DF241" s="5">
        <v>1058.8044547417389</v>
      </c>
      <c r="DG241" s="5">
        <v>3728.6280262896703</v>
      </c>
      <c r="DH241" s="5">
        <v>618.32183539226696</v>
      </c>
      <c r="DI241" s="5">
        <v>-552.3290015508851</v>
      </c>
      <c r="DJ241" s="5">
        <v>1061.0727846408899</v>
      </c>
      <c r="DK241" s="5">
        <v>196.69501042836515</v>
      </c>
      <c r="DL241" s="5">
        <v>-319.91015562329534</v>
      </c>
      <c r="DM241" s="5">
        <v>0</v>
      </c>
      <c r="DN241" s="5">
        <v>135.13449637235658</v>
      </c>
      <c r="DO241" s="5">
        <v>56575.333443819123</v>
      </c>
      <c r="DP241" s="4">
        <f t="shared" si="24"/>
        <v>0.64340624689265646</v>
      </c>
      <c r="DQ241" s="4">
        <f t="shared" si="24"/>
        <v>0.50933843444013682</v>
      </c>
      <c r="DR241" s="4">
        <f t="shared" si="24"/>
        <v>0.44521625292491451</v>
      </c>
      <c r="DS241" s="4">
        <f t="shared" si="24"/>
        <v>1.004465277062276</v>
      </c>
      <c r="DT241" s="4">
        <f t="shared" si="24"/>
        <v>0.55137330821433794</v>
      </c>
      <c r="DU241" s="4">
        <f t="shared" si="24"/>
        <v>0.79343764543339479</v>
      </c>
      <c r="DV241" s="4">
        <f t="shared" si="24"/>
        <v>0.38443797043016864</v>
      </c>
      <c r="DW241" s="4">
        <f t="shared" si="24"/>
        <v>1.3280358767183369</v>
      </c>
      <c r="DX241" s="4">
        <f t="shared" si="24"/>
        <v>1.0551902707381366</v>
      </c>
      <c r="DY241" s="4">
        <f t="shared" si="26"/>
        <v>1.0248801288406315</v>
      </c>
      <c r="DZ241" s="4">
        <f t="shared" si="26"/>
        <v>1.6064776654878723</v>
      </c>
      <c r="EA241" s="4">
        <f t="shared" si="25"/>
        <v>0.65621040912344974</v>
      </c>
      <c r="EB241" s="4">
        <f t="shared" si="25"/>
        <v>9.0048953929784056E-2</v>
      </c>
      <c r="EC241" s="4">
        <f t="shared" si="25"/>
        <v>-0.19624436163161557</v>
      </c>
      <c r="ED241" s="4" t="e">
        <f t="shared" si="25"/>
        <v>#DIV/0!</v>
      </c>
      <c r="EE241" s="4">
        <f t="shared" si="25"/>
        <v>-0.28157594484214299</v>
      </c>
      <c r="EF241" s="4">
        <f t="shared" si="25"/>
        <v>1.097390798846269</v>
      </c>
      <c r="EG241" s="6">
        <f t="shared" si="22"/>
        <v>1.1324269299843275</v>
      </c>
      <c r="EH241">
        <v>1</v>
      </c>
      <c r="EI241">
        <v>239</v>
      </c>
    </row>
    <row r="242" spans="1:139" x14ac:dyDescent="0.3">
      <c r="A242" t="s">
        <v>476</v>
      </c>
      <c r="B242" t="s">
        <v>256</v>
      </c>
      <c r="C242" s="43">
        <v>4.3241379310344827</v>
      </c>
      <c r="D242" s="43">
        <v>5.4</v>
      </c>
      <c r="E242" s="5">
        <v>44.8</v>
      </c>
      <c r="F242" s="5">
        <v>66.7</v>
      </c>
      <c r="G242" s="43">
        <v>6.9</v>
      </c>
      <c r="H242" s="20">
        <v>0</v>
      </c>
      <c r="I242" s="43">
        <v>45.6</v>
      </c>
      <c r="J242" s="43">
        <v>7.4869565217391312</v>
      </c>
      <c r="K242" s="43">
        <v>3.8861111111111111</v>
      </c>
      <c r="L242" s="43">
        <v>3.7043478260869573</v>
      </c>
      <c r="M242" s="43">
        <v>47.333333333333336</v>
      </c>
      <c r="N242" s="43">
        <v>48.666666666666664</v>
      </c>
      <c r="O242" s="43">
        <v>53</v>
      </c>
      <c r="P242" s="43">
        <v>-2.7</v>
      </c>
      <c r="Q242" s="43">
        <v>-0.1</v>
      </c>
      <c r="R242" s="43">
        <v>0.5</v>
      </c>
      <c r="S242" s="20">
        <v>0.78343949044585992</v>
      </c>
      <c r="T242" s="20">
        <v>1</v>
      </c>
      <c r="U242" s="5">
        <v>99.5</v>
      </c>
      <c r="V242" s="5">
        <v>77</v>
      </c>
      <c r="W242" s="20">
        <v>0.27210884353741499</v>
      </c>
      <c r="X242" s="43">
        <v>1.8298871513405242</v>
      </c>
      <c r="Y242" s="20">
        <v>0.72222222222222221</v>
      </c>
      <c r="Z242" s="5">
        <v>93</v>
      </c>
      <c r="AA242" s="5">
        <v>100</v>
      </c>
      <c r="AB242" s="43">
        <v>0</v>
      </c>
      <c r="AC242" s="5">
        <v>90.45</v>
      </c>
      <c r="AD242" s="5">
        <v>2.2999999999999998</v>
      </c>
      <c r="AE242" s="5">
        <v>2.4</v>
      </c>
      <c r="AF242" s="5">
        <v>14</v>
      </c>
      <c r="AG242" s="5">
        <v>25</v>
      </c>
      <c r="AH242" s="5">
        <v>729</v>
      </c>
      <c r="AI242" s="4">
        <v>85</v>
      </c>
      <c r="AJ242" s="4">
        <v>0.35855263157894735</v>
      </c>
      <c r="AK242" s="4">
        <v>60.3</v>
      </c>
      <c r="AL242" s="4">
        <v>90.6</v>
      </c>
      <c r="AM242" s="4">
        <v>0.28000000000000003</v>
      </c>
      <c r="AN242" s="4">
        <v>94.1</v>
      </c>
      <c r="AO242" s="4">
        <v>5.798045602605864</v>
      </c>
      <c r="AP242" s="4">
        <v>1.6286644951140066</v>
      </c>
      <c r="AQ242" s="4">
        <v>0.17020685825350548</v>
      </c>
      <c r="AR242" s="4">
        <v>70.587999999999994</v>
      </c>
      <c r="AS242" s="4">
        <v>67.647000000000006</v>
      </c>
      <c r="AT242" s="4">
        <v>0</v>
      </c>
      <c r="AU242" s="4">
        <v>15.125999999999999</v>
      </c>
      <c r="AV242" s="4">
        <v>61.110999999999997</v>
      </c>
      <c r="AW242" s="4">
        <v>76.471000000000004</v>
      </c>
      <c r="AX242" s="4">
        <v>55.920999999999999</v>
      </c>
      <c r="AY242" s="4">
        <v>0.88</v>
      </c>
      <c r="AZ242" s="4">
        <v>2.09</v>
      </c>
      <c r="BA242" s="4">
        <v>1.5378968618095063E-2</v>
      </c>
      <c r="BB242" s="4">
        <v>92.9</v>
      </c>
      <c r="BC242" s="4">
        <v>92.9</v>
      </c>
      <c r="BD242" s="4">
        <v>0.33333333333333331</v>
      </c>
      <c r="BE242" s="4">
        <v>100</v>
      </c>
      <c r="BF242" s="4">
        <v>100</v>
      </c>
      <c r="BG242" s="4">
        <v>31</v>
      </c>
      <c r="BH242" s="21">
        <v>9.5460313508065969E-2</v>
      </c>
      <c r="BI242" s="21">
        <v>5.1152251326112688E-2</v>
      </c>
      <c r="BJ242" s="20">
        <v>0.36</v>
      </c>
      <c r="BK242" s="20">
        <v>0.22857142857142856</v>
      </c>
      <c r="BL242" s="5">
        <v>70</v>
      </c>
      <c r="BM242" s="5">
        <v>16.7</v>
      </c>
      <c r="BN242" s="5">
        <v>38.6</v>
      </c>
      <c r="BO242" s="43">
        <v>0.7</v>
      </c>
      <c r="BP242" s="5">
        <v>40</v>
      </c>
      <c r="BQ242" s="5">
        <v>209</v>
      </c>
      <c r="BR242" s="5">
        <v>26100</v>
      </c>
      <c r="BS242" s="5">
        <v>5.825242718446602</v>
      </c>
      <c r="BT242" s="5">
        <v>37.5</v>
      </c>
      <c r="BU242" s="5">
        <v>20.8</v>
      </c>
      <c r="BV242" s="5">
        <v>25</v>
      </c>
      <c r="BW242" s="5">
        <v>62</v>
      </c>
      <c r="BX242" s="5">
        <v>7.1</v>
      </c>
      <c r="BY242" s="5">
        <v>100</v>
      </c>
      <c r="BZ242" s="5">
        <v>11931</v>
      </c>
      <c r="CA242" s="43">
        <v>0</v>
      </c>
      <c r="CB242" s="43">
        <v>0</v>
      </c>
      <c r="CC242" s="5">
        <v>1.6</v>
      </c>
      <c r="CD242" s="5">
        <v>27.2</v>
      </c>
      <c r="CE242" s="43">
        <v>8.8000000000000007</v>
      </c>
      <c r="CF242" s="20">
        <v>0.78333333333333333</v>
      </c>
      <c r="CG242" s="5">
        <v>2013</v>
      </c>
      <c r="CH242" s="5">
        <v>2013</v>
      </c>
      <c r="CI242" s="5">
        <v>2018</v>
      </c>
      <c r="CJ242" s="4">
        <v>-0.35539701283327391</v>
      </c>
      <c r="CK242" s="4">
        <v>-7.8885407003031604E-3</v>
      </c>
      <c r="CL242" s="4">
        <v>0.64756027156918017</v>
      </c>
      <c r="CM242" s="4">
        <v>-0.24394748022124385</v>
      </c>
      <c r="CN242" s="4">
        <v>0.1313885050904455</v>
      </c>
      <c r="CO242" s="4">
        <v>0.1574514356595442</v>
      </c>
      <c r="CP242" s="4">
        <v>-0.4570138525279327</v>
      </c>
      <c r="CQ242" s="4">
        <v>6.4075255545827409E-2</v>
      </c>
      <c r="CR242" s="4">
        <v>-0.60356119110831308</v>
      </c>
      <c r="CS242" s="4">
        <v>-0.806909558446535</v>
      </c>
      <c r="CT242" s="4">
        <v>-0.61345297382772013</v>
      </c>
      <c r="CU242" s="4">
        <v>-0.63815305464205296</v>
      </c>
      <c r="CV242" s="4">
        <v>0.11489127389657457</v>
      </c>
      <c r="CW242" s="4">
        <v>-7.1015161838278537E-2</v>
      </c>
      <c r="CX242">
        <v>0</v>
      </c>
      <c r="CY242" s="5">
        <v>8650.1230206487289</v>
      </c>
      <c r="CZ242" s="5">
        <v>16114.504925283105</v>
      </c>
      <c r="DA242" s="5">
        <v>1802.2727272727275</v>
      </c>
      <c r="DB242" s="5">
        <v>536.96172248803828</v>
      </c>
      <c r="DC242" s="5">
        <v>15196.124452650827</v>
      </c>
      <c r="DD242" s="5">
        <v>2828.1126886215675</v>
      </c>
      <c r="DE242" s="5">
        <v>3324.710328010684</v>
      </c>
      <c r="DF242" s="5">
        <v>1093.822097707869</v>
      </c>
      <c r="DG242" s="5">
        <v>5839.4501472383517</v>
      </c>
      <c r="DH242" s="5">
        <v>761.48325358851673</v>
      </c>
      <c r="DI242" s="5">
        <v>1097.0095693779904</v>
      </c>
      <c r="DJ242" s="5">
        <v>1011.4832535885167</v>
      </c>
      <c r="DK242" s="5">
        <v>-30.622009569377997</v>
      </c>
      <c r="DL242" s="5">
        <v>-32.177033492822964</v>
      </c>
      <c r="DM242" s="5">
        <v>0</v>
      </c>
      <c r="DN242" s="5">
        <v>70.494473319344962</v>
      </c>
      <c r="DO242" s="5">
        <v>58295.930650226874</v>
      </c>
      <c r="DP242" s="4">
        <f t="shared" si="24"/>
        <v>0.78773988854781618</v>
      </c>
      <c r="DQ242" s="4">
        <f t="shared" si="24"/>
        <v>-7.115161782666056E-2</v>
      </c>
      <c r="DR242" s="4">
        <f t="shared" si="24"/>
        <v>0.5990169653727625</v>
      </c>
      <c r="DS242" s="4">
        <f t="shared" si="24"/>
        <v>0.94276334461696243</v>
      </c>
      <c r="DT242" s="4">
        <f t="shared" si="24"/>
        <v>1.583060113970866</v>
      </c>
      <c r="DU242" s="4">
        <f t="shared" si="24"/>
        <v>1.2032193994364973</v>
      </c>
      <c r="DV242" s="4">
        <f t="shared" si="24"/>
        <v>-0.74561810032764497</v>
      </c>
      <c r="DW242" s="4">
        <f t="shared" si="24"/>
        <v>1.2971882930230247</v>
      </c>
      <c r="DX242" s="4">
        <f t="shared" si="24"/>
        <v>9.7657716988627893E-2</v>
      </c>
      <c r="DY242" s="4">
        <f t="shared" si="26"/>
        <v>0.81787582771799183</v>
      </c>
      <c r="DZ242" s="4">
        <f t="shared" si="26"/>
        <v>-0.15022247199932603</v>
      </c>
      <c r="EA242" s="4">
        <f t="shared" si="25"/>
        <v>0.68771696730874354</v>
      </c>
      <c r="EB242" s="4">
        <f t="shared" si="25"/>
        <v>0.37817423436560538</v>
      </c>
      <c r="EC242" s="4">
        <f t="shared" si="25"/>
        <v>-0.24606312231398003</v>
      </c>
      <c r="ED242" s="4" t="e">
        <f t="shared" si="25"/>
        <v>#DIV/0!</v>
      </c>
      <c r="EE242" s="4">
        <f t="shared" si="25"/>
        <v>0.61664903425979567</v>
      </c>
      <c r="EF242" s="4">
        <f t="shared" si="25"/>
        <v>0.95993689928945336</v>
      </c>
      <c r="EG242" s="6">
        <f t="shared" si="22"/>
        <v>0.97237428229610245</v>
      </c>
      <c r="EI242">
        <v>240</v>
      </c>
    </row>
    <row r="243" spans="1:139" x14ac:dyDescent="0.3">
      <c r="A243" t="s">
        <v>695</v>
      </c>
      <c r="B243" t="s">
        <v>257</v>
      </c>
      <c r="C243" s="43">
        <v>4.1517241379310343</v>
      </c>
      <c r="D243" s="43">
        <v>3.9</v>
      </c>
      <c r="E243" s="5">
        <v>23</v>
      </c>
      <c r="F243" s="5" t="s">
        <v>859</v>
      </c>
      <c r="G243" s="43">
        <v>12.2</v>
      </c>
      <c r="H243" s="20">
        <v>0</v>
      </c>
      <c r="I243" s="43">
        <v>44.3</v>
      </c>
      <c r="J243" s="43">
        <v>6.1565217391304348</v>
      </c>
      <c r="K243" s="43" t="s">
        <v>859</v>
      </c>
      <c r="L243" s="43">
        <v>3.7348837209302337</v>
      </c>
      <c r="M243" s="43">
        <v>44.666666666666664</v>
      </c>
      <c r="N243" s="43" t="s">
        <v>859</v>
      </c>
      <c r="O243" s="43" t="s">
        <v>859</v>
      </c>
      <c r="P243" s="43" t="s">
        <v>859</v>
      </c>
      <c r="Q243" s="43" t="s">
        <v>859</v>
      </c>
      <c r="R243" s="43">
        <v>0</v>
      </c>
      <c r="S243" s="20">
        <v>0.77777777777777779</v>
      </c>
      <c r="T243" s="20">
        <v>1</v>
      </c>
      <c r="U243" s="5">
        <v>80.599999999999994</v>
      </c>
      <c r="V243" s="5" t="s">
        <v>859</v>
      </c>
      <c r="W243" s="20" t="s">
        <v>859</v>
      </c>
      <c r="X243" s="43">
        <v>2.5993458144930797</v>
      </c>
      <c r="Y243" s="20" t="s">
        <v>859</v>
      </c>
      <c r="Z243" s="5">
        <v>33</v>
      </c>
      <c r="AA243" s="5">
        <v>100</v>
      </c>
      <c r="AB243" s="43" t="s">
        <v>859</v>
      </c>
      <c r="AC243" s="5">
        <v>16.649999999999999</v>
      </c>
      <c r="AD243" s="5">
        <v>3.1</v>
      </c>
      <c r="AE243" s="5">
        <v>1.9</v>
      </c>
      <c r="AF243" s="5">
        <v>14.5</v>
      </c>
      <c r="AG243" s="5">
        <v>36.799999999999997</v>
      </c>
      <c r="AH243" s="5" t="s">
        <v>859</v>
      </c>
      <c r="AI243" s="4">
        <v>83.6</v>
      </c>
      <c r="AJ243" s="4">
        <v>0.31150738367233211</v>
      </c>
      <c r="AK243" s="4">
        <v>56.4</v>
      </c>
      <c r="AL243" s="4">
        <v>85.5</v>
      </c>
      <c r="AM243" s="4">
        <v>1.1100000000000001</v>
      </c>
      <c r="AN243" s="4" t="s">
        <v>859</v>
      </c>
      <c r="AO243" s="4">
        <v>0</v>
      </c>
      <c r="AP243" s="4">
        <v>18.18181818181818</v>
      </c>
      <c r="AQ243" s="4">
        <v>0.24421437271619975</v>
      </c>
      <c r="AR243" s="4">
        <v>0</v>
      </c>
      <c r="AS243" s="4">
        <v>0</v>
      </c>
      <c r="AT243" s="4" t="s">
        <v>859</v>
      </c>
      <c r="AU243" s="4">
        <v>0</v>
      </c>
      <c r="AV243" s="4" t="s">
        <v>859</v>
      </c>
      <c r="AW243" s="4" t="s">
        <v>859</v>
      </c>
      <c r="AX243" s="4" t="s">
        <v>859</v>
      </c>
      <c r="AY243" s="4">
        <v>1.91</v>
      </c>
      <c r="AZ243" s="4">
        <v>4.2</v>
      </c>
      <c r="BA243" s="4">
        <v>0</v>
      </c>
      <c r="BB243" s="4">
        <v>100</v>
      </c>
      <c r="BC243" s="4" t="s">
        <v>859</v>
      </c>
      <c r="BD243" s="4">
        <v>1</v>
      </c>
      <c r="BE243" s="4">
        <v>87.6</v>
      </c>
      <c r="BF243" s="4">
        <v>100</v>
      </c>
      <c r="BG243" s="4" t="s">
        <v>859</v>
      </c>
      <c r="BH243" s="21" t="s">
        <v>859</v>
      </c>
      <c r="BI243" s="21">
        <v>2.305116824705045E-2</v>
      </c>
      <c r="BJ243" s="20" t="s">
        <v>859</v>
      </c>
      <c r="BK243" s="20" t="s">
        <v>859</v>
      </c>
      <c r="BL243" s="5">
        <v>100</v>
      </c>
      <c r="BM243" s="5">
        <v>15.4</v>
      </c>
      <c r="BN243" s="5">
        <v>15.25</v>
      </c>
      <c r="BO243" s="43">
        <v>0</v>
      </c>
      <c r="BP243" s="5" t="s">
        <v>859</v>
      </c>
      <c r="BQ243" s="5" t="s">
        <v>859</v>
      </c>
      <c r="BR243" s="5">
        <v>8390</v>
      </c>
      <c r="BS243" s="5" t="s">
        <v>859</v>
      </c>
      <c r="BT243" s="5">
        <v>100</v>
      </c>
      <c r="BU243" s="5">
        <v>2.2000000000000002</v>
      </c>
      <c r="BV243" s="5">
        <v>31.1</v>
      </c>
      <c r="BW243" s="5">
        <v>53</v>
      </c>
      <c r="BX243" s="5" t="s">
        <v>859</v>
      </c>
      <c r="BY243" s="5" t="s">
        <v>859</v>
      </c>
      <c r="BZ243" s="5">
        <v>14262</v>
      </c>
      <c r="CA243" s="43">
        <v>0</v>
      </c>
      <c r="CB243" s="43" t="s">
        <v>859</v>
      </c>
      <c r="CC243" s="5">
        <v>100</v>
      </c>
      <c r="CD243" s="5">
        <v>30.7</v>
      </c>
      <c r="CE243" s="43">
        <v>6.4</v>
      </c>
      <c r="CF243" s="20">
        <v>0.74387096774193551</v>
      </c>
      <c r="CG243" s="5">
        <v>2020</v>
      </c>
      <c r="CH243" s="5">
        <v>2010</v>
      </c>
      <c r="CI243" s="5">
        <v>2019</v>
      </c>
      <c r="CJ243" s="4">
        <v>-1.4438084710035732</v>
      </c>
      <c r="CK243" s="4">
        <v>-0.21992463336537094</v>
      </c>
      <c r="CL243" s="4">
        <v>-0.35903299603654421</v>
      </c>
      <c r="CM243" s="4">
        <v>7.4763749985878619E-2</v>
      </c>
      <c r="CN243" s="4">
        <v>0.11839066354231348</v>
      </c>
      <c r="CO243" s="4">
        <v>0.76458110526977052</v>
      </c>
      <c r="CP243" s="4">
        <v>1.4996919636094572</v>
      </c>
      <c r="CQ243" s="4">
        <v>3.8307460350458955E-2</v>
      </c>
      <c r="CR243" s="4" t="s">
        <v>17</v>
      </c>
      <c r="CS243" s="4">
        <v>0.38406902964532724</v>
      </c>
      <c r="CT243" s="4" t="s">
        <v>17</v>
      </c>
      <c r="CU243" s="4">
        <v>-0.38910577790009609</v>
      </c>
      <c r="CV243" s="4">
        <v>0.56827403931659592</v>
      </c>
      <c r="CW243" s="4">
        <v>-7.1272370864400442E-2</v>
      </c>
      <c r="CX243">
        <v>2</v>
      </c>
      <c r="CY243" s="5">
        <v>12531.702552423758</v>
      </c>
      <c r="CZ243" s="5">
        <v>15974.972462269925</v>
      </c>
      <c r="DA243" s="5">
        <v>6703.125</v>
      </c>
      <c r="DB243" s="5">
        <v>2669.2708333333335</v>
      </c>
      <c r="DC243" s="5">
        <v>18278.505267589095</v>
      </c>
      <c r="DD243" s="5">
        <v>4198.2496812064028</v>
      </c>
      <c r="DE243" s="5">
        <v>3577.3432159651065</v>
      </c>
      <c r="DF243" s="5">
        <v>1302.3216971390261</v>
      </c>
      <c r="DG243" s="5">
        <v>5767.1115206312079</v>
      </c>
      <c r="DH243" s="5">
        <v>2757.8125</v>
      </c>
      <c r="DI243" s="5">
        <v>2894.5312499999995</v>
      </c>
      <c r="DJ243" s="5">
        <v>4359.375</v>
      </c>
      <c r="DK243" s="5">
        <v>42.96875</v>
      </c>
      <c r="DL243" s="5">
        <v>3833.3333333333335</v>
      </c>
      <c r="DM243" s="5">
        <v>0</v>
      </c>
      <c r="DN243" s="5">
        <v>26.507741136838749</v>
      </c>
      <c r="DO243" s="5">
        <v>81083.797471694706</v>
      </c>
      <c r="DP243" s="4">
        <f t="shared" si="24"/>
        <v>-1.8064851339757293</v>
      </c>
      <c r="DQ243" s="4">
        <f t="shared" si="24"/>
        <v>-1.4606700981796934E-2</v>
      </c>
      <c r="DR243" s="4">
        <f t="shared" si="24"/>
        <v>-1.8114034419351601</v>
      </c>
      <c r="DS243" s="4">
        <f t="shared" si="24"/>
        <v>-3.2295319066086701</v>
      </c>
      <c r="DT243" s="4">
        <f t="shared" si="24"/>
        <v>0.66217057544583158</v>
      </c>
      <c r="DU243" s="4">
        <f t="shared" si="24"/>
        <v>-0.21630116477946806</v>
      </c>
      <c r="DV243" s="4">
        <f t="shared" si="24"/>
        <v>-1.0208523714135496</v>
      </c>
      <c r="DW243" s="4">
        <f t="shared" si="24"/>
        <v>1.1135177687072502</v>
      </c>
      <c r="DX243" s="4">
        <f t="shared" si="24"/>
        <v>0.13047269897239622</v>
      </c>
      <c r="DY243" s="4">
        <f t="shared" si="26"/>
        <v>-2.0687171221897964</v>
      </c>
      <c r="DZ243" s="4">
        <f t="shared" si="26"/>
        <v>-2.0647515075426739</v>
      </c>
      <c r="EA243" s="4">
        <f t="shared" si="25"/>
        <v>-1.4393559020631499</v>
      </c>
      <c r="EB243" s="4">
        <f t="shared" si="25"/>
        <v>0.28489763660525003</v>
      </c>
      <c r="EC243" s="4">
        <f t="shared" si="25"/>
        <v>-0.91534629157243008</v>
      </c>
      <c r="ED243" s="4" t="e">
        <f t="shared" si="25"/>
        <v>#DIV/0!</v>
      </c>
      <c r="EE243" s="4">
        <f t="shared" si="25"/>
        <v>1.227879967191114</v>
      </c>
      <c r="EF243" s="4">
        <f t="shared" si="25"/>
        <v>-0.8605247087656267</v>
      </c>
      <c r="EG243" s="6">
        <f t="shared" si="22"/>
        <v>0.37724238633535301</v>
      </c>
      <c r="EI243">
        <v>241</v>
      </c>
    </row>
    <row r="244" spans="1:139" x14ac:dyDescent="0.3">
      <c r="A244" t="s">
        <v>661</v>
      </c>
      <c r="B244" t="s">
        <v>258</v>
      </c>
      <c r="C244" s="43">
        <v>4.3931034482758626</v>
      </c>
      <c r="D244" s="43">
        <v>5.5</v>
      </c>
      <c r="E244" s="5">
        <v>39.4</v>
      </c>
      <c r="F244" s="5">
        <v>86.6</v>
      </c>
      <c r="G244" s="43">
        <v>6.4</v>
      </c>
      <c r="H244" s="20">
        <v>1</v>
      </c>
      <c r="I244" s="43">
        <v>44</v>
      </c>
      <c r="J244" s="43">
        <v>11.347826086956522</v>
      </c>
      <c r="K244" s="43">
        <v>3.9749999999999996</v>
      </c>
      <c r="L244" s="43">
        <v>3.8434782608695648</v>
      </c>
      <c r="M244" s="43">
        <v>47.666666666666664</v>
      </c>
      <c r="N244" s="43">
        <v>48.333333333333336</v>
      </c>
      <c r="O244" s="43">
        <v>51.5</v>
      </c>
      <c r="P244" s="43">
        <v>-0.7</v>
      </c>
      <c r="Q244" s="43">
        <v>-1.2</v>
      </c>
      <c r="R244" s="43">
        <v>0.85788712011577417</v>
      </c>
      <c r="S244" s="20">
        <v>0.7773972602739726</v>
      </c>
      <c r="T244" s="20">
        <v>0.66433566433566438</v>
      </c>
      <c r="U244" s="5">
        <v>97.7</v>
      </c>
      <c r="V244" s="5">
        <v>72</v>
      </c>
      <c r="W244" s="20">
        <v>0.24324324324324326</v>
      </c>
      <c r="X244" s="43">
        <v>3.0389041137975967</v>
      </c>
      <c r="Y244" s="20">
        <v>0.6785714285714286</v>
      </c>
      <c r="Z244" s="5">
        <v>88</v>
      </c>
      <c r="AA244" s="5">
        <v>99.5</v>
      </c>
      <c r="AB244" s="43" t="s">
        <v>859</v>
      </c>
      <c r="AC244" s="5">
        <v>64.45</v>
      </c>
      <c r="AD244" s="5">
        <v>2</v>
      </c>
      <c r="AE244" s="5">
        <v>5</v>
      </c>
      <c r="AF244" s="5">
        <v>14.1</v>
      </c>
      <c r="AG244" s="5">
        <v>12.5</v>
      </c>
      <c r="AH244" s="5">
        <v>1817</v>
      </c>
      <c r="AI244" s="4">
        <v>75.2</v>
      </c>
      <c r="AJ244" s="4">
        <v>0.32958716341312894</v>
      </c>
      <c r="AK244" s="4">
        <v>55</v>
      </c>
      <c r="AL244" s="4">
        <v>88.7</v>
      </c>
      <c r="AM244" s="4">
        <v>0.35</v>
      </c>
      <c r="AN244" s="4">
        <v>46.4</v>
      </c>
      <c r="AO244" s="4">
        <v>10.343176376695931</v>
      </c>
      <c r="AP244" s="4">
        <v>3.6312849162011176</v>
      </c>
      <c r="AQ244" s="4">
        <v>0.1304034025003222</v>
      </c>
      <c r="AR244" s="4">
        <v>36.756999999999998</v>
      </c>
      <c r="AS244" s="4">
        <v>27.841000000000001</v>
      </c>
      <c r="AT244" s="4">
        <v>25</v>
      </c>
      <c r="AU244" s="4">
        <v>21.030999999999999</v>
      </c>
      <c r="AV244" s="4">
        <v>25.242999999999999</v>
      </c>
      <c r="AW244" s="4">
        <v>54.954999999999998</v>
      </c>
      <c r="AX244" s="4">
        <v>54.786999999999999</v>
      </c>
      <c r="AY244" s="4">
        <v>0.79</v>
      </c>
      <c r="AZ244" s="4">
        <v>3.28</v>
      </c>
      <c r="BA244" s="4">
        <v>1.4190129776819795E-3</v>
      </c>
      <c r="BB244" s="4">
        <v>97</v>
      </c>
      <c r="BC244" s="4">
        <v>97</v>
      </c>
      <c r="BD244" s="4">
        <v>0.36</v>
      </c>
      <c r="BE244" s="4">
        <v>100</v>
      </c>
      <c r="BF244" s="4" t="s">
        <v>859</v>
      </c>
      <c r="BG244" s="4">
        <v>30.5</v>
      </c>
      <c r="BH244" s="21">
        <v>6.0694834713130537E-2</v>
      </c>
      <c r="BI244" s="21">
        <v>4.5367097555794864E-2</v>
      </c>
      <c r="BJ244" s="20">
        <v>0.22674418604651161</v>
      </c>
      <c r="BK244" s="20">
        <v>0.33139534883720928</v>
      </c>
      <c r="BL244" s="5">
        <v>63</v>
      </c>
      <c r="BM244" s="5">
        <v>23.799999999999997</v>
      </c>
      <c r="BN244" s="5">
        <v>10.050000000000001</v>
      </c>
      <c r="BO244" s="43">
        <v>0.7</v>
      </c>
      <c r="BP244" s="5">
        <v>26</v>
      </c>
      <c r="BQ244" s="5">
        <v>162</v>
      </c>
      <c r="BR244" s="5">
        <v>18841</v>
      </c>
      <c r="BS244" s="5">
        <v>0.28490028490028491</v>
      </c>
      <c r="BT244" s="5">
        <v>67.900000000000006</v>
      </c>
      <c r="BU244" s="5">
        <v>1.8</v>
      </c>
      <c r="BV244" s="5">
        <v>66.400000000000006</v>
      </c>
      <c r="BW244" s="5">
        <v>37</v>
      </c>
      <c r="BX244" s="5">
        <v>11</v>
      </c>
      <c r="BY244" s="5">
        <v>99.6</v>
      </c>
      <c r="BZ244" s="5">
        <v>9380</v>
      </c>
      <c r="CA244" s="43">
        <v>0.83</v>
      </c>
      <c r="CB244" s="43">
        <v>0.84</v>
      </c>
      <c r="CC244" s="5">
        <v>82.5</v>
      </c>
      <c r="CD244" s="5">
        <v>45.4</v>
      </c>
      <c r="CE244" s="43">
        <v>9.6999999999999993</v>
      </c>
      <c r="CF244" s="20">
        <v>0.78470164197036452</v>
      </c>
      <c r="CG244" s="5">
        <v>2015</v>
      </c>
      <c r="CH244" s="5">
        <v>2017</v>
      </c>
      <c r="CI244" s="5">
        <v>2021</v>
      </c>
      <c r="CJ244" s="4">
        <v>0.18762118452112844</v>
      </c>
      <c r="CK244" s="4">
        <v>-0.10712368647813786</v>
      </c>
      <c r="CL244" s="4">
        <v>0.21465329697480282</v>
      </c>
      <c r="CM244" s="4">
        <v>-0.2529213266570855</v>
      </c>
      <c r="CN244" s="4">
        <v>-0.31927149423089779</v>
      </c>
      <c r="CO244" s="4">
        <v>7.3604872751240724E-2</v>
      </c>
      <c r="CP244" s="4">
        <v>5.2369275939708373E-2</v>
      </c>
      <c r="CQ244" s="4">
        <v>-0.51336889712315392</v>
      </c>
      <c r="CR244" s="4">
        <v>-0.19742528091666534</v>
      </c>
      <c r="CS244" s="4">
        <v>-9.4325212832206365E-2</v>
      </c>
      <c r="CT244" s="4">
        <v>-0.27120070115636979</v>
      </c>
      <c r="CU244" s="4">
        <v>0.42624088679180294</v>
      </c>
      <c r="CV244" s="4">
        <v>0.19580725026976939</v>
      </c>
      <c r="CW244" s="4">
        <v>-7.5267448538435394E-2</v>
      </c>
      <c r="CX244">
        <v>0</v>
      </c>
      <c r="CY244" s="5">
        <v>9520.0145943436237</v>
      </c>
      <c r="CZ244" s="5">
        <v>16562.528892604882</v>
      </c>
      <c r="DA244" s="5">
        <v>2487.6915931258709</v>
      </c>
      <c r="DB244" s="5">
        <v>713.93404551788217</v>
      </c>
      <c r="DC244" s="5">
        <v>25208.886260378102</v>
      </c>
      <c r="DD244" s="5">
        <v>4478.1855013529512</v>
      </c>
      <c r="DE244" s="5">
        <v>3042.9619569418237</v>
      </c>
      <c r="DF244" s="5">
        <v>2388.3152926730563</v>
      </c>
      <c r="DG244" s="5">
        <v>6839.9152437784196</v>
      </c>
      <c r="DH244" s="5">
        <v>1470.5062703204831</v>
      </c>
      <c r="DI244" s="5">
        <v>528.75058058522973</v>
      </c>
      <c r="DJ244" s="5">
        <v>1541.8485833720392</v>
      </c>
      <c r="DK244" s="5">
        <v>-234.69577333952626</v>
      </c>
      <c r="DL244" s="5">
        <v>-75.986994890849957</v>
      </c>
      <c r="DM244" s="5">
        <v>0</v>
      </c>
      <c r="DN244" s="5">
        <v>134.6593839180411</v>
      </c>
      <c r="DO244" s="5">
        <v>74683.502425572864</v>
      </c>
      <c r="DP244" s="4">
        <f t="shared" si="24"/>
        <v>0.20635427764170533</v>
      </c>
      <c r="DQ244" s="4">
        <f t="shared" si="24"/>
        <v>-0.25271135976515702</v>
      </c>
      <c r="DR244" s="4">
        <f t="shared" si="24"/>
        <v>0.26190261671134785</v>
      </c>
      <c r="DS244" s="4">
        <f t="shared" si="24"/>
        <v>0.59648110100591512</v>
      </c>
      <c r="DT244" s="4">
        <f t="shared" si="24"/>
        <v>-1.4083443081539602</v>
      </c>
      <c r="DU244" s="4">
        <f t="shared" si="24"/>
        <v>-0.50632665530287857</v>
      </c>
      <c r="DV244" s="4">
        <f t="shared" si="24"/>
        <v>-0.43866357762603664</v>
      </c>
      <c r="DW244" s="4">
        <f t="shared" si="24"/>
        <v>0.15684920128792354</v>
      </c>
      <c r="DX244" s="4">
        <f t="shared" si="24"/>
        <v>-0.35618341406637044</v>
      </c>
      <c r="DY244" s="4">
        <f t="shared" si="26"/>
        <v>-0.20733624343702256</v>
      </c>
      <c r="DZ244" s="4">
        <f t="shared" si="26"/>
        <v>0.4550266025908461</v>
      </c>
      <c r="EA244" s="4">
        <f t="shared" si="25"/>
        <v>0.35075096324149252</v>
      </c>
      <c r="EB244" s="4">
        <f t="shared" si="25"/>
        <v>0.63683858961912432</v>
      </c>
      <c r="EC244" s="4">
        <f t="shared" si="25"/>
        <v>-0.23847776694636877</v>
      </c>
      <c r="ED244" s="4" t="e">
        <f t="shared" si="25"/>
        <v>#DIV/0!</v>
      </c>
      <c r="EE244" s="4">
        <f t="shared" si="25"/>
        <v>-0.2749738761207472</v>
      </c>
      <c r="EF244" s="4">
        <f t="shared" si="25"/>
        <v>-0.34922229055448561</v>
      </c>
      <c r="EG244" s="6">
        <f t="shared" si="22"/>
        <v>0.18575124913136318</v>
      </c>
      <c r="EI244">
        <v>242</v>
      </c>
    </row>
    <row r="245" spans="1:139" x14ac:dyDescent="0.3">
      <c r="A245" t="s">
        <v>678</v>
      </c>
      <c r="B245" t="s">
        <v>259</v>
      </c>
      <c r="C245" s="43">
        <v>4.6551724137931032</v>
      </c>
      <c r="D245" s="43">
        <v>5.2</v>
      </c>
      <c r="E245" s="5">
        <v>44.8</v>
      </c>
      <c r="F245" s="5">
        <v>100</v>
      </c>
      <c r="G245" s="43">
        <v>7</v>
      </c>
      <c r="H245" s="20">
        <v>0</v>
      </c>
      <c r="I245" s="43">
        <v>43.9</v>
      </c>
      <c r="J245" s="43">
        <v>6.2652173913043478</v>
      </c>
      <c r="K245" s="43">
        <v>3.5472222222222225</v>
      </c>
      <c r="L245" s="43">
        <v>3.919565217391304</v>
      </c>
      <c r="M245" s="43" t="s">
        <v>859</v>
      </c>
      <c r="N245" s="43" t="s">
        <v>859</v>
      </c>
      <c r="O245" s="43" t="s">
        <v>859</v>
      </c>
      <c r="P245" s="43">
        <v>-1.9</v>
      </c>
      <c r="Q245" s="43">
        <v>0</v>
      </c>
      <c r="R245" s="43">
        <v>0.4</v>
      </c>
      <c r="S245" s="20">
        <v>0.61111111111111116</v>
      </c>
      <c r="T245" s="20">
        <v>0.70588235294117652</v>
      </c>
      <c r="U245" s="5">
        <v>94</v>
      </c>
      <c r="V245" s="5">
        <v>78</v>
      </c>
      <c r="W245" s="20" t="s">
        <v>859</v>
      </c>
      <c r="X245" s="43">
        <v>2.7326662216146813</v>
      </c>
      <c r="Y245" s="20" t="s">
        <v>859</v>
      </c>
      <c r="Z245" s="5">
        <v>17</v>
      </c>
      <c r="AA245" s="5">
        <v>100</v>
      </c>
      <c r="AB245" s="43">
        <v>0</v>
      </c>
      <c r="AC245" s="5" t="s">
        <v>859</v>
      </c>
      <c r="AD245" s="5">
        <v>4.4000000000000004</v>
      </c>
      <c r="AE245" s="5">
        <v>5.4</v>
      </c>
      <c r="AF245" s="5" t="s">
        <v>859</v>
      </c>
      <c r="AG245" s="5">
        <v>0</v>
      </c>
      <c r="AH245" s="5" t="s">
        <v>859</v>
      </c>
      <c r="AI245" s="4">
        <v>80.2</v>
      </c>
      <c r="AJ245" s="4">
        <v>0.33426399875911283</v>
      </c>
      <c r="AK245" s="4">
        <v>72.099999999999994</v>
      </c>
      <c r="AL245" s="4">
        <v>90.7</v>
      </c>
      <c r="AM245" s="4">
        <v>0.4</v>
      </c>
      <c r="AN245" s="4" t="s">
        <v>859</v>
      </c>
      <c r="AO245" s="4">
        <v>11.627906976744185</v>
      </c>
      <c r="AP245" s="4">
        <v>3.4883720930232558</v>
      </c>
      <c r="AQ245" s="4">
        <v>0.16655540720961282</v>
      </c>
      <c r="AR245" s="4">
        <v>58.823999999999998</v>
      </c>
      <c r="AS245" s="4">
        <v>35.293999999999997</v>
      </c>
      <c r="AT245" s="4">
        <v>0</v>
      </c>
      <c r="AU245" s="4">
        <v>0</v>
      </c>
      <c r="AV245" s="4">
        <v>0</v>
      </c>
      <c r="AW245" s="4">
        <v>88.888999999999996</v>
      </c>
      <c r="AX245" s="4">
        <v>64.706000000000003</v>
      </c>
      <c r="AY245" s="4">
        <v>0</v>
      </c>
      <c r="AZ245" s="4">
        <v>1.97</v>
      </c>
      <c r="BA245" s="4">
        <v>0</v>
      </c>
      <c r="BB245" s="4">
        <v>107.7</v>
      </c>
      <c r="BC245" s="4">
        <v>100</v>
      </c>
      <c r="BD245" s="4">
        <v>1</v>
      </c>
      <c r="BE245" s="4">
        <v>98.7</v>
      </c>
      <c r="BF245" s="4">
        <v>69.2</v>
      </c>
      <c r="BG245" s="4" t="s">
        <v>859</v>
      </c>
      <c r="BH245" s="21">
        <v>8.2321347543930556E-2</v>
      </c>
      <c r="BI245" s="21">
        <v>9.4921553800654618E-2</v>
      </c>
      <c r="BJ245" s="20">
        <v>0.24561403508771928</v>
      </c>
      <c r="BK245" s="20">
        <v>0.2982456140350877</v>
      </c>
      <c r="BL245" s="5" t="s">
        <v>859</v>
      </c>
      <c r="BM245" s="5">
        <v>25</v>
      </c>
      <c r="BN245" s="5">
        <v>14.95</v>
      </c>
      <c r="BO245" s="43">
        <v>0.75</v>
      </c>
      <c r="BP245" s="5" t="s">
        <v>859</v>
      </c>
      <c r="BQ245" s="5" t="s">
        <v>859</v>
      </c>
      <c r="BR245" s="5">
        <v>10400</v>
      </c>
      <c r="BS245" s="5" t="s">
        <v>859</v>
      </c>
      <c r="BT245" s="5">
        <v>27.799999999999997</v>
      </c>
      <c r="BU245" s="5">
        <v>5.6</v>
      </c>
      <c r="BV245" s="5">
        <v>3.7</v>
      </c>
      <c r="BW245" s="5">
        <v>54</v>
      </c>
      <c r="BX245" s="5">
        <v>14.6</v>
      </c>
      <c r="BY245" s="5" t="s">
        <v>859</v>
      </c>
      <c r="BZ245" s="5">
        <v>9295</v>
      </c>
      <c r="CA245" s="43" t="s">
        <v>859</v>
      </c>
      <c r="CB245" s="43" t="s">
        <v>859</v>
      </c>
      <c r="CC245" s="5">
        <v>100</v>
      </c>
      <c r="CD245" s="5">
        <v>38.5</v>
      </c>
      <c r="CE245" s="43">
        <v>5.8</v>
      </c>
      <c r="CF245" s="20">
        <v>0.75023041474654384</v>
      </c>
      <c r="CG245" s="5">
        <v>2003</v>
      </c>
      <c r="CH245" s="5">
        <v>2018</v>
      </c>
      <c r="CI245" s="5">
        <v>2017</v>
      </c>
      <c r="CJ245" s="4">
        <v>0.50227414201222631</v>
      </c>
      <c r="CK245" s="4">
        <v>-0.38696496347060538</v>
      </c>
      <c r="CL245" s="4">
        <v>-0.5107800647586126</v>
      </c>
      <c r="CM245" s="4">
        <v>2.9388323201626852E-2</v>
      </c>
      <c r="CN245" s="4">
        <v>-7.7467483991797231E-2</v>
      </c>
      <c r="CO245" s="4">
        <v>0.53937327040977678</v>
      </c>
      <c r="CP245" s="4">
        <v>-2.11381560222063</v>
      </c>
      <c r="CQ245" s="4">
        <v>-0.42049728271932973</v>
      </c>
      <c r="CR245" s="4" t="s">
        <v>17</v>
      </c>
      <c r="CS245" s="4">
        <v>-1.369414044032595</v>
      </c>
      <c r="CT245" s="4">
        <v>0.49530929843716076</v>
      </c>
      <c r="CU245" s="4">
        <v>0.52762749472265025</v>
      </c>
      <c r="CV245" s="4">
        <v>0.38963665410787901</v>
      </c>
      <c r="CW245" s="4">
        <v>-7.5409162514632949E-2</v>
      </c>
      <c r="CX245">
        <v>1</v>
      </c>
      <c r="CY245" s="5">
        <v>10122.808077750753</v>
      </c>
      <c r="CZ245" s="5">
        <v>20984.788175957863</v>
      </c>
      <c r="DA245" s="5">
        <v>1967.1292914536159</v>
      </c>
      <c r="DB245" s="5">
        <v>1141.709276844412</v>
      </c>
      <c r="DC245" s="5">
        <v>19579.607879653286</v>
      </c>
      <c r="DD245" s="5">
        <v>2878.7447495022107</v>
      </c>
      <c r="DE245" s="5">
        <v>4655.524330453728</v>
      </c>
      <c r="DF245" s="5">
        <v>3477.2129715506026</v>
      </c>
      <c r="DG245" s="5">
        <v>6906.5900715449279</v>
      </c>
      <c r="DH245" s="5">
        <v>2264.4265887509127</v>
      </c>
      <c r="DI245" s="5">
        <v>1371.8042366691016</v>
      </c>
      <c r="DJ245" s="5">
        <v>3197.2242512783055</v>
      </c>
      <c r="DK245" s="5">
        <v>-232.2863403944485</v>
      </c>
      <c r="DL245" s="5">
        <v>502.55661066471879</v>
      </c>
      <c r="DM245" s="5">
        <v>0</v>
      </c>
      <c r="DN245" s="5">
        <v>229.18230410185018</v>
      </c>
      <c r="DO245" s="5">
        <v>78544.465865117134</v>
      </c>
      <c r="DP245" s="4">
        <f t="shared" si="24"/>
        <v>-0.19651829659453504</v>
      </c>
      <c r="DQ245" s="4">
        <f t="shared" si="24"/>
        <v>-2.0448124812081345</v>
      </c>
      <c r="DR245" s="4">
        <f t="shared" si="24"/>
        <v>0.5179344098361216</v>
      </c>
      <c r="DS245" s="4">
        <f t="shared" si="24"/>
        <v>-0.24054790064201681</v>
      </c>
      <c r="DT245" s="4">
        <f t="shared" si="24"/>
        <v>0.27345423702626936</v>
      </c>
      <c r="DU245" s="4">
        <f t="shared" si="24"/>
        <v>1.1507624173845676</v>
      </c>
      <c r="DV245" s="4">
        <f t="shared" si="24"/>
        <v>-2.1954911745704879</v>
      </c>
      <c r="DW245" s="4">
        <f t="shared" si="24"/>
        <v>-0.80237761809838781</v>
      </c>
      <c r="DX245" s="4">
        <f t="shared" si="24"/>
        <v>-0.38642912613678393</v>
      </c>
      <c r="DY245" s="4">
        <f t="shared" si="26"/>
        <v>-1.355305596733495</v>
      </c>
      <c r="DZ245" s="4">
        <f t="shared" si="26"/>
        <v>-0.44290454366104598</v>
      </c>
      <c r="EA245" s="4">
        <f t="shared" si="25"/>
        <v>-0.70098694781730297</v>
      </c>
      <c r="EB245" s="4">
        <f t="shared" si="25"/>
        <v>0.63378462321133533</v>
      </c>
      <c r="EC245" s="4">
        <f t="shared" si="25"/>
        <v>-0.33864810957524305</v>
      </c>
      <c r="ED245" s="4" t="e">
        <f t="shared" si="25"/>
        <v>#DIV/0!</v>
      </c>
      <c r="EE245" s="4">
        <f t="shared" si="25"/>
        <v>-1.5884456850204263</v>
      </c>
      <c r="EF245" s="4">
        <f t="shared" si="25"/>
        <v>-0.65766431221721766</v>
      </c>
      <c r="EG245" s="6">
        <f t="shared" si="22"/>
        <v>-0.6565788414285002</v>
      </c>
      <c r="EI245">
        <v>243</v>
      </c>
    </row>
    <row r="246" spans="1:139" x14ac:dyDescent="0.3">
      <c r="A246" t="s">
        <v>490</v>
      </c>
      <c r="B246" t="s">
        <v>260</v>
      </c>
      <c r="C246" s="43" t="s">
        <v>859</v>
      </c>
      <c r="D246" s="43">
        <v>5.8</v>
      </c>
      <c r="E246" s="5">
        <v>51.1</v>
      </c>
      <c r="F246" s="5">
        <v>85.7</v>
      </c>
      <c r="G246" s="43">
        <v>7.1</v>
      </c>
      <c r="H246" s="20">
        <v>0.14285714285714285</v>
      </c>
      <c r="I246" s="43">
        <v>42.4</v>
      </c>
      <c r="J246" s="43">
        <v>1.5739130434782609</v>
      </c>
      <c r="K246" s="43">
        <v>3.941666666666666</v>
      </c>
      <c r="L246" s="43">
        <v>3.6869565217391309</v>
      </c>
      <c r="M246" s="43">
        <v>47.666666666666664</v>
      </c>
      <c r="N246" s="43">
        <v>46.333333333333336</v>
      </c>
      <c r="O246" s="43">
        <v>52</v>
      </c>
      <c r="P246" s="43">
        <v>-2.4</v>
      </c>
      <c r="Q246" s="43">
        <v>-1.7</v>
      </c>
      <c r="R246" s="43">
        <v>-2.2000000000000002</v>
      </c>
      <c r="S246" s="20">
        <v>0.70967741935483875</v>
      </c>
      <c r="T246" s="20">
        <v>0.72</v>
      </c>
      <c r="U246" s="5">
        <v>99.8</v>
      </c>
      <c r="V246" s="5">
        <v>83</v>
      </c>
      <c r="W246" s="20">
        <v>0.32954545454545453</v>
      </c>
      <c r="X246" s="43">
        <v>3.5634028314627093</v>
      </c>
      <c r="Y246" s="20">
        <v>0.68965517241379315</v>
      </c>
      <c r="Z246" s="5">
        <v>97</v>
      </c>
      <c r="AA246" s="5">
        <v>100</v>
      </c>
      <c r="AB246" s="43">
        <v>0</v>
      </c>
      <c r="AC246" s="5">
        <v>100</v>
      </c>
      <c r="AD246" s="5">
        <v>1.6</v>
      </c>
      <c r="AE246" s="5" t="s">
        <v>859</v>
      </c>
      <c r="AF246" s="5">
        <v>11.5</v>
      </c>
      <c r="AG246" s="5">
        <v>24.6</v>
      </c>
      <c r="AH246" s="5">
        <v>470</v>
      </c>
      <c r="AI246" s="4">
        <v>83.6</v>
      </c>
      <c r="AJ246" s="4">
        <v>0.31281268102585708</v>
      </c>
      <c r="AK246" s="4">
        <v>46.3</v>
      </c>
      <c r="AL246" s="4">
        <v>86.1</v>
      </c>
      <c r="AM246" s="4">
        <v>0.26</v>
      </c>
      <c r="AN246" s="4">
        <v>72.7</v>
      </c>
      <c r="AO246" s="4">
        <v>3.7500000000000004</v>
      </c>
      <c r="AP246" s="4">
        <v>0</v>
      </c>
      <c r="AQ246" s="4">
        <v>0.28765432098765431</v>
      </c>
      <c r="AR246" s="4">
        <v>23.529</v>
      </c>
      <c r="AS246" s="4">
        <v>0</v>
      </c>
      <c r="AT246" s="4" t="s">
        <v>859</v>
      </c>
      <c r="AU246" s="4">
        <v>0</v>
      </c>
      <c r="AV246" s="4">
        <v>70.968000000000004</v>
      </c>
      <c r="AW246" s="4">
        <v>77.027000000000001</v>
      </c>
      <c r="AX246" s="4">
        <v>75</v>
      </c>
      <c r="AY246" s="4">
        <v>1.1200000000000001</v>
      </c>
      <c r="AZ246" s="4">
        <v>1.76</v>
      </c>
      <c r="BA246" s="4">
        <v>0</v>
      </c>
      <c r="BB246" s="4">
        <v>77</v>
      </c>
      <c r="BC246" s="4">
        <v>77</v>
      </c>
      <c r="BD246" s="4">
        <v>0.5</v>
      </c>
      <c r="BE246" s="4">
        <v>100</v>
      </c>
      <c r="BF246" s="4">
        <v>72.2</v>
      </c>
      <c r="BG246" s="4">
        <v>85.1</v>
      </c>
      <c r="BH246" s="21">
        <v>3.9302954508472876E-2</v>
      </c>
      <c r="BI246" s="21">
        <v>4.1059249601585683E-2</v>
      </c>
      <c r="BJ246" s="20">
        <v>0.19811320754716982</v>
      </c>
      <c r="BK246" s="20">
        <v>0.18867924528301888</v>
      </c>
      <c r="BL246" s="5" t="s">
        <v>859</v>
      </c>
      <c r="BM246" s="5">
        <v>35.35</v>
      </c>
      <c r="BN246" s="5">
        <v>16.100000000000001</v>
      </c>
      <c r="BO246" s="43">
        <v>0.4</v>
      </c>
      <c r="BP246" s="5">
        <v>95</v>
      </c>
      <c r="BQ246" s="5">
        <v>307</v>
      </c>
      <c r="BR246" s="5">
        <v>15981</v>
      </c>
      <c r="BS246" s="5" t="s">
        <v>859</v>
      </c>
      <c r="BT246" s="5">
        <v>39.200000000000003</v>
      </c>
      <c r="BU246" s="5">
        <v>4.9000000000000004</v>
      </c>
      <c r="BV246" s="5">
        <v>22.5</v>
      </c>
      <c r="BW246" s="5">
        <v>69</v>
      </c>
      <c r="BX246" s="5">
        <v>7.8</v>
      </c>
      <c r="BY246" s="5">
        <v>100</v>
      </c>
      <c r="BZ246" s="5">
        <v>11269</v>
      </c>
      <c r="CA246" s="43">
        <v>0</v>
      </c>
      <c r="CB246" s="43">
        <v>0</v>
      </c>
      <c r="CC246" s="5">
        <v>100</v>
      </c>
      <c r="CD246" s="5">
        <v>27.2</v>
      </c>
      <c r="CE246" s="43">
        <v>6.5</v>
      </c>
      <c r="CF246" s="20">
        <v>0.74544217687074832</v>
      </c>
      <c r="CG246" s="5">
        <v>2014</v>
      </c>
      <c r="CH246" s="5">
        <v>2010</v>
      </c>
      <c r="CI246" s="5">
        <v>2021</v>
      </c>
      <c r="CJ246" s="4">
        <v>0.38313927933424186</v>
      </c>
      <c r="CK246" s="4">
        <v>-0.24713227087691722</v>
      </c>
      <c r="CL246" s="4">
        <v>0.23060809753166175</v>
      </c>
      <c r="CM246" s="4">
        <v>-0.39174772080649911</v>
      </c>
      <c r="CN246" s="4">
        <v>-0.22681527518321731</v>
      </c>
      <c r="CO246" s="4">
        <v>5.3226419988443206E-2</v>
      </c>
      <c r="CP246" s="4">
        <v>0.4871425753124804</v>
      </c>
      <c r="CQ246" s="4">
        <v>1.653889151455587E-2</v>
      </c>
      <c r="CR246" s="4">
        <v>-1.5382035408502335</v>
      </c>
      <c r="CS246" s="4">
        <v>-0.99521888850155837</v>
      </c>
      <c r="CT246" s="4">
        <v>-0.42287272587339364</v>
      </c>
      <c r="CU246" s="4">
        <v>-0.13854440589264527</v>
      </c>
      <c r="CV246" s="4">
        <v>0.54482412864337126</v>
      </c>
      <c r="CW246" s="4">
        <v>-7.6403987588661071E-2</v>
      </c>
      <c r="CX246">
        <v>0</v>
      </c>
      <c r="CY246" s="5">
        <v>9203.6594759079926</v>
      </c>
      <c r="CZ246" s="5">
        <v>13423.34743166646</v>
      </c>
      <c r="DA246" s="5">
        <v>1857.6797385620916</v>
      </c>
      <c r="DB246" s="5">
        <v>1125.1633986928105</v>
      </c>
      <c r="DC246" s="5">
        <v>18057.12484110388</v>
      </c>
      <c r="DD246" s="5">
        <v>2898.623575789009</v>
      </c>
      <c r="DE246" s="5">
        <v>2054.3637807732339</v>
      </c>
      <c r="DF246" s="5">
        <v>1597.7890315968129</v>
      </c>
      <c r="DG246" s="5">
        <v>5088.5734422849519</v>
      </c>
      <c r="DH246" s="5">
        <v>929.57516339869278</v>
      </c>
      <c r="DI246" s="5">
        <v>979.90196078431393</v>
      </c>
      <c r="DJ246" s="5">
        <v>1602.2875816993464</v>
      </c>
      <c r="DK246" s="5">
        <v>92.320261437908499</v>
      </c>
      <c r="DL246" s="5">
        <v>-140.19607843137254</v>
      </c>
      <c r="DM246" s="5">
        <v>0</v>
      </c>
      <c r="DN246" s="5">
        <v>76.461923053028372</v>
      </c>
      <c r="DO246" s="5">
        <v>58986.87160675053</v>
      </c>
      <c r="DP246" s="4">
        <f t="shared" si="24"/>
        <v>0.41778788541163636</v>
      </c>
      <c r="DQ246" s="4">
        <f t="shared" si="24"/>
        <v>1.0194281182926039</v>
      </c>
      <c r="DR246" s="4">
        <f t="shared" si="24"/>
        <v>0.57176574797471136</v>
      </c>
      <c r="DS246" s="4">
        <f t="shared" si="24"/>
        <v>-0.20817253419623996</v>
      </c>
      <c r="DT246" s="4">
        <f t="shared" si="24"/>
        <v>0.72831000824934389</v>
      </c>
      <c r="DU246" s="4">
        <f t="shared" si="24"/>
        <v>1.1301671025661919</v>
      </c>
      <c r="DV246" s="4">
        <f t="shared" si="24"/>
        <v>0.6383778979228838</v>
      </c>
      <c r="DW246" s="4">
        <f t="shared" si="24"/>
        <v>0.85323602051154401</v>
      </c>
      <c r="DX246" s="4">
        <f t="shared" si="24"/>
        <v>0.43827802871906651</v>
      </c>
      <c r="DY246" s="4">
        <f t="shared" si="26"/>
        <v>0.57482327380345688</v>
      </c>
      <c r="DZ246" s="4">
        <f t="shared" si="26"/>
        <v>-2.5491894697996554E-2</v>
      </c>
      <c r="EA246" s="4">
        <f t="shared" si="25"/>
        <v>0.31235122892158013</v>
      </c>
      <c r="EB246" s="4">
        <f t="shared" si="25"/>
        <v>0.22234438796104292</v>
      </c>
      <c r="EC246" s="4">
        <f t="shared" si="25"/>
        <v>-0.22736046163631571</v>
      </c>
      <c r="ED246" s="4" t="e">
        <f t="shared" si="25"/>
        <v>#DIV/0!</v>
      </c>
      <c r="EE246" s="4">
        <f t="shared" si="25"/>
        <v>0.53372653270168524</v>
      </c>
      <c r="EF246" s="4">
        <f t="shared" si="25"/>
        <v>0.9047394780196748</v>
      </c>
      <c r="EG246" s="6">
        <f t="shared" si="22"/>
        <v>0.54192205902160284</v>
      </c>
      <c r="EI246">
        <v>244</v>
      </c>
    </row>
    <row r="247" spans="1:139" x14ac:dyDescent="0.3">
      <c r="A247" t="s">
        <v>506</v>
      </c>
      <c r="B247" t="s">
        <v>261</v>
      </c>
      <c r="C247" s="43" t="s">
        <v>859</v>
      </c>
      <c r="D247" s="43">
        <v>5.5</v>
      </c>
      <c r="E247" s="5">
        <v>45.9</v>
      </c>
      <c r="F247" s="5">
        <v>83.5</v>
      </c>
      <c r="G247" s="43">
        <v>5.7</v>
      </c>
      <c r="H247" s="20">
        <v>2.7777777777777776E-2</v>
      </c>
      <c r="I247" s="43">
        <v>41.6</v>
      </c>
      <c r="J247" s="43">
        <v>5.5260869565217394</v>
      </c>
      <c r="K247" s="43">
        <v>3.8666666666666663</v>
      </c>
      <c r="L247" s="43">
        <v>3.8021739130434788</v>
      </c>
      <c r="M247" s="43">
        <v>49.333333333333336</v>
      </c>
      <c r="N247" s="43">
        <v>49</v>
      </c>
      <c r="O247" s="43">
        <v>51.5</v>
      </c>
      <c r="P247" s="43">
        <v>0.2</v>
      </c>
      <c r="Q247" s="43">
        <v>-1.8</v>
      </c>
      <c r="R247" s="43">
        <v>0.8</v>
      </c>
      <c r="S247" s="20">
        <v>0.73988439306358378</v>
      </c>
      <c r="T247" s="20">
        <v>0.93859649122807021</v>
      </c>
      <c r="U247" s="5">
        <v>99.3</v>
      </c>
      <c r="V247" s="5">
        <v>78</v>
      </c>
      <c r="W247" s="20">
        <v>0.24080267558528429</v>
      </c>
      <c r="X247" s="43">
        <v>2.8196476856596884</v>
      </c>
      <c r="Y247" s="20">
        <v>0.65384615384615385</v>
      </c>
      <c r="Z247" s="5">
        <v>93</v>
      </c>
      <c r="AA247" s="5">
        <v>100</v>
      </c>
      <c r="AB247" s="43">
        <v>0</v>
      </c>
      <c r="AC247" s="5">
        <v>98.05</v>
      </c>
      <c r="AD247" s="5">
        <v>2.2000000000000002</v>
      </c>
      <c r="AE247" s="5">
        <v>3.2</v>
      </c>
      <c r="AF247" s="5">
        <v>39.200000000000003</v>
      </c>
      <c r="AG247" s="5">
        <v>10.9</v>
      </c>
      <c r="AH247" s="5">
        <v>676</v>
      </c>
      <c r="AI247" s="4">
        <v>74.7</v>
      </c>
      <c r="AJ247" s="4">
        <v>0.31133976454161771</v>
      </c>
      <c r="AK247" s="4">
        <v>60.5</v>
      </c>
      <c r="AL247" s="4">
        <v>89</v>
      </c>
      <c r="AM247" s="4">
        <v>0.52</v>
      </c>
      <c r="AN247" s="4">
        <v>67.8</v>
      </c>
      <c r="AO247" s="4">
        <v>7.8054429646786341</v>
      </c>
      <c r="AP247" s="4">
        <v>2.5014475969889984</v>
      </c>
      <c r="AQ247" s="4">
        <v>0.19427869427869429</v>
      </c>
      <c r="AR247" s="4">
        <v>19.140999999999998</v>
      </c>
      <c r="AS247" s="4">
        <v>43.567999999999998</v>
      </c>
      <c r="AT247" s="4">
        <v>40.156999999999996</v>
      </c>
      <c r="AU247" s="4">
        <v>13.865</v>
      </c>
      <c r="AV247" s="4" t="s">
        <v>859</v>
      </c>
      <c r="AW247" s="4">
        <v>73.272000000000006</v>
      </c>
      <c r="AX247" s="4">
        <v>38.234999999999999</v>
      </c>
      <c r="AY247" s="4">
        <v>0.75</v>
      </c>
      <c r="AZ247" s="4">
        <v>2.1800000000000002</v>
      </c>
      <c r="BA247" s="4">
        <v>0</v>
      </c>
      <c r="BB247" s="4">
        <v>79.2</v>
      </c>
      <c r="BC247" s="4">
        <v>79.2</v>
      </c>
      <c r="BD247" s="4">
        <v>0.22222222222222221</v>
      </c>
      <c r="BE247" s="4">
        <v>94.5</v>
      </c>
      <c r="BF247" s="4">
        <v>96.1</v>
      </c>
      <c r="BG247" s="4">
        <v>71.5</v>
      </c>
      <c r="BH247" s="21">
        <v>6.7051386435090218E-2</v>
      </c>
      <c r="BI247" s="21">
        <v>4.2985532883287242E-2</v>
      </c>
      <c r="BJ247" s="20">
        <v>0.29939393939393938</v>
      </c>
      <c r="BK247" s="20">
        <v>0.41575757575757577</v>
      </c>
      <c r="BL247" s="5">
        <v>66</v>
      </c>
      <c r="BM247" s="5">
        <v>32.400000000000006</v>
      </c>
      <c r="BN247" s="5">
        <v>29.799999999999997</v>
      </c>
      <c r="BO247" s="43">
        <v>0.75</v>
      </c>
      <c r="BP247" s="5">
        <v>43</v>
      </c>
      <c r="BQ247" s="5">
        <v>86</v>
      </c>
      <c r="BR247" s="5">
        <v>25000</v>
      </c>
      <c r="BS247" s="5">
        <v>5.7333333333333334</v>
      </c>
      <c r="BT247" s="5">
        <v>37.299999999999997</v>
      </c>
      <c r="BU247" s="5">
        <v>18.600000000000001</v>
      </c>
      <c r="BV247" s="5">
        <v>50</v>
      </c>
      <c r="BW247" s="5">
        <v>39</v>
      </c>
      <c r="BX247" s="5">
        <v>15.6</v>
      </c>
      <c r="BY247" s="5">
        <v>89.2</v>
      </c>
      <c r="BZ247" s="5">
        <v>15630</v>
      </c>
      <c r="CA247" s="43">
        <v>0.23</v>
      </c>
      <c r="CB247" s="43">
        <v>0.23</v>
      </c>
      <c r="CC247" s="5">
        <v>43.6</v>
      </c>
      <c r="CD247" s="5">
        <v>54.9</v>
      </c>
      <c r="CE247" s="43">
        <v>7.6</v>
      </c>
      <c r="CF247" s="20">
        <v>0.75122286342401756</v>
      </c>
      <c r="CG247" s="5">
        <v>2006</v>
      </c>
      <c r="CH247" s="5">
        <v>2014</v>
      </c>
      <c r="CI247" s="5">
        <v>2021</v>
      </c>
      <c r="CJ247" s="4">
        <v>-1.3304323086739105E-2</v>
      </c>
      <c r="CK247" s="4">
        <v>8.732513907989202E-3</v>
      </c>
      <c r="CL247" s="4">
        <v>0.27137653749537477</v>
      </c>
      <c r="CM247" s="4">
        <v>-3.0794885308211992E-2</v>
      </c>
      <c r="CN247" s="4">
        <v>-0.25480970630497751</v>
      </c>
      <c r="CO247" s="4">
        <v>-1.401473022897343E-2</v>
      </c>
      <c r="CP247" s="4">
        <v>-2.280375027596529E-2</v>
      </c>
      <c r="CQ247" s="4">
        <v>2.8803461845620867E-2</v>
      </c>
      <c r="CR247" s="4">
        <v>-0.1602230824541977</v>
      </c>
      <c r="CS247" s="4">
        <v>-0.66847239701138039</v>
      </c>
      <c r="CT247" s="4">
        <v>0.48649180882284593</v>
      </c>
      <c r="CU247" s="4">
        <v>-0.29283918101305029</v>
      </c>
      <c r="CV247" s="4">
        <v>0.18026241879716545</v>
      </c>
      <c r="CW247" s="4">
        <v>-7.7618326643947522E-2</v>
      </c>
      <c r="CX247">
        <v>0</v>
      </c>
      <c r="CY247" s="5">
        <v>9352.792052772942</v>
      </c>
      <c r="CZ247" s="5">
        <v>16327.255961606323</v>
      </c>
      <c r="DA247" s="5">
        <v>2238.0748724089758</v>
      </c>
      <c r="DB247" s="5">
        <v>627.4627206112965</v>
      </c>
      <c r="DC247" s="5">
        <v>16881.443960373297</v>
      </c>
      <c r="DD247" s="5">
        <v>3892.685848318255</v>
      </c>
      <c r="DE247" s="5">
        <v>2567.6093726861291</v>
      </c>
      <c r="DF247" s="5">
        <v>1769.8051161873759</v>
      </c>
      <c r="DG247" s="5">
        <v>3978.7893150154587</v>
      </c>
      <c r="DH247" s="5">
        <v>688.87748410458187</v>
      </c>
      <c r="DI247" s="5">
        <v>732.6433438827587</v>
      </c>
      <c r="DJ247" s="5">
        <v>973.34131668234818</v>
      </c>
      <c r="DK247" s="5">
        <v>360.33416018019557</v>
      </c>
      <c r="DL247" s="5">
        <v>7.6697174464687805</v>
      </c>
      <c r="DM247" s="5">
        <v>0</v>
      </c>
      <c r="DN247" s="5">
        <v>100.6367917511307</v>
      </c>
      <c r="DO247" s="5">
        <v>60491.752316581056</v>
      </c>
      <c r="DP247" s="4">
        <f t="shared" si="24"/>
        <v>0.31811622870348494</v>
      </c>
      <c r="DQ247" s="4">
        <f t="shared" si="24"/>
        <v>-0.15736803942325045</v>
      </c>
      <c r="DR247" s="4">
        <f t="shared" si="24"/>
        <v>0.38467335211375508</v>
      </c>
      <c r="DS247" s="4">
        <f t="shared" si="24"/>
        <v>0.7656797863371958</v>
      </c>
      <c r="DT247" s="4">
        <f t="shared" si="24"/>
        <v>1.0795554541273138</v>
      </c>
      <c r="DU247" s="4">
        <f t="shared" si="24"/>
        <v>0.10027604378642618</v>
      </c>
      <c r="DV247" s="4">
        <f t="shared" si="24"/>
        <v>7.9215638717405931E-2</v>
      </c>
      <c r="DW247" s="4">
        <f t="shared" si="24"/>
        <v>0.70170438911420308</v>
      </c>
      <c r="DX247" s="4">
        <f t="shared" si="24"/>
        <v>0.94170956799885741</v>
      </c>
      <c r="DY247" s="4">
        <f t="shared" si="26"/>
        <v>0.92286016469131149</v>
      </c>
      <c r="DZ247" s="4">
        <f t="shared" si="26"/>
        <v>0.23786170289672523</v>
      </c>
      <c r="EA247" s="4">
        <f t="shared" si="25"/>
        <v>0.71195033126543872</v>
      </c>
      <c r="EB247" s="4">
        <f t="shared" si="25"/>
        <v>-0.11736435772190661</v>
      </c>
      <c r="EC247" s="4">
        <f t="shared" si="25"/>
        <v>-0.2529622784984189</v>
      </c>
      <c r="ED247" s="4" t="e">
        <f t="shared" si="25"/>
        <v>#DIV/0!</v>
      </c>
      <c r="EE247" s="4">
        <f t="shared" si="25"/>
        <v>0.19779733735877938</v>
      </c>
      <c r="EF247" s="4">
        <f t="shared" si="25"/>
        <v>0.78451859124635603</v>
      </c>
      <c r="EG247" s="6">
        <f t="shared" si="22"/>
        <v>0.48654046330478895</v>
      </c>
      <c r="EI247">
        <v>245</v>
      </c>
    </row>
    <row r="248" spans="1:139" x14ac:dyDescent="0.3">
      <c r="A248" t="s">
        <v>574</v>
      </c>
      <c r="B248" t="s">
        <v>262</v>
      </c>
      <c r="C248" s="43">
        <v>4.4206896551724135</v>
      </c>
      <c r="D248" s="43">
        <v>5.7</v>
      </c>
      <c r="E248" s="5">
        <v>48.2</v>
      </c>
      <c r="F248" s="5">
        <v>77.5</v>
      </c>
      <c r="G248" s="43">
        <v>5.4</v>
      </c>
      <c r="H248" s="20">
        <v>0</v>
      </c>
      <c r="I248" s="43">
        <v>40.200000000000003</v>
      </c>
      <c r="J248" s="43">
        <v>3.0043478260869563</v>
      </c>
      <c r="K248" s="43">
        <v>3.9111111111111114</v>
      </c>
      <c r="L248" s="43">
        <v>3.4217391304347835</v>
      </c>
      <c r="M248" s="43">
        <v>48.333333333333336</v>
      </c>
      <c r="N248" s="43">
        <v>49.333333333333336</v>
      </c>
      <c r="O248" s="43">
        <v>52.5</v>
      </c>
      <c r="P248" s="43">
        <v>-1.7</v>
      </c>
      <c r="Q248" s="43">
        <v>-0.2</v>
      </c>
      <c r="R248" s="43">
        <v>-0.47672253258845437</v>
      </c>
      <c r="S248" s="20">
        <v>0.6619718309859155</v>
      </c>
      <c r="T248" s="20">
        <v>0.75806451612903225</v>
      </c>
      <c r="U248" s="5">
        <v>98</v>
      </c>
      <c r="V248" s="5">
        <v>84</v>
      </c>
      <c r="W248" s="20">
        <v>0.24022346368715083</v>
      </c>
      <c r="X248" s="43">
        <v>2.9492833326544381</v>
      </c>
      <c r="Y248" s="20">
        <v>0.61538461538461542</v>
      </c>
      <c r="Z248" s="5">
        <v>87</v>
      </c>
      <c r="AA248" s="5">
        <v>100</v>
      </c>
      <c r="AB248" s="43">
        <v>61.609907100000001</v>
      </c>
      <c r="AC248" s="5">
        <v>60.599999999999994</v>
      </c>
      <c r="AD248" s="5">
        <v>3.3</v>
      </c>
      <c r="AE248" s="5">
        <v>3.2</v>
      </c>
      <c r="AF248" s="5">
        <v>12.7</v>
      </c>
      <c r="AG248" s="5">
        <v>22</v>
      </c>
      <c r="AH248" s="5">
        <v>1084</v>
      </c>
      <c r="AI248" s="4">
        <v>78.5</v>
      </c>
      <c r="AJ248" s="4">
        <v>0.36714817021801227</v>
      </c>
      <c r="AK248" s="4">
        <v>57.7</v>
      </c>
      <c r="AL248" s="4">
        <v>87.4</v>
      </c>
      <c r="AM248" s="4">
        <v>0.4</v>
      </c>
      <c r="AN248" s="4">
        <v>80</v>
      </c>
      <c r="AO248" s="4">
        <v>4.4541910331384011</v>
      </c>
      <c r="AP248" s="4">
        <v>3.9181286549707597</v>
      </c>
      <c r="AQ248" s="4">
        <v>0.2806137312659826</v>
      </c>
      <c r="AR248" s="4">
        <v>23.484999999999999</v>
      </c>
      <c r="AS248" s="4">
        <v>42.52</v>
      </c>
      <c r="AT248" s="4">
        <v>28.358000000000001</v>
      </c>
      <c r="AU248" s="4">
        <v>35.293999999999997</v>
      </c>
      <c r="AV248" s="4">
        <v>32.835999999999999</v>
      </c>
      <c r="AW248" s="4">
        <v>48.731000000000002</v>
      </c>
      <c r="AX248" s="4">
        <v>38.280999999999999</v>
      </c>
      <c r="AY248" s="4">
        <v>0.55000000000000004</v>
      </c>
      <c r="AZ248" s="4">
        <v>2.69</v>
      </c>
      <c r="BA248" s="4">
        <v>0.13084215722820558</v>
      </c>
      <c r="BB248" s="4">
        <v>105.3</v>
      </c>
      <c r="BC248" s="4">
        <v>100</v>
      </c>
      <c r="BD248" s="4">
        <v>0.11764705882352941</v>
      </c>
      <c r="BE248" s="4">
        <v>100</v>
      </c>
      <c r="BF248" s="4">
        <v>86.6</v>
      </c>
      <c r="BG248" s="4">
        <v>23.7</v>
      </c>
      <c r="BH248" s="21">
        <v>8.6324839729564812E-2</v>
      </c>
      <c r="BI248" s="21">
        <v>5.0171111252503356E-2</v>
      </c>
      <c r="BJ248" s="20">
        <v>0.46220930232558138</v>
      </c>
      <c r="BK248" s="20">
        <v>0.33430232558139533</v>
      </c>
      <c r="BL248" s="5">
        <v>56</v>
      </c>
      <c r="BM248" s="5">
        <v>71</v>
      </c>
      <c r="BN248" s="5">
        <v>29.65</v>
      </c>
      <c r="BO248" s="43">
        <v>0.55000000000000004</v>
      </c>
      <c r="BP248" s="5">
        <v>8</v>
      </c>
      <c r="BQ248" s="5">
        <v>184</v>
      </c>
      <c r="BR248" s="5">
        <v>17000</v>
      </c>
      <c r="BS248" s="5">
        <v>14.285714285714285</v>
      </c>
      <c r="BT248" s="5">
        <v>47.2</v>
      </c>
      <c r="BU248" s="5">
        <v>4.3</v>
      </c>
      <c r="BV248" s="5">
        <v>16.600000000000001</v>
      </c>
      <c r="BW248" s="5">
        <v>57</v>
      </c>
      <c r="BX248" s="5">
        <v>10.8</v>
      </c>
      <c r="BY248" s="5">
        <v>95.2</v>
      </c>
      <c r="BZ248" s="5">
        <v>9812</v>
      </c>
      <c r="CA248" s="43">
        <v>0.13</v>
      </c>
      <c r="CB248" s="43">
        <v>4.75</v>
      </c>
      <c r="CC248" s="5">
        <v>95.9</v>
      </c>
      <c r="CD248" s="5">
        <v>47.1</v>
      </c>
      <c r="CE248" s="43">
        <v>8</v>
      </c>
      <c r="CF248" s="20">
        <v>0.74359515023721656</v>
      </c>
      <c r="CG248" s="5">
        <v>2020</v>
      </c>
      <c r="CH248" s="5">
        <v>2020</v>
      </c>
      <c r="CI248" s="5">
        <v>2017</v>
      </c>
      <c r="CJ248" s="4">
        <v>-3.0886239587254727E-3</v>
      </c>
      <c r="CK248" s="4">
        <v>-0.36211522530286405</v>
      </c>
      <c r="CL248" s="4">
        <v>-0.31606834212674867</v>
      </c>
      <c r="CM248" s="4">
        <v>-0.13024135968116121</v>
      </c>
      <c r="CN248" s="4">
        <v>-6.2364769900787501E-2</v>
      </c>
      <c r="CO248" s="4">
        <v>-0.1904964987224381</v>
      </c>
      <c r="CP248" s="4">
        <v>-0.55747040733066333</v>
      </c>
      <c r="CQ248" s="4">
        <v>0.69839881483895005</v>
      </c>
      <c r="CR248" s="4">
        <v>0.23965359528961047</v>
      </c>
      <c r="CS248" s="4">
        <v>-0.86527759445650065</v>
      </c>
      <c r="CT248" s="4">
        <v>-7.8306212282998444E-2</v>
      </c>
      <c r="CU248" s="4">
        <v>0.90823961620049976</v>
      </c>
      <c r="CV248" s="4">
        <v>0.17034961990225803</v>
      </c>
      <c r="CW248" s="4">
        <v>-7.912002055585389E-2</v>
      </c>
      <c r="CX248">
        <v>0</v>
      </c>
      <c r="CY248" s="5">
        <v>9275.3630968819944</v>
      </c>
      <c r="CZ248" s="5">
        <v>15121.310560157353</v>
      </c>
      <c r="DA248" s="5">
        <v>2194.6456692913384</v>
      </c>
      <c r="DB248" s="5">
        <v>710.80314960629914</v>
      </c>
      <c r="DC248" s="5">
        <v>17856.479173281936</v>
      </c>
      <c r="DD248" s="5">
        <v>3204.2688274400552</v>
      </c>
      <c r="DE248" s="5">
        <v>3869.4677826536999</v>
      </c>
      <c r="DF248" s="5">
        <v>3202.8037993838857</v>
      </c>
      <c r="DG248" s="5">
        <v>5573.4667230836058</v>
      </c>
      <c r="DH248" s="5">
        <v>810.26771653543301</v>
      </c>
      <c r="DI248" s="5">
        <v>727.99999999999989</v>
      </c>
      <c r="DJ248" s="5">
        <v>2241.2598425196848</v>
      </c>
      <c r="DK248" s="5">
        <v>828.15748031496059</v>
      </c>
      <c r="DL248" s="5">
        <v>-138.45669291338578</v>
      </c>
      <c r="DM248" s="5">
        <v>0</v>
      </c>
      <c r="DN248" s="5">
        <v>60.96578424099404</v>
      </c>
      <c r="DO248" s="5">
        <v>65677.259605391242</v>
      </c>
      <c r="DP248" s="4">
        <f t="shared" si="24"/>
        <v>0.3698652997184777</v>
      </c>
      <c r="DQ248" s="4">
        <f t="shared" si="24"/>
        <v>0.33133602966450415</v>
      </c>
      <c r="DR248" s="4">
        <f t="shared" si="24"/>
        <v>0.40603344044990469</v>
      </c>
      <c r="DS248" s="4">
        <f t="shared" si="24"/>
        <v>0.60260733386659127</v>
      </c>
      <c r="DT248" s="4">
        <f t="shared" si="24"/>
        <v>0.78825474173332055</v>
      </c>
      <c r="DU248" s="4">
        <f t="shared" si="24"/>
        <v>0.81350554067732861</v>
      </c>
      <c r="DV248" s="4">
        <f t="shared" si="24"/>
        <v>-1.3391113789000415</v>
      </c>
      <c r="DW248" s="4">
        <f t="shared" si="24"/>
        <v>-0.56064633100514805</v>
      </c>
      <c r="DX248" s="4">
        <f t="shared" si="24"/>
        <v>0.21831581738387418</v>
      </c>
      <c r="DY248" s="4">
        <f t="shared" si="26"/>
        <v>0.74733591699898594</v>
      </c>
      <c r="DZ248" s="4">
        <f t="shared" si="26"/>
        <v>0.24280729925942285</v>
      </c>
      <c r="EA248" s="4">
        <f t="shared" si="25"/>
        <v>-9.3617859454407398E-2</v>
      </c>
      <c r="EB248" s="4">
        <f t="shared" si="25"/>
        <v>-0.71033238673084054</v>
      </c>
      <c r="EC248" s="4">
        <f t="shared" si="25"/>
        <v>-0.22766162276164373</v>
      </c>
      <c r="ED248" s="4" t="e">
        <f t="shared" si="25"/>
        <v>#DIV/0!</v>
      </c>
      <c r="EE248" s="4">
        <f t="shared" si="25"/>
        <v>0.74905781358915058</v>
      </c>
      <c r="EF248" s="4">
        <f t="shared" si="25"/>
        <v>0.37026231129146603</v>
      </c>
      <c r="EG248" s="6">
        <f t="shared" si="22"/>
        <v>-0.43835733656594833</v>
      </c>
      <c r="EI248">
        <v>246</v>
      </c>
    </row>
    <row r="249" spans="1:139" x14ac:dyDescent="0.3">
      <c r="A249" t="s">
        <v>389</v>
      </c>
      <c r="B249" t="s">
        <v>263</v>
      </c>
      <c r="C249" s="43" t="s">
        <v>859</v>
      </c>
      <c r="D249" s="43">
        <v>5.6</v>
      </c>
      <c r="E249" s="5">
        <v>30.8</v>
      </c>
      <c r="F249" s="5">
        <v>100</v>
      </c>
      <c r="G249" s="43">
        <v>6.6</v>
      </c>
      <c r="H249" s="20">
        <v>1</v>
      </c>
      <c r="I249" s="43">
        <v>41.9</v>
      </c>
      <c r="J249" s="43">
        <v>6.4869565217391312</v>
      </c>
      <c r="K249" s="43">
        <v>4.2555555555555555</v>
      </c>
      <c r="L249" s="43">
        <v>3.7065217391304355</v>
      </c>
      <c r="M249" s="43">
        <v>47.333333333333336</v>
      </c>
      <c r="N249" s="43">
        <v>46.666666666666664</v>
      </c>
      <c r="O249" s="43">
        <v>49.5</v>
      </c>
      <c r="P249" s="43">
        <v>-0.2</v>
      </c>
      <c r="Q249" s="43">
        <v>-0.2</v>
      </c>
      <c r="R249" s="43">
        <v>2.2999999999999998</v>
      </c>
      <c r="S249" s="20">
        <v>0.7321428571428571</v>
      </c>
      <c r="T249" s="20">
        <v>0.8571428571428571</v>
      </c>
      <c r="U249" s="5">
        <v>94.3</v>
      </c>
      <c r="V249" s="5">
        <v>75</v>
      </c>
      <c r="W249" s="20">
        <v>0.19230769230769232</v>
      </c>
      <c r="X249" s="43">
        <v>2.8700525932240377</v>
      </c>
      <c r="Y249" s="20">
        <v>0.27999999999999997</v>
      </c>
      <c r="Z249" s="5">
        <v>80</v>
      </c>
      <c r="AA249" s="5">
        <v>100</v>
      </c>
      <c r="AB249" s="43">
        <v>0</v>
      </c>
      <c r="AC249" s="5">
        <v>75</v>
      </c>
      <c r="AD249" s="5">
        <v>2.2999999999999998</v>
      </c>
      <c r="AE249" s="5">
        <v>3.2</v>
      </c>
      <c r="AF249" s="5">
        <v>19.100000000000001</v>
      </c>
      <c r="AG249" s="5">
        <v>25.6</v>
      </c>
      <c r="AH249" s="5">
        <v>5749</v>
      </c>
      <c r="AI249" s="4">
        <v>71</v>
      </c>
      <c r="AJ249" s="4">
        <v>0.34533532041728765</v>
      </c>
      <c r="AK249" s="4">
        <v>53.800000000000004</v>
      </c>
      <c r="AL249" s="4">
        <v>85.7</v>
      </c>
      <c r="AM249" s="4">
        <v>0.26</v>
      </c>
      <c r="AN249" s="4" t="s">
        <v>859</v>
      </c>
      <c r="AO249" s="4">
        <v>14.705882352941176</v>
      </c>
      <c r="AP249" s="4">
        <v>8.4033613445378155</v>
      </c>
      <c r="AQ249" s="4">
        <v>8.949698773317849E-2</v>
      </c>
      <c r="AR249" s="4">
        <v>0</v>
      </c>
      <c r="AS249" s="4" t="s">
        <v>859</v>
      </c>
      <c r="AT249" s="4">
        <v>0</v>
      </c>
      <c r="AU249" s="4">
        <v>14.474</v>
      </c>
      <c r="AV249" s="4" t="s">
        <v>859</v>
      </c>
      <c r="AW249" s="4">
        <v>55.555999999999997</v>
      </c>
      <c r="AX249" s="4">
        <v>50</v>
      </c>
      <c r="AY249" s="4">
        <v>1.1599999999999999</v>
      </c>
      <c r="AZ249" s="4">
        <v>3.18</v>
      </c>
      <c r="BA249" s="4">
        <v>0</v>
      </c>
      <c r="BB249" s="4">
        <v>116.7</v>
      </c>
      <c r="BC249" s="4">
        <v>100</v>
      </c>
      <c r="BD249" s="4">
        <v>0.2</v>
      </c>
      <c r="BE249" s="4">
        <v>100</v>
      </c>
      <c r="BF249" s="4">
        <v>50</v>
      </c>
      <c r="BG249" s="4">
        <v>22.2</v>
      </c>
      <c r="BH249" s="21">
        <v>5.777990024487057E-2</v>
      </c>
      <c r="BI249" s="21">
        <v>4.8600133106167752E-2</v>
      </c>
      <c r="BJ249" s="20">
        <v>0.14492753623188406</v>
      </c>
      <c r="BK249" s="20">
        <v>0.36231884057971014</v>
      </c>
      <c r="BL249" s="5">
        <v>62</v>
      </c>
      <c r="BM249" s="5">
        <v>20</v>
      </c>
      <c r="BN249" s="5">
        <v>59.35</v>
      </c>
      <c r="BO249" s="43">
        <v>0.4</v>
      </c>
      <c r="BP249" s="5">
        <v>34</v>
      </c>
      <c r="BQ249" s="5" t="s">
        <v>859</v>
      </c>
      <c r="BR249" s="5">
        <v>9315</v>
      </c>
      <c r="BS249" s="5" t="s">
        <v>859</v>
      </c>
      <c r="BT249" s="5">
        <v>88.2</v>
      </c>
      <c r="BU249" s="5">
        <v>51</v>
      </c>
      <c r="BV249" s="5">
        <v>100</v>
      </c>
      <c r="BW249" s="5">
        <v>66</v>
      </c>
      <c r="BX249" s="5">
        <v>10.5</v>
      </c>
      <c r="BY249" s="5">
        <v>100</v>
      </c>
      <c r="BZ249" s="5">
        <v>11075</v>
      </c>
      <c r="CA249" s="43">
        <v>0.1</v>
      </c>
      <c r="CB249" s="43">
        <v>0.03</v>
      </c>
      <c r="CC249" s="5" t="s">
        <v>859</v>
      </c>
      <c r="CD249" s="5">
        <v>41.9</v>
      </c>
      <c r="CE249" s="43">
        <v>7.6</v>
      </c>
      <c r="CF249" s="20">
        <v>0.76751918158567778</v>
      </c>
      <c r="CG249" s="5">
        <v>2014</v>
      </c>
      <c r="CH249" s="5">
        <v>2017</v>
      </c>
      <c r="CI249" s="5">
        <v>2017</v>
      </c>
      <c r="CJ249" s="4">
        <v>-5.1086324631115232E-2</v>
      </c>
      <c r="CK249" s="4">
        <v>0.10227541591962602</v>
      </c>
      <c r="CL249" s="4">
        <v>-0.74942714771863683</v>
      </c>
      <c r="CM249" s="4">
        <v>5.9324767734012657E-3</v>
      </c>
      <c r="CN249" s="4">
        <v>-0.39414791200102883</v>
      </c>
      <c r="CO249" s="4">
        <v>-0.60841959241356658</v>
      </c>
      <c r="CP249" s="4">
        <v>3.2918597093194654E-2</v>
      </c>
      <c r="CQ249" s="4">
        <v>0.829611929955682</v>
      </c>
      <c r="CR249" s="4">
        <v>0.53959685781874089</v>
      </c>
      <c r="CS249" s="4">
        <v>1.2360547285800969</v>
      </c>
      <c r="CT249" s="4">
        <v>-2.5067467794157805E-2</v>
      </c>
      <c r="CU249" s="4">
        <v>-6.8339501068247419E-2</v>
      </c>
      <c r="CV249" s="4">
        <v>0.31301841039405881</v>
      </c>
      <c r="CW249" s="4">
        <v>-8.2551844966682442E-2</v>
      </c>
      <c r="CX249">
        <v>0</v>
      </c>
      <c r="CY249" s="5">
        <v>9091.4310628809235</v>
      </c>
      <c r="CZ249" s="5">
        <v>18076.654530223645</v>
      </c>
      <c r="DA249" s="5">
        <v>2022.6120857699807</v>
      </c>
      <c r="DB249" s="5">
        <v>1603.1189083820661</v>
      </c>
      <c r="DC249" s="5">
        <v>20085.852368709242</v>
      </c>
      <c r="DD249" s="5">
        <v>3369.1867010957644</v>
      </c>
      <c r="DE249" s="5">
        <v>1628.4335675094703</v>
      </c>
      <c r="DF249" s="5">
        <v>2863.1152341293055</v>
      </c>
      <c r="DG249" s="5">
        <v>6440.7545805371901</v>
      </c>
      <c r="DH249" s="5">
        <v>1348.5380116959063</v>
      </c>
      <c r="DI249" s="5">
        <v>113.8401559454191</v>
      </c>
      <c r="DJ249" s="5">
        <v>3633.138401559454</v>
      </c>
      <c r="DK249" s="5">
        <v>1865.8869395711502</v>
      </c>
      <c r="DL249" s="5">
        <v>2095.5165692007799</v>
      </c>
      <c r="DM249" s="5">
        <v>0</v>
      </c>
      <c r="DN249" s="5">
        <v>20.507070852514687</v>
      </c>
      <c r="DO249" s="5">
        <v>72163.069618862035</v>
      </c>
      <c r="DP249" s="4">
        <f t="shared" si="24"/>
        <v>0.49279491668062869</v>
      </c>
      <c r="DQ249" s="4">
        <f t="shared" si="24"/>
        <v>-0.86630411390253614</v>
      </c>
      <c r="DR249" s="4">
        <f t="shared" si="24"/>
        <v>0.49064591954253223</v>
      </c>
      <c r="DS249" s="4">
        <f t="shared" si="24"/>
        <v>-1.1433894280466226</v>
      </c>
      <c r="DT249" s="4">
        <f t="shared" si="24"/>
        <v>0.12220905289838989</v>
      </c>
      <c r="DU249" s="4">
        <f t="shared" si="24"/>
        <v>0.64264356532156541</v>
      </c>
      <c r="DV249" s="4">
        <f t="shared" si="24"/>
        <v>1.1024132526636543</v>
      </c>
      <c r="DW249" s="4">
        <f t="shared" si="24"/>
        <v>-0.26140941614008006</v>
      </c>
      <c r="DX249" s="4">
        <f t="shared" si="24"/>
        <v>-0.17511210282866976</v>
      </c>
      <c r="DY249" s="4">
        <f t="shared" si="26"/>
        <v>-3.0976198574130358E-2</v>
      </c>
      <c r="DZ249" s="4">
        <f t="shared" si="26"/>
        <v>0.89694508607064483</v>
      </c>
      <c r="EA249" s="4">
        <f t="shared" si="25"/>
        <v>-0.97794368138916865</v>
      </c>
      <c r="EB249" s="4">
        <f t="shared" si="25"/>
        <v>-2.0256588478452406</v>
      </c>
      <c r="EC249" s="4">
        <f t="shared" si="25"/>
        <v>-0.6144567838192595</v>
      </c>
      <c r="ED249" s="4" t="e">
        <f t="shared" si="25"/>
        <v>#DIV/0!</v>
      </c>
      <c r="EE249" s="4">
        <f t="shared" si="25"/>
        <v>1.3112640949522423</v>
      </c>
      <c r="EF249" s="4">
        <f t="shared" si="25"/>
        <v>-0.14787166847795963</v>
      </c>
      <c r="EG249" s="6">
        <f t="shared" si="22"/>
        <v>-0.50541828192935845</v>
      </c>
      <c r="EI249">
        <v>247</v>
      </c>
    </row>
    <row r="250" spans="1:139" x14ac:dyDescent="0.3">
      <c r="A250" t="s">
        <v>680</v>
      </c>
      <c r="B250" t="s">
        <v>264</v>
      </c>
      <c r="C250" s="43" t="s">
        <v>859</v>
      </c>
      <c r="D250" s="43">
        <v>4.5</v>
      </c>
      <c r="E250" s="5">
        <v>50</v>
      </c>
      <c r="F250" s="5">
        <v>0</v>
      </c>
      <c r="G250" s="43">
        <v>7.1</v>
      </c>
      <c r="H250" s="20">
        <v>0</v>
      </c>
      <c r="I250" s="43">
        <v>45.1</v>
      </c>
      <c r="J250" s="43">
        <v>5.6521739130434785</v>
      </c>
      <c r="K250" s="43" t="s">
        <v>859</v>
      </c>
      <c r="L250" s="43">
        <v>3.965217391304348</v>
      </c>
      <c r="M250" s="43" t="s">
        <v>859</v>
      </c>
      <c r="N250" s="43" t="s">
        <v>859</v>
      </c>
      <c r="O250" s="43" t="s">
        <v>859</v>
      </c>
      <c r="P250" s="43" t="s">
        <v>859</v>
      </c>
      <c r="Q250" s="43" t="s">
        <v>859</v>
      </c>
      <c r="R250" s="43">
        <v>0</v>
      </c>
      <c r="S250" s="20">
        <v>0.5</v>
      </c>
      <c r="T250" s="20">
        <v>0.66666666666666663</v>
      </c>
      <c r="U250" s="5">
        <v>93.2</v>
      </c>
      <c r="V250" s="5">
        <v>83</v>
      </c>
      <c r="W250" s="20">
        <v>0</v>
      </c>
      <c r="X250" s="43">
        <v>3.1423564427936928</v>
      </c>
      <c r="Y250" s="20" t="s">
        <v>859</v>
      </c>
      <c r="Z250" s="5">
        <v>100</v>
      </c>
      <c r="AA250" s="5">
        <v>100</v>
      </c>
      <c r="AB250" s="43" t="s">
        <v>859</v>
      </c>
      <c r="AC250" s="5">
        <v>100</v>
      </c>
      <c r="AD250" s="5">
        <v>2.4</v>
      </c>
      <c r="AE250" s="5">
        <v>0.8</v>
      </c>
      <c r="AF250" s="5">
        <v>14.6</v>
      </c>
      <c r="AG250" s="5">
        <v>22.9</v>
      </c>
      <c r="AH250" s="5">
        <v>9091</v>
      </c>
      <c r="AI250" s="4">
        <v>79.400000000000006</v>
      </c>
      <c r="AJ250" s="4">
        <v>0.28067526763656325</v>
      </c>
      <c r="AK250" s="4">
        <v>49.000000000000007</v>
      </c>
      <c r="AL250" s="4">
        <v>80.900000000000006</v>
      </c>
      <c r="AM250" s="4">
        <v>0.18</v>
      </c>
      <c r="AN250" s="4">
        <v>80</v>
      </c>
      <c r="AO250" s="4">
        <v>10.638297872340425</v>
      </c>
      <c r="AP250" s="4">
        <v>10.638297872340425</v>
      </c>
      <c r="AQ250" s="4">
        <v>9.6894080169896465E-2</v>
      </c>
      <c r="AR250" s="4" t="s">
        <v>859</v>
      </c>
      <c r="AS250" s="4" t="s">
        <v>859</v>
      </c>
      <c r="AT250" s="4">
        <v>0</v>
      </c>
      <c r="AU250" s="4" t="s">
        <v>859</v>
      </c>
      <c r="AV250" s="4">
        <v>0</v>
      </c>
      <c r="AW250" s="4" t="s">
        <v>859</v>
      </c>
      <c r="AX250" s="4" t="s">
        <v>859</v>
      </c>
      <c r="AY250" s="4">
        <v>1.3</v>
      </c>
      <c r="AZ250" s="4">
        <v>5.1100000000000003</v>
      </c>
      <c r="BA250" s="4">
        <v>0</v>
      </c>
      <c r="BB250" s="4">
        <v>100</v>
      </c>
      <c r="BC250" s="4">
        <v>100</v>
      </c>
      <c r="BD250" s="4">
        <v>0.5</v>
      </c>
      <c r="BE250" s="4">
        <v>100</v>
      </c>
      <c r="BF250" s="4">
        <v>100</v>
      </c>
      <c r="BG250" s="4">
        <v>100</v>
      </c>
      <c r="BH250" s="21">
        <v>5.3110160968644841E-2</v>
      </c>
      <c r="BI250" s="21">
        <v>6.0773287845746135E-2</v>
      </c>
      <c r="BJ250" s="20">
        <v>0.27586206896551724</v>
      </c>
      <c r="BK250" s="20">
        <v>0.31034482758620691</v>
      </c>
      <c r="BL250" s="5">
        <v>0</v>
      </c>
      <c r="BM250" s="5">
        <v>19.25</v>
      </c>
      <c r="BN250" s="5">
        <v>8.9</v>
      </c>
      <c r="BO250" s="43">
        <v>1.5</v>
      </c>
      <c r="BP250" s="5" t="s">
        <v>859</v>
      </c>
      <c r="BQ250" s="5" t="s">
        <v>859</v>
      </c>
      <c r="BR250" s="5">
        <v>9912</v>
      </c>
      <c r="BS250" s="5" t="s">
        <v>859</v>
      </c>
      <c r="BT250" s="5">
        <v>10.900000000000006</v>
      </c>
      <c r="BU250" s="5">
        <v>3.6</v>
      </c>
      <c r="BV250" s="5">
        <v>25.5</v>
      </c>
      <c r="BW250" s="5">
        <v>76</v>
      </c>
      <c r="BX250" s="5">
        <v>9.9</v>
      </c>
      <c r="BY250" s="5">
        <v>55.1</v>
      </c>
      <c r="BZ250" s="5">
        <v>12316</v>
      </c>
      <c r="CA250" s="43">
        <v>0</v>
      </c>
      <c r="CB250" s="43" t="s">
        <v>859</v>
      </c>
      <c r="CC250" s="5" t="s">
        <v>859</v>
      </c>
      <c r="CD250" s="5">
        <v>52.5</v>
      </c>
      <c r="CE250" s="43">
        <v>6.6</v>
      </c>
      <c r="CF250" s="20">
        <v>0.77700000000000002</v>
      </c>
      <c r="CG250" s="5">
        <v>2020</v>
      </c>
      <c r="CH250" s="5">
        <v>2017</v>
      </c>
      <c r="CI250" s="5">
        <v>2018</v>
      </c>
      <c r="CJ250" s="4">
        <v>-0.43211019466934797</v>
      </c>
      <c r="CK250" s="4">
        <v>0.27212979760255723</v>
      </c>
      <c r="CL250" s="4">
        <v>0.17793048471025211</v>
      </c>
      <c r="CM250" s="4">
        <v>-0.16922058655192002</v>
      </c>
      <c r="CN250" s="4">
        <v>-0.26102036039711196</v>
      </c>
      <c r="CO250" s="4">
        <v>0.61364094355658427</v>
      </c>
      <c r="CP250" s="4">
        <v>-0.80058451900650818</v>
      </c>
      <c r="CQ250" s="4">
        <v>-1.2209091433035941</v>
      </c>
      <c r="CR250" s="4" t="s">
        <v>17</v>
      </c>
      <c r="CS250" s="4">
        <v>-1.6227059779396047</v>
      </c>
      <c r="CT250" s="4">
        <v>-8.5339745578919268E-3</v>
      </c>
      <c r="CU250" s="4">
        <v>-0.33657027204225221</v>
      </c>
      <c r="CV250" s="4">
        <v>0.88025598864453514</v>
      </c>
      <c r="CW250" s="4">
        <v>-8.6277732835409363E-2</v>
      </c>
      <c r="CX250">
        <v>1</v>
      </c>
      <c r="CY250" s="5">
        <v>14039.670752826774</v>
      </c>
      <c r="CZ250" s="5">
        <v>15901.436111059127</v>
      </c>
      <c r="DA250" s="5">
        <v>4325.0988142292481</v>
      </c>
      <c r="DB250" s="5">
        <v>1576.086956521739</v>
      </c>
      <c r="DC250" s="5">
        <v>25239.846061205553</v>
      </c>
      <c r="DD250" s="5">
        <v>3805.0445414015062</v>
      </c>
      <c r="DE250" s="5">
        <v>3606.4353343658936</v>
      </c>
      <c r="DF250" s="5">
        <v>1232.8378373132919</v>
      </c>
      <c r="DG250" s="5">
        <v>6932.2864458751146</v>
      </c>
      <c r="DH250" s="5">
        <v>1697.6284584980237</v>
      </c>
      <c r="DI250" s="5">
        <v>2779.6442687747035</v>
      </c>
      <c r="DJ250" s="5">
        <v>4819.169960474308</v>
      </c>
      <c r="DK250" s="5">
        <v>1601.7786561264822</v>
      </c>
      <c r="DL250" s="5">
        <v>-2625.494071146245</v>
      </c>
      <c r="DM250" s="5">
        <v>0</v>
      </c>
      <c r="DN250" s="5">
        <v>31.286489164037683</v>
      </c>
      <c r="DO250" s="5">
        <v>87588.250687835782</v>
      </c>
      <c r="DP250" s="4">
        <f t="shared" si="24"/>
        <v>-2.814324547449337</v>
      </c>
      <c r="DQ250" s="4">
        <f t="shared" si="24"/>
        <v>1.5193581866334877E-2</v>
      </c>
      <c r="DR250" s="4">
        <f t="shared" si="24"/>
        <v>-0.64180221171798801</v>
      </c>
      <c r="DS250" s="4">
        <f t="shared" ref="DS250:DX313" si="27">(DB$360-DB250)/DB$361</f>
        <v>-1.0904959315997158</v>
      </c>
      <c r="DT250" s="4">
        <f t="shared" si="27"/>
        <v>-1.4175938325990407</v>
      </c>
      <c r="DU250" s="4">
        <f t="shared" si="27"/>
        <v>0.19107618867440884</v>
      </c>
      <c r="DV250" s="4">
        <f t="shared" si="27"/>
        <v>-1.0525471680301721</v>
      </c>
      <c r="DW250" s="4">
        <f t="shared" si="27"/>
        <v>1.1747271763056097</v>
      </c>
      <c r="DX250" s="4">
        <f t="shared" si="27"/>
        <v>-0.3980857762591678</v>
      </c>
      <c r="DY250" s="4">
        <f t="shared" si="26"/>
        <v>-0.53574364834751742</v>
      </c>
      <c r="DZ250" s="4">
        <f t="shared" si="26"/>
        <v>-1.9423861064835664</v>
      </c>
      <c r="EA250" s="4">
        <f t="shared" si="25"/>
        <v>-1.7314852359781827</v>
      </c>
      <c r="EB250" s="4">
        <f t="shared" si="25"/>
        <v>-1.6909004860046983</v>
      </c>
      <c r="EC250" s="4">
        <f t="shared" si="25"/>
        <v>0.20294962920987986</v>
      </c>
      <c r="ED250" s="4" t="e">
        <f t="shared" si="25"/>
        <v>#DIV/0!</v>
      </c>
      <c r="EE250" s="4">
        <f t="shared" si="25"/>
        <v>1.1614754295048577</v>
      </c>
      <c r="EF250" s="4">
        <f t="shared" si="25"/>
        <v>-1.3801480440319198</v>
      </c>
      <c r="EG250" s="6">
        <f t="shared" si="22"/>
        <v>0.67632883050793091</v>
      </c>
      <c r="EI250">
        <v>248</v>
      </c>
    </row>
    <row r="251" spans="1:139" x14ac:dyDescent="0.3">
      <c r="A251" t="s">
        <v>401</v>
      </c>
      <c r="B251" t="s">
        <v>265</v>
      </c>
      <c r="C251" s="43">
        <v>4.3413793103448279</v>
      </c>
      <c r="D251" s="43">
        <v>5.8</v>
      </c>
      <c r="E251" s="5">
        <v>35.9</v>
      </c>
      <c r="F251" s="5">
        <v>72.099999999999994</v>
      </c>
      <c r="G251" s="43">
        <v>5.0999999999999996</v>
      </c>
      <c r="H251" s="20">
        <v>0</v>
      </c>
      <c r="I251" s="43">
        <v>42.6</v>
      </c>
      <c r="J251" s="43">
        <v>7.7173913043478262</v>
      </c>
      <c r="K251" s="43">
        <v>4.0750000000000002</v>
      </c>
      <c r="L251" s="43">
        <v>3.5630434782608686</v>
      </c>
      <c r="M251" s="43">
        <v>49.333333333333336</v>
      </c>
      <c r="N251" s="43">
        <v>48.333333333333336</v>
      </c>
      <c r="O251" s="43">
        <v>53</v>
      </c>
      <c r="P251" s="43">
        <v>-0.1</v>
      </c>
      <c r="Q251" s="43">
        <v>-0.7</v>
      </c>
      <c r="R251" s="43">
        <v>-1.2</v>
      </c>
      <c r="S251" s="20">
        <v>0.68778280542986425</v>
      </c>
      <c r="T251" s="20">
        <v>0.75555555555555554</v>
      </c>
      <c r="U251" s="5">
        <v>91.7</v>
      </c>
      <c r="V251" s="5">
        <v>80</v>
      </c>
      <c r="W251" s="20">
        <v>0.22424242424242424</v>
      </c>
      <c r="X251" s="43">
        <v>2.5922628486486508</v>
      </c>
      <c r="Y251" s="20">
        <v>0.6</v>
      </c>
      <c r="Z251" s="5">
        <v>82</v>
      </c>
      <c r="AA251" s="5">
        <v>99.4</v>
      </c>
      <c r="AB251" s="43">
        <v>0</v>
      </c>
      <c r="AC251" s="5">
        <v>85.65</v>
      </c>
      <c r="AD251" s="5">
        <v>1.6</v>
      </c>
      <c r="AE251" s="5">
        <v>2.6</v>
      </c>
      <c r="AF251" s="5" t="s">
        <v>859</v>
      </c>
      <c r="AG251" s="5">
        <v>9.6999999999999993</v>
      </c>
      <c r="AH251" s="5">
        <v>4972</v>
      </c>
      <c r="AI251" s="4">
        <v>81.3</v>
      </c>
      <c r="AJ251" s="4">
        <v>0.30697369499303451</v>
      </c>
      <c r="AK251" s="4">
        <v>64.900000000000006</v>
      </c>
      <c r="AL251" s="4">
        <v>89.4</v>
      </c>
      <c r="AM251" s="4">
        <v>1.1299999999999999</v>
      </c>
      <c r="AN251" s="4" t="s">
        <v>859</v>
      </c>
      <c r="AO251" s="4">
        <v>8.6633663366336648</v>
      </c>
      <c r="AP251" s="4">
        <v>0</v>
      </c>
      <c r="AQ251" s="4">
        <v>0.17518848526387937</v>
      </c>
      <c r="AR251" s="4">
        <v>0</v>
      </c>
      <c r="AS251" s="4" t="s">
        <v>859</v>
      </c>
      <c r="AT251" s="4">
        <v>36.667000000000002</v>
      </c>
      <c r="AU251" s="4">
        <v>3.3820000000000001</v>
      </c>
      <c r="AV251" s="4">
        <v>30.908999999999999</v>
      </c>
      <c r="AW251" s="4">
        <v>80.795000000000002</v>
      </c>
      <c r="AX251" s="4">
        <v>76.471000000000004</v>
      </c>
      <c r="AY251" s="4">
        <v>0.87</v>
      </c>
      <c r="AZ251" s="4">
        <v>1.73</v>
      </c>
      <c r="BA251" s="4">
        <v>2.3908970255289248E-3</v>
      </c>
      <c r="BB251" s="4">
        <v>61.4</v>
      </c>
      <c r="BC251" s="4">
        <v>61.4</v>
      </c>
      <c r="BD251" s="4">
        <v>0</v>
      </c>
      <c r="BE251" s="4">
        <v>98</v>
      </c>
      <c r="BF251" s="4">
        <v>59</v>
      </c>
      <c r="BG251" s="4">
        <v>77.8</v>
      </c>
      <c r="BH251" s="21">
        <v>1.8014369204253939E-2</v>
      </c>
      <c r="BI251" s="21">
        <v>2.6324135160568446E-2</v>
      </c>
      <c r="BJ251" s="20">
        <v>0.31111111111111112</v>
      </c>
      <c r="BK251" s="20">
        <v>0.24</v>
      </c>
      <c r="BL251" s="5">
        <v>60</v>
      </c>
      <c r="BM251" s="5">
        <v>17.5</v>
      </c>
      <c r="BN251" s="5">
        <v>21.65</v>
      </c>
      <c r="BO251" s="43">
        <v>0.4</v>
      </c>
      <c r="BP251" s="5">
        <v>41</v>
      </c>
      <c r="BQ251" s="5">
        <v>144</v>
      </c>
      <c r="BR251" s="5">
        <v>18000</v>
      </c>
      <c r="BS251" s="5">
        <v>6.1452513966480442</v>
      </c>
      <c r="BT251" s="5">
        <v>84.7</v>
      </c>
      <c r="BU251" s="5">
        <v>13.9</v>
      </c>
      <c r="BV251" s="5">
        <v>73.599999999999994</v>
      </c>
      <c r="BW251" s="5">
        <v>79</v>
      </c>
      <c r="BX251" s="5">
        <v>8.8000000000000007</v>
      </c>
      <c r="BY251" s="5">
        <v>100</v>
      </c>
      <c r="BZ251" s="5">
        <v>12490</v>
      </c>
      <c r="CA251" s="43">
        <v>0.15</v>
      </c>
      <c r="CB251" s="43">
        <v>0.59</v>
      </c>
      <c r="CC251" s="5">
        <v>99.2</v>
      </c>
      <c r="CD251" s="5">
        <v>43.7</v>
      </c>
      <c r="CE251" s="43">
        <v>7</v>
      </c>
      <c r="CF251" s="20">
        <v>0.76964440589765826</v>
      </c>
      <c r="CG251" s="5">
        <v>2018</v>
      </c>
      <c r="CH251" s="5">
        <v>2019</v>
      </c>
      <c r="CI251" s="5">
        <v>2021</v>
      </c>
      <c r="CJ251" s="4">
        <v>-0.75449987854289036</v>
      </c>
      <c r="CK251" s="4">
        <v>-0.16441578384272471</v>
      </c>
      <c r="CL251" s="4">
        <v>8.9776090982474729E-2</v>
      </c>
      <c r="CM251" s="4">
        <v>-0.41165792900722564</v>
      </c>
      <c r="CN251" s="4">
        <v>-8.8912605811598669E-2</v>
      </c>
      <c r="CO251" s="4">
        <v>-0.70644836729003835</v>
      </c>
      <c r="CP251" s="4">
        <v>0.97753499685437995</v>
      </c>
      <c r="CQ251" s="4">
        <v>-9.2353073706338246E-2</v>
      </c>
      <c r="CR251" s="4">
        <v>-0.13534326613145004</v>
      </c>
      <c r="CS251" s="4">
        <v>0.48882939129356906</v>
      </c>
      <c r="CT251" s="4">
        <v>-0.15061522879578446</v>
      </c>
      <c r="CU251" s="4">
        <v>0.12364138202195821</v>
      </c>
      <c r="CV251" s="4">
        <v>0.88484206862978021</v>
      </c>
      <c r="CW251" s="4">
        <v>-8.8456184599061544E-2</v>
      </c>
      <c r="CX251">
        <v>0</v>
      </c>
      <c r="CY251" s="5">
        <v>8402.5736515849057</v>
      </c>
      <c r="CZ251" s="5">
        <v>13630.851226253964</v>
      </c>
      <c r="DA251" s="5">
        <v>1265.5565875016584</v>
      </c>
      <c r="DB251" s="5">
        <v>498.60687276104551</v>
      </c>
      <c r="DC251" s="5">
        <v>15323.777090524616</v>
      </c>
      <c r="DD251" s="5">
        <v>4084.0180747962736</v>
      </c>
      <c r="DE251" s="5">
        <v>1747.9160550404586</v>
      </c>
      <c r="DF251" s="5">
        <v>2497.1983068725476</v>
      </c>
      <c r="DG251" s="5">
        <v>3507.8916958832269</v>
      </c>
      <c r="DH251" s="5">
        <v>752.95210295873699</v>
      </c>
      <c r="DI251" s="5">
        <v>296.27172615098846</v>
      </c>
      <c r="DJ251" s="5">
        <v>959.73198885498209</v>
      </c>
      <c r="DK251" s="5">
        <v>213.34748573703064</v>
      </c>
      <c r="DL251" s="5">
        <v>13.334217858564417</v>
      </c>
      <c r="DM251" s="5">
        <v>0</v>
      </c>
      <c r="DN251" s="5">
        <v>135.8524878001042</v>
      </c>
      <c r="DO251" s="5">
        <v>53316.545352720539</v>
      </c>
      <c r="DP251" s="4">
        <f t="shared" ref="DP251:DU314" si="28">(CY$360-CY251)/CY$361</f>
        <v>0.95318768171505075</v>
      </c>
      <c r="DQ251" s="4">
        <f t="shared" si="28"/>
        <v>0.93533811832724956</v>
      </c>
      <c r="DR251" s="4">
        <f t="shared" si="28"/>
        <v>0.86299381352937499</v>
      </c>
      <c r="DS251" s="4">
        <f t="shared" si="27"/>
        <v>1.0178123872550469</v>
      </c>
      <c r="DT251" s="4">
        <f t="shared" si="27"/>
        <v>1.5449227176396307</v>
      </c>
      <c r="DU251" s="4">
        <f t="shared" si="27"/>
        <v>-9.7952331589663849E-2</v>
      </c>
      <c r="DV251" s="4">
        <f t="shared" si="27"/>
        <v>0.97224146216797225</v>
      </c>
      <c r="DW251" s="4">
        <f t="shared" si="27"/>
        <v>6.0932468777817807E-2</v>
      </c>
      <c r="DX251" s="4">
        <f t="shared" si="27"/>
        <v>1.1553229252435686</v>
      </c>
      <c r="DY251" s="4">
        <f t="shared" si="26"/>
        <v>0.8302114478602054</v>
      </c>
      <c r="DZ251" s="4">
        <f t="shared" si="26"/>
        <v>0.70263836814696079</v>
      </c>
      <c r="EA251" s="4">
        <f t="shared" si="25"/>
        <v>0.72059697643340359</v>
      </c>
      <c r="EB251" s="4">
        <f t="shared" si="25"/>
        <v>6.8941871326345605E-2</v>
      </c>
      <c r="EC251" s="4">
        <f t="shared" si="25"/>
        <v>-0.25394304285507646</v>
      </c>
      <c r="ED251" s="4" t="e">
        <f t="shared" si="25"/>
        <v>#DIV/0!</v>
      </c>
      <c r="EE251" s="4">
        <f t="shared" si="25"/>
        <v>-0.29155301175400156</v>
      </c>
      <c r="EF251" s="4">
        <f t="shared" si="25"/>
        <v>1.3577266457735131</v>
      </c>
      <c r="EG251" s="6">
        <f t="shared" si="22"/>
        <v>7.5354279880146272E-2</v>
      </c>
      <c r="EI251">
        <v>249</v>
      </c>
    </row>
    <row r="252" spans="1:139" x14ac:dyDescent="0.3">
      <c r="A252" t="s">
        <v>688</v>
      </c>
      <c r="B252" t="s">
        <v>267</v>
      </c>
      <c r="C252" s="43">
        <v>4.3172413793103441</v>
      </c>
      <c r="D252" s="43">
        <v>4.8</v>
      </c>
      <c r="E252" s="5">
        <v>39.5</v>
      </c>
      <c r="F252" s="5">
        <v>85.4</v>
      </c>
      <c r="G252" s="43">
        <v>7.4</v>
      </c>
      <c r="H252" s="20">
        <v>0.5</v>
      </c>
      <c r="I252" s="43">
        <v>40.799999999999997</v>
      </c>
      <c r="J252" s="43">
        <v>4.2521739130434781</v>
      </c>
      <c r="K252" s="43">
        <v>4.094444444444445</v>
      </c>
      <c r="L252" s="43">
        <v>3.402173913043478</v>
      </c>
      <c r="M252" s="43">
        <v>45.666666666666664</v>
      </c>
      <c r="N252" s="43">
        <v>47.333333333333336</v>
      </c>
      <c r="O252" s="43">
        <v>50.5</v>
      </c>
      <c r="P252" s="43">
        <v>-1.7</v>
      </c>
      <c r="Q252" s="43">
        <v>-2</v>
      </c>
      <c r="R252" s="43">
        <v>-2.2999999999999998</v>
      </c>
      <c r="S252" s="20">
        <v>0.77083333333333337</v>
      </c>
      <c r="T252" s="20">
        <v>0.77272727272727271</v>
      </c>
      <c r="U252" s="5">
        <v>89.4</v>
      </c>
      <c r="V252" s="5">
        <v>68</v>
      </c>
      <c r="W252" s="20">
        <v>0.35185185185185186</v>
      </c>
      <c r="X252" s="43">
        <v>5.607791418487313</v>
      </c>
      <c r="Y252" s="20">
        <v>0.74</v>
      </c>
      <c r="Z252" s="5">
        <v>91</v>
      </c>
      <c r="AA252" s="5">
        <v>100</v>
      </c>
      <c r="AB252" s="43">
        <v>0</v>
      </c>
      <c r="AC252" s="5">
        <v>96.65</v>
      </c>
      <c r="AD252" s="5">
        <v>3</v>
      </c>
      <c r="AE252" s="5">
        <v>2.5</v>
      </c>
      <c r="AF252" s="5">
        <v>16.5</v>
      </c>
      <c r="AG252" s="5">
        <v>23.3</v>
      </c>
      <c r="AH252" s="5" t="s">
        <v>859</v>
      </c>
      <c r="AI252" s="4">
        <v>72.3</v>
      </c>
      <c r="AJ252" s="4">
        <v>0.28269507143460992</v>
      </c>
      <c r="AK252" s="4">
        <v>53.4</v>
      </c>
      <c r="AL252" s="4">
        <v>86.5</v>
      </c>
      <c r="AM252" s="4">
        <v>0.13</v>
      </c>
      <c r="AN252" s="4">
        <v>100</v>
      </c>
      <c r="AO252" s="4">
        <v>0</v>
      </c>
      <c r="AP252" s="4">
        <v>4.4594594594594597</v>
      </c>
      <c r="AQ252" s="4">
        <v>8.3761359146582379E-2</v>
      </c>
      <c r="AR252" s="4">
        <v>91.667000000000002</v>
      </c>
      <c r="AS252" s="4">
        <v>45.832999999999998</v>
      </c>
      <c r="AT252" s="4" t="s">
        <v>859</v>
      </c>
      <c r="AU252" s="4">
        <v>42.055999999999997</v>
      </c>
      <c r="AV252" s="4">
        <v>38.889000000000003</v>
      </c>
      <c r="AW252" s="4">
        <v>78.378</v>
      </c>
      <c r="AX252" s="4">
        <v>72</v>
      </c>
      <c r="AY252" s="4">
        <v>0.69</v>
      </c>
      <c r="AZ252" s="4">
        <v>4.46</v>
      </c>
      <c r="BA252" s="4">
        <v>0</v>
      </c>
      <c r="BB252" s="4">
        <v>100</v>
      </c>
      <c r="BC252" s="4">
        <v>100</v>
      </c>
      <c r="BD252" s="4">
        <v>0.66666666666666663</v>
      </c>
      <c r="BE252" s="4">
        <v>100</v>
      </c>
      <c r="BF252" s="4">
        <v>98.5</v>
      </c>
      <c r="BG252" s="4">
        <v>100</v>
      </c>
      <c r="BH252" s="21">
        <v>3.7820225009858821E-2</v>
      </c>
      <c r="BI252" s="21">
        <v>3.8664818201784322E-2</v>
      </c>
      <c r="BJ252" s="20">
        <v>0.15</v>
      </c>
      <c r="BK252" s="20">
        <v>0.13333333333333333</v>
      </c>
      <c r="BL252" s="5">
        <v>100</v>
      </c>
      <c r="BM252" s="5">
        <v>37.5</v>
      </c>
      <c r="BN252" s="5">
        <v>23.05</v>
      </c>
      <c r="BO252" s="43">
        <v>1.4</v>
      </c>
      <c r="BP252" s="5">
        <v>46</v>
      </c>
      <c r="BQ252" s="5" t="s">
        <v>859</v>
      </c>
      <c r="BR252" s="5">
        <v>5280</v>
      </c>
      <c r="BS252" s="5">
        <v>8.3333333333333321</v>
      </c>
      <c r="BT252" s="5">
        <v>68.400000000000006</v>
      </c>
      <c r="BU252" s="5">
        <v>34.200000000000003</v>
      </c>
      <c r="BV252" s="5">
        <v>65.8</v>
      </c>
      <c r="BW252" s="5">
        <v>44</v>
      </c>
      <c r="BX252" s="5">
        <v>9.3000000000000007</v>
      </c>
      <c r="BY252" s="5">
        <v>94.1</v>
      </c>
      <c r="BZ252" s="5">
        <v>9203</v>
      </c>
      <c r="CA252" s="43">
        <v>3.17</v>
      </c>
      <c r="CB252" s="43">
        <v>2.0499999999999998</v>
      </c>
      <c r="CC252" s="5">
        <v>11</v>
      </c>
      <c r="CD252" s="5">
        <v>34.4</v>
      </c>
      <c r="CE252" s="43">
        <v>8.9</v>
      </c>
      <c r="CF252" s="20">
        <v>0.72587991718426503</v>
      </c>
      <c r="CG252" s="5">
        <v>2020</v>
      </c>
      <c r="CH252" s="5">
        <v>2015</v>
      </c>
      <c r="CI252" s="5" t="s">
        <v>859</v>
      </c>
      <c r="CJ252" s="4">
        <v>-0.14508686148940117</v>
      </c>
      <c r="CK252" s="4">
        <v>-0.79071166212078492</v>
      </c>
      <c r="CL252" s="4">
        <v>-4.7845757493120512E-2</v>
      </c>
      <c r="CM252" s="4">
        <v>-8.7370975027519809E-2</v>
      </c>
      <c r="CN252" s="4">
        <v>5.4181561591871798E-2</v>
      </c>
      <c r="CO252" s="4">
        <v>0.73629884964046577</v>
      </c>
      <c r="CP252" s="4">
        <v>0.96240113778548975</v>
      </c>
      <c r="CQ252" s="4">
        <v>-0.56499940491907108</v>
      </c>
      <c r="CR252" s="4">
        <v>0.37021623421877092</v>
      </c>
      <c r="CS252" s="4">
        <v>0.33865355132338582</v>
      </c>
      <c r="CT252" s="4">
        <v>-0.46420645896405816</v>
      </c>
      <c r="CU252" s="4">
        <v>0.5308792740644237</v>
      </c>
      <c r="CV252" s="4">
        <v>-0.23091803968709662</v>
      </c>
      <c r="CW252" s="4">
        <v>-8.870458071123509E-2</v>
      </c>
      <c r="CX252">
        <v>0</v>
      </c>
      <c r="CY252" s="5">
        <v>10128.05664933019</v>
      </c>
      <c r="CZ252" s="5">
        <v>16820.456580321512</v>
      </c>
      <c r="DA252" s="5">
        <v>2623.7517831669043</v>
      </c>
      <c r="DB252" s="5">
        <v>1151.925820256776</v>
      </c>
      <c r="DC252" s="5">
        <v>24057.117163951079</v>
      </c>
      <c r="DD252" s="5">
        <v>4987.9113077380198</v>
      </c>
      <c r="DE252" s="5">
        <v>3592.8202162762545</v>
      </c>
      <c r="DF252" s="5">
        <v>4286.6405586254295</v>
      </c>
      <c r="DG252" s="5">
        <v>6692.1394226142993</v>
      </c>
      <c r="DH252" s="5">
        <v>1846.6476462196863</v>
      </c>
      <c r="DI252" s="5">
        <v>791.01283880171184</v>
      </c>
      <c r="DJ252" s="5">
        <v>2738.5877318116973</v>
      </c>
      <c r="DK252" s="5">
        <v>-361.26961483594869</v>
      </c>
      <c r="DL252" s="5">
        <v>263.5520684736091</v>
      </c>
      <c r="DM252" s="5">
        <v>0</v>
      </c>
      <c r="DN252" s="5">
        <v>81.838108860413101</v>
      </c>
      <c r="DO252" s="5">
        <v>79437.63621313803</v>
      </c>
      <c r="DP252" s="4">
        <f t="shared" si="28"/>
        <v>-0.20002614065966895</v>
      </c>
      <c r="DQ252" s="4">
        <f t="shared" si="28"/>
        <v>-0.3572354206107482</v>
      </c>
      <c r="DR252" s="4">
        <f t="shared" si="28"/>
        <v>0.1949831830197476</v>
      </c>
      <c r="DS252" s="4">
        <f t="shared" si="27"/>
        <v>-0.260538639952064</v>
      </c>
      <c r="DT252" s="4">
        <f t="shared" si="27"/>
        <v>-1.0642427271436596</v>
      </c>
      <c r="DU252" s="4">
        <f t="shared" si="27"/>
        <v>-1.0344244062512162</v>
      </c>
      <c r="DV252" s="4">
        <f t="shared" si="27"/>
        <v>-1.0377139959380794</v>
      </c>
      <c r="DW252" s="4">
        <f t="shared" si="27"/>
        <v>-1.5154149079507038</v>
      </c>
      <c r="DX252" s="4">
        <f t="shared" si="27"/>
        <v>-0.28914784625731438</v>
      </c>
      <c r="DY252" s="4">
        <f t="shared" si="26"/>
        <v>-0.75121799329916783</v>
      </c>
      <c r="DZ252" s="4">
        <f t="shared" si="26"/>
        <v>0.17569272100513214</v>
      </c>
      <c r="EA252" s="4">
        <f t="shared" si="25"/>
        <v>-0.40959362588380666</v>
      </c>
      <c r="EB252" s="4">
        <f t="shared" si="25"/>
        <v>0.79727146691690864</v>
      </c>
      <c r="EC252" s="4">
        <f t="shared" si="25"/>
        <v>-0.29726632495046917</v>
      </c>
      <c r="ED252" s="4" t="e">
        <f t="shared" si="25"/>
        <v>#DIV/0!</v>
      </c>
      <c r="EE252" s="4">
        <f t="shared" si="25"/>
        <v>0.45902011775307083</v>
      </c>
      <c r="EF252" s="4">
        <f t="shared" si="25"/>
        <v>-0.72901729759158551</v>
      </c>
      <c r="EG252" s="6">
        <f t="shared" si="22"/>
        <v>-0.78163033272191218</v>
      </c>
      <c r="EI252">
        <v>250</v>
      </c>
    </row>
    <row r="253" spans="1:139" x14ac:dyDescent="0.3">
      <c r="A253" t="s">
        <v>589</v>
      </c>
      <c r="B253" t="s">
        <v>266</v>
      </c>
      <c r="C253" s="43">
        <v>4.4379310344827578</v>
      </c>
      <c r="D253" s="43">
        <v>5.5</v>
      </c>
      <c r="E253" s="5">
        <v>45.9</v>
      </c>
      <c r="F253" s="5">
        <v>82.4</v>
      </c>
      <c r="G253" s="43">
        <v>5.6</v>
      </c>
      <c r="H253" s="20">
        <v>1</v>
      </c>
      <c r="I253" s="43">
        <v>44.9</v>
      </c>
      <c r="J253" s="43">
        <v>8.7434782608695638</v>
      </c>
      <c r="K253" s="43">
        <v>3.7305555555555561</v>
      </c>
      <c r="L253" s="43">
        <v>3.7021739130434779</v>
      </c>
      <c r="M253" s="43">
        <v>48.666666666666664</v>
      </c>
      <c r="N253" s="43">
        <v>46.666666666666664</v>
      </c>
      <c r="O253" s="43">
        <v>50.5</v>
      </c>
      <c r="P253" s="43">
        <v>-0.4</v>
      </c>
      <c r="Q253" s="43">
        <v>-3.3</v>
      </c>
      <c r="R253" s="43">
        <v>-1.3</v>
      </c>
      <c r="S253" s="20">
        <v>0.77319587628865982</v>
      </c>
      <c r="T253" s="20">
        <v>0.54545454545454541</v>
      </c>
      <c r="U253" s="5">
        <v>92.8</v>
      </c>
      <c r="V253" s="5">
        <v>83</v>
      </c>
      <c r="W253" s="20">
        <v>0.30379746835443039</v>
      </c>
      <c r="X253" s="43">
        <v>2.6134669716957819</v>
      </c>
      <c r="Y253" s="20">
        <v>0.7727272727272726</v>
      </c>
      <c r="Z253" s="5">
        <v>95</v>
      </c>
      <c r="AA253" s="5">
        <v>100</v>
      </c>
      <c r="AB253" s="43" t="s">
        <v>859</v>
      </c>
      <c r="AC253" s="5">
        <v>98.55</v>
      </c>
      <c r="AD253" s="5">
        <v>1.1000000000000001</v>
      </c>
      <c r="AE253" s="5">
        <v>2</v>
      </c>
      <c r="AF253" s="5">
        <v>24.7</v>
      </c>
      <c r="AG253" s="5">
        <v>23.299999999999997</v>
      </c>
      <c r="AH253" s="5" t="s">
        <v>859</v>
      </c>
      <c r="AI253" s="4">
        <v>70.5</v>
      </c>
      <c r="AJ253" s="4">
        <v>0.27379949452401015</v>
      </c>
      <c r="AK253" s="4">
        <v>44.1</v>
      </c>
      <c r="AL253" s="4">
        <v>81.5</v>
      </c>
      <c r="AM253" s="4">
        <v>0.51</v>
      </c>
      <c r="AN253" s="4">
        <v>86.8</v>
      </c>
      <c r="AO253" s="4">
        <v>12.51101321585903</v>
      </c>
      <c r="AP253" s="4">
        <v>5.1541850220264314</v>
      </c>
      <c r="AQ253" s="4">
        <v>0.14036582594864802</v>
      </c>
      <c r="AR253" s="4">
        <v>54.545000000000002</v>
      </c>
      <c r="AS253" s="4">
        <v>0</v>
      </c>
      <c r="AT253" s="4">
        <v>61.537999999999997</v>
      </c>
      <c r="AU253" s="4">
        <v>6.25</v>
      </c>
      <c r="AV253" s="4">
        <v>42.104999999999997</v>
      </c>
      <c r="AW253" s="4">
        <v>65.956999999999994</v>
      </c>
      <c r="AX253" s="4">
        <v>55.682000000000002</v>
      </c>
      <c r="AY253" s="4">
        <v>0.49</v>
      </c>
      <c r="AZ253" s="4">
        <v>1.82</v>
      </c>
      <c r="BA253" s="4">
        <v>0</v>
      </c>
      <c r="BB253" s="4">
        <v>103.8</v>
      </c>
      <c r="BC253" s="4">
        <v>100</v>
      </c>
      <c r="BD253" s="4">
        <v>0</v>
      </c>
      <c r="BE253" s="4">
        <v>83.2</v>
      </c>
      <c r="BF253" s="4" t="s">
        <v>859</v>
      </c>
      <c r="BG253" s="4">
        <v>96.2</v>
      </c>
      <c r="BH253" s="21">
        <v>3.8230750907289425E-2</v>
      </c>
      <c r="BI253" s="21">
        <v>3.5348019011891482E-2</v>
      </c>
      <c r="BJ253" s="20">
        <v>0.16666666666666666</v>
      </c>
      <c r="BK253" s="20">
        <v>0.31818181818181818</v>
      </c>
      <c r="BL253" s="5" t="s">
        <v>859</v>
      </c>
      <c r="BM253" s="5">
        <v>95</v>
      </c>
      <c r="BN253" s="5">
        <v>30.4</v>
      </c>
      <c r="BO253" s="43">
        <v>0.30000000000000004</v>
      </c>
      <c r="BP253" s="5">
        <v>48</v>
      </c>
      <c r="BQ253" s="5">
        <v>73</v>
      </c>
      <c r="BR253" s="5">
        <v>16600</v>
      </c>
      <c r="BS253" s="5">
        <v>3.225806451612903</v>
      </c>
      <c r="BT253" s="5">
        <v>100</v>
      </c>
      <c r="BU253" s="5">
        <v>63</v>
      </c>
      <c r="BV253" s="5">
        <v>100</v>
      </c>
      <c r="BW253" s="5">
        <v>93</v>
      </c>
      <c r="BX253" s="5">
        <v>8</v>
      </c>
      <c r="BY253" s="5" t="s">
        <v>859</v>
      </c>
      <c r="BZ253" s="5">
        <v>10790</v>
      </c>
      <c r="CA253" s="43" t="s">
        <v>859</v>
      </c>
      <c r="CB253" s="43">
        <v>0.83</v>
      </c>
      <c r="CC253" s="5">
        <v>43.2</v>
      </c>
      <c r="CD253" s="5">
        <v>38.200000000000003</v>
      </c>
      <c r="CE253" s="43">
        <v>7.2</v>
      </c>
      <c r="CF253" s="20">
        <v>0.70425925925925925</v>
      </c>
      <c r="CG253" s="5">
        <v>2013</v>
      </c>
      <c r="CH253" s="5">
        <v>2013</v>
      </c>
      <c r="CI253" s="5">
        <v>2017</v>
      </c>
      <c r="CJ253" s="4">
        <v>0.51459561912229979</v>
      </c>
      <c r="CK253" s="4">
        <v>-0.51610815008707467</v>
      </c>
      <c r="CL253" s="4">
        <v>0.64555145040768824</v>
      </c>
      <c r="CM253" s="4">
        <v>-0.24796320104738562</v>
      </c>
      <c r="CN253" s="4">
        <v>-0.33029028956504891</v>
      </c>
      <c r="CO253" s="4">
        <v>-0.36296609412738917</v>
      </c>
      <c r="CP253" s="4">
        <v>0.62262248474439197</v>
      </c>
      <c r="CQ253" s="4">
        <v>1.2318732639796772</v>
      </c>
      <c r="CR253" s="4">
        <v>3.2892430787076918E-2</v>
      </c>
      <c r="CS253" s="4">
        <v>1.6569239760477039</v>
      </c>
      <c r="CT253" s="4">
        <v>-0.1210752381689788</v>
      </c>
      <c r="CU253" s="4">
        <v>-0.10126460380008161</v>
      </c>
      <c r="CV253" s="4">
        <v>-0.27036218691143543</v>
      </c>
      <c r="CW253" s="4">
        <v>-8.9886592737298557E-2</v>
      </c>
      <c r="CX253">
        <v>0</v>
      </c>
      <c r="CY253" s="5">
        <v>9518.750412870535</v>
      </c>
      <c r="CZ253" s="5">
        <v>15671.934106804063</v>
      </c>
      <c r="DA253" s="5">
        <v>3487.9803142154078</v>
      </c>
      <c r="DB253" s="5">
        <v>1100.1325004732162</v>
      </c>
      <c r="DC253" s="5">
        <v>17327.4077536369</v>
      </c>
      <c r="DD253" s="5">
        <v>2987.2498075209119</v>
      </c>
      <c r="DE253" s="5">
        <v>3191.8602823834858</v>
      </c>
      <c r="DF253" s="5">
        <v>2457.5035305063579</v>
      </c>
      <c r="DG253" s="5">
        <v>7794.6249315685354</v>
      </c>
      <c r="DH253" s="5">
        <v>1198.3721370433466</v>
      </c>
      <c r="DI253" s="5">
        <v>608.17717206132875</v>
      </c>
      <c r="DJ253" s="5">
        <v>1120.1968578459209</v>
      </c>
      <c r="DK253" s="5">
        <v>61.707363240583014</v>
      </c>
      <c r="DL253" s="5">
        <v>-227.5222411508613</v>
      </c>
      <c r="DM253" s="5">
        <v>0</v>
      </c>
      <c r="DN253" s="5">
        <v>107.3701797124983</v>
      </c>
      <c r="DO253" s="5">
        <v>66633.267349883099</v>
      </c>
      <c r="DP253" s="4">
        <f t="shared" si="28"/>
        <v>0.20719918399584555</v>
      </c>
      <c r="DQ253" s="4">
        <f t="shared" si="28"/>
        <v>0.10819825953124745</v>
      </c>
      <c r="DR253" s="4">
        <f t="shared" si="28"/>
        <v>-0.23007637231710573</v>
      </c>
      <c r="DS253" s="4">
        <f t="shared" si="27"/>
        <v>-0.15919450505199242</v>
      </c>
      <c r="DT253" s="4">
        <f t="shared" si="27"/>
        <v>0.94631968073192996</v>
      </c>
      <c r="DU253" s="4">
        <f t="shared" si="27"/>
        <v>1.0383465334163402</v>
      </c>
      <c r="DV253" s="4">
        <f t="shared" si="27"/>
        <v>-0.60088284527831948</v>
      </c>
      <c r="DW253" s="4">
        <f t="shared" si="27"/>
        <v>9.5900211678363531E-2</v>
      </c>
      <c r="DX253" s="4">
        <f t="shared" si="27"/>
        <v>-0.78926851222149408</v>
      </c>
      <c r="DY253" s="4">
        <f t="shared" si="26"/>
        <v>0.18615619873357772</v>
      </c>
      <c r="DZ253" s="4">
        <f t="shared" si="26"/>
        <v>0.37042983960626202</v>
      </c>
      <c r="EA253" s="4">
        <f t="shared" si="25"/>
        <v>0.61864610849276791</v>
      </c>
      <c r="EB253" s="4">
        <f t="shared" si="25"/>
        <v>0.26114636538510566</v>
      </c>
      <c r="EC253" s="4">
        <f t="shared" si="25"/>
        <v>-0.2122406131822378</v>
      </c>
      <c r="ED253" s="4" t="e">
        <f t="shared" si="25"/>
        <v>#DIV/0!</v>
      </c>
      <c r="EE253" s="4">
        <f t="shared" si="25"/>
        <v>0.10423150963739106</v>
      </c>
      <c r="EF253" s="4">
        <f t="shared" si="25"/>
        <v>0.29388941471954139</v>
      </c>
      <c r="EG253" s="6">
        <f t="shared" si="22"/>
        <v>0.37072583104302587</v>
      </c>
      <c r="EI253">
        <v>251</v>
      </c>
    </row>
    <row r="254" spans="1:139" x14ac:dyDescent="0.3">
      <c r="A254" t="s">
        <v>601</v>
      </c>
      <c r="B254" t="s">
        <v>268</v>
      </c>
      <c r="C254" s="43" t="s">
        <v>859</v>
      </c>
      <c r="D254" s="43">
        <v>5.5</v>
      </c>
      <c r="E254" s="5">
        <v>39</v>
      </c>
      <c r="F254" s="5">
        <v>76.7</v>
      </c>
      <c r="G254" s="43">
        <v>7.6</v>
      </c>
      <c r="H254" s="20">
        <v>0</v>
      </c>
      <c r="I254" s="43">
        <v>40.799999999999997</v>
      </c>
      <c r="J254" s="43">
        <v>3.0869565217391304</v>
      </c>
      <c r="K254" s="43">
        <v>3.8305555555555557</v>
      </c>
      <c r="L254" s="43">
        <v>3.6478260869565213</v>
      </c>
      <c r="M254" s="43">
        <v>48.666666666666664</v>
      </c>
      <c r="N254" s="43">
        <v>50</v>
      </c>
      <c r="O254" s="43">
        <v>55</v>
      </c>
      <c r="P254" s="43">
        <v>-1.6</v>
      </c>
      <c r="Q254" s="43">
        <v>0.4</v>
      </c>
      <c r="R254" s="43">
        <v>0.20000000000000004</v>
      </c>
      <c r="S254" s="20">
        <v>0.69230769230769229</v>
      </c>
      <c r="T254" s="20">
        <v>0.91666666666666663</v>
      </c>
      <c r="U254" s="5">
        <v>90.7</v>
      </c>
      <c r="V254" s="5">
        <v>83</v>
      </c>
      <c r="W254" s="20">
        <v>0.21212121212121213</v>
      </c>
      <c r="X254" s="43">
        <v>2.8457225683070138</v>
      </c>
      <c r="Y254" s="20">
        <v>0.33333333333333331</v>
      </c>
      <c r="Z254" s="5">
        <v>57</v>
      </c>
      <c r="AA254" s="5">
        <v>100</v>
      </c>
      <c r="AB254" s="43" t="s">
        <v>859</v>
      </c>
      <c r="AC254" s="5">
        <v>83.35</v>
      </c>
      <c r="AD254" s="5">
        <v>4.8</v>
      </c>
      <c r="AE254" s="5">
        <v>5</v>
      </c>
      <c r="AF254" s="5" t="s">
        <v>859</v>
      </c>
      <c r="AG254" s="5">
        <v>43.4</v>
      </c>
      <c r="AH254" s="5">
        <v>33</v>
      </c>
      <c r="AI254" s="4">
        <v>83.7</v>
      </c>
      <c r="AJ254" s="4">
        <v>0.32100500746727584</v>
      </c>
      <c r="AK254" s="4">
        <v>59.1</v>
      </c>
      <c r="AL254" s="4">
        <v>89.2</v>
      </c>
      <c r="AM254" s="4">
        <v>0.77</v>
      </c>
      <c r="AN254" s="4">
        <v>43.5</v>
      </c>
      <c r="AO254" s="4">
        <v>0</v>
      </c>
      <c r="AP254" s="4">
        <v>12.048192771084338</v>
      </c>
      <c r="AQ254" s="4">
        <v>0.25327208113027649</v>
      </c>
      <c r="AR254" s="4">
        <v>62.5</v>
      </c>
      <c r="AS254" s="4">
        <v>22.727</v>
      </c>
      <c r="AT254" s="4">
        <v>45.454999999999998</v>
      </c>
      <c r="AU254" s="4">
        <v>16</v>
      </c>
      <c r="AV254" s="4">
        <v>50</v>
      </c>
      <c r="AW254" s="4">
        <v>77.778000000000006</v>
      </c>
      <c r="AX254" s="4">
        <v>79.545000000000002</v>
      </c>
      <c r="AY254" s="4">
        <v>1.33</v>
      </c>
      <c r="AZ254" s="4">
        <v>2.0099999999999998</v>
      </c>
      <c r="BA254" s="4">
        <v>0</v>
      </c>
      <c r="BB254" s="4">
        <v>92</v>
      </c>
      <c r="BC254" s="4">
        <v>92</v>
      </c>
      <c r="BD254" s="4">
        <v>0</v>
      </c>
      <c r="BE254" s="4">
        <v>100</v>
      </c>
      <c r="BF254" s="4">
        <v>87.5</v>
      </c>
      <c r="BG254" s="4">
        <v>64</v>
      </c>
      <c r="BH254" s="21">
        <v>4.780083043689063E-2</v>
      </c>
      <c r="BI254" s="21">
        <v>4.2808140001453276E-2</v>
      </c>
      <c r="BJ254" s="20">
        <v>0.25396825396825395</v>
      </c>
      <c r="BK254" s="20">
        <v>0.2857142857142857</v>
      </c>
      <c r="BL254" s="5" t="s">
        <v>859</v>
      </c>
      <c r="BM254" s="5">
        <v>23.35</v>
      </c>
      <c r="BN254" s="5">
        <v>28.2</v>
      </c>
      <c r="BO254" s="43">
        <v>0.6</v>
      </c>
      <c r="BP254" s="5">
        <v>35</v>
      </c>
      <c r="BQ254" s="5">
        <v>90</v>
      </c>
      <c r="BR254" s="5">
        <v>19400</v>
      </c>
      <c r="BS254" s="5">
        <v>2.9411764705882351</v>
      </c>
      <c r="BT254" s="5">
        <v>24.099999999999994</v>
      </c>
      <c r="BU254" s="5">
        <v>13.8</v>
      </c>
      <c r="BV254" s="5">
        <v>17.2</v>
      </c>
      <c r="BW254" s="5">
        <v>51</v>
      </c>
      <c r="BX254" s="5">
        <v>8</v>
      </c>
      <c r="BY254" s="5">
        <v>53.8</v>
      </c>
      <c r="BZ254" s="5">
        <v>12884</v>
      </c>
      <c r="CA254" s="43">
        <v>0</v>
      </c>
      <c r="CB254" s="43">
        <v>0.56000000000000005</v>
      </c>
      <c r="CC254" s="5">
        <v>20.3</v>
      </c>
      <c r="CD254" s="5">
        <v>33.799999999999997</v>
      </c>
      <c r="CE254" s="43">
        <v>8.3000000000000007</v>
      </c>
      <c r="CF254" s="20">
        <v>0.71463963963963961</v>
      </c>
      <c r="CG254" s="5">
        <v>2021</v>
      </c>
      <c r="CH254" s="5">
        <v>2017</v>
      </c>
      <c r="CI254" s="5">
        <v>2018</v>
      </c>
      <c r="CJ254" s="4">
        <v>-0.43525941714167349</v>
      </c>
      <c r="CK254" s="4">
        <v>-7.2219195612034229E-2</v>
      </c>
      <c r="CL254" s="4">
        <v>-0.89188012851088949</v>
      </c>
      <c r="CM254" s="4">
        <v>0.68481944122847282</v>
      </c>
      <c r="CN254" s="4">
        <v>0.21541267482068061</v>
      </c>
      <c r="CO254" s="4">
        <v>-0.1673586301320891</v>
      </c>
      <c r="CP254" s="4">
        <v>0.17300094057932286</v>
      </c>
      <c r="CQ254" s="4">
        <v>-1.4289919137107254E-2</v>
      </c>
      <c r="CR254" s="4">
        <v>1.1134835794171016E-2</v>
      </c>
      <c r="CS254" s="4">
        <v>-1.2513286001831381</v>
      </c>
      <c r="CT254" s="4">
        <v>-0.59328121581141102</v>
      </c>
      <c r="CU254" s="4">
        <v>-0.75733163045624874</v>
      </c>
      <c r="CV254" s="4">
        <v>-0.14632685943260113</v>
      </c>
      <c r="CW254" s="4">
        <v>-9.3743309258409763E-2</v>
      </c>
      <c r="CX254">
        <v>0</v>
      </c>
      <c r="CY254" s="5">
        <v>7868.8836202674947</v>
      </c>
      <c r="CZ254" s="5">
        <v>17006.060733733084</v>
      </c>
      <c r="DA254" s="5">
        <v>1684.1943419434192</v>
      </c>
      <c r="DB254" s="5">
        <v>1118.0811808118081</v>
      </c>
      <c r="DC254" s="5">
        <v>23334.20600924467</v>
      </c>
      <c r="DD254" s="5">
        <v>4075.4875068498641</v>
      </c>
      <c r="DE254" s="5">
        <v>3335.2005413810166</v>
      </c>
      <c r="DF254" s="5">
        <v>4503.2688742010623</v>
      </c>
      <c r="DG254" s="5">
        <v>5297.7780144571352</v>
      </c>
      <c r="DH254" s="5">
        <v>1427.7367773677736</v>
      </c>
      <c r="DI254" s="5">
        <v>-426.19926199261988</v>
      </c>
      <c r="DJ254" s="5">
        <v>1164.2066420664207</v>
      </c>
      <c r="DK254" s="5">
        <v>-97.170971709717094</v>
      </c>
      <c r="DL254" s="5">
        <v>-3736.1623616236161</v>
      </c>
      <c r="DM254" s="5">
        <v>0</v>
      </c>
      <c r="DN254" s="5">
        <v>127.982557640598</v>
      </c>
      <c r="DO254" s="5">
        <v>70419.716566262025</v>
      </c>
      <c r="DP254" s="4">
        <f t="shared" si="28"/>
        <v>1.3098754739350058</v>
      </c>
      <c r="DQ254" s="4">
        <f t="shared" si="28"/>
        <v>-0.4324506873241819</v>
      </c>
      <c r="DR254" s="4">
        <f t="shared" si="28"/>
        <v>0.65709228244436768</v>
      </c>
      <c r="DS254" s="4">
        <f t="shared" si="27"/>
        <v>-0.19431473849356265</v>
      </c>
      <c r="DT254" s="4">
        <f t="shared" si="27"/>
        <v>-0.84826638949392064</v>
      </c>
      <c r="DU254" s="4">
        <f t="shared" si="27"/>
        <v>-8.9114298101111003E-2</v>
      </c>
      <c r="DV254" s="4">
        <f t="shared" si="27"/>
        <v>-0.75704680327244922</v>
      </c>
      <c r="DW254" s="4">
        <f t="shared" si="27"/>
        <v>-1.7062461441351977</v>
      </c>
      <c r="DX254" s="4">
        <f t="shared" si="27"/>
        <v>0.34337652742246605</v>
      </c>
      <c r="DY254" s="4">
        <f t="shared" si="26"/>
        <v>-0.14549368061811627</v>
      </c>
      <c r="DZ254" s="4">
        <f t="shared" si="26"/>
        <v>1.4721376732457432</v>
      </c>
      <c r="EA254" s="4">
        <f t="shared" si="25"/>
        <v>0.59068462553780776</v>
      </c>
      <c r="EB254" s="4">
        <f t="shared" si="25"/>
        <v>0.46252532422059478</v>
      </c>
      <c r="EC254" s="4">
        <f t="shared" si="25"/>
        <v>0.3952532380230937</v>
      </c>
      <c r="ED254" s="4" t="e">
        <f t="shared" si="25"/>
        <v>#DIV/0!</v>
      </c>
      <c r="EE254" s="4">
        <f t="shared" si="25"/>
        <v>-0.18219401837525737</v>
      </c>
      <c r="EF254" s="4">
        <f t="shared" si="25"/>
        <v>-8.599865355339853E-3</v>
      </c>
      <c r="EG254" s="6">
        <f t="shared" si="22"/>
        <v>-1.2990631363230436</v>
      </c>
      <c r="EI254">
        <v>252</v>
      </c>
    </row>
    <row r="255" spans="1:139" x14ac:dyDescent="0.3">
      <c r="A255" t="s">
        <v>673</v>
      </c>
      <c r="B255" t="s">
        <v>269</v>
      </c>
      <c r="C255" s="43" t="s">
        <v>859</v>
      </c>
      <c r="D255" s="43">
        <v>4.5</v>
      </c>
      <c r="E255" s="5">
        <v>40.200000000000003</v>
      </c>
      <c r="F255" s="5">
        <v>87</v>
      </c>
      <c r="G255" s="43">
        <v>6.9</v>
      </c>
      <c r="H255" s="20">
        <v>0</v>
      </c>
      <c r="I255" s="43">
        <v>38.9</v>
      </c>
      <c r="J255" s="43">
        <v>5.8173913043478258</v>
      </c>
      <c r="K255" s="43">
        <v>4.177777777777778</v>
      </c>
      <c r="L255" s="43">
        <v>3.6391304347826088</v>
      </c>
      <c r="M255" s="43">
        <v>49</v>
      </c>
      <c r="N255" s="43" t="s">
        <v>859</v>
      </c>
      <c r="O255" s="43" t="s">
        <v>859</v>
      </c>
      <c r="P255" s="43">
        <v>0.3</v>
      </c>
      <c r="Q255" s="43">
        <v>1.4</v>
      </c>
      <c r="R255" s="43">
        <v>-2.7000000000000006</v>
      </c>
      <c r="S255" s="20">
        <v>0.66666666666666663</v>
      </c>
      <c r="T255" s="20">
        <v>1</v>
      </c>
      <c r="U255" s="5">
        <v>100</v>
      </c>
      <c r="V255" s="5">
        <v>89</v>
      </c>
      <c r="W255" s="20" t="s">
        <v>859</v>
      </c>
      <c r="X255" s="43">
        <v>6.3175132908454392</v>
      </c>
      <c r="Y255" s="20">
        <v>0.82758620689655171</v>
      </c>
      <c r="Z255" s="5">
        <v>100</v>
      </c>
      <c r="AA255" s="5">
        <v>100</v>
      </c>
      <c r="AB255" s="43">
        <v>0</v>
      </c>
      <c r="AC255" s="5">
        <v>85</v>
      </c>
      <c r="AD255" s="5">
        <v>3.2</v>
      </c>
      <c r="AE255" s="5">
        <v>3.8</v>
      </c>
      <c r="AF255" s="5">
        <v>15</v>
      </c>
      <c r="AG255" s="5">
        <v>23.599999999999998</v>
      </c>
      <c r="AH255" s="5">
        <v>10253</v>
      </c>
      <c r="AI255" s="4">
        <v>80.400000000000006</v>
      </c>
      <c r="AJ255" s="4">
        <v>0.28764870877260862</v>
      </c>
      <c r="AK255" s="4">
        <v>46.4</v>
      </c>
      <c r="AL255" s="4">
        <v>84.5</v>
      </c>
      <c r="AM255" s="4">
        <v>0.6</v>
      </c>
      <c r="AN255" s="4">
        <v>77.3</v>
      </c>
      <c r="AO255" s="4">
        <v>0</v>
      </c>
      <c r="AP255" s="4">
        <v>0</v>
      </c>
      <c r="AQ255" s="4">
        <v>0.24686267479383292</v>
      </c>
      <c r="AR255" s="4" t="s">
        <v>859</v>
      </c>
      <c r="AS255" s="4">
        <v>77.272999999999996</v>
      </c>
      <c r="AT255" s="4">
        <v>38.462000000000003</v>
      </c>
      <c r="AU255" s="4">
        <v>5.4349999999999996</v>
      </c>
      <c r="AV255" s="4">
        <v>71.429000000000002</v>
      </c>
      <c r="AW255" s="4">
        <v>62.161999999999999</v>
      </c>
      <c r="AX255" s="4">
        <v>48.276000000000003</v>
      </c>
      <c r="AY255" s="4">
        <v>0.45</v>
      </c>
      <c r="AZ255" s="4">
        <v>2.57</v>
      </c>
      <c r="BA255" s="4">
        <v>0</v>
      </c>
      <c r="BB255" s="4">
        <v>95.2</v>
      </c>
      <c r="BC255" s="4">
        <v>95.2</v>
      </c>
      <c r="BD255" s="4">
        <v>0.66666666666666663</v>
      </c>
      <c r="BE255" s="4">
        <v>100</v>
      </c>
      <c r="BF255" s="4">
        <v>100</v>
      </c>
      <c r="BG255" s="4">
        <v>76.2</v>
      </c>
      <c r="BH255" s="21">
        <v>9.1995634176637545E-2</v>
      </c>
      <c r="BI255" s="21">
        <v>3.6084494439974212E-2</v>
      </c>
      <c r="BJ255" s="20">
        <v>0.28205128205128205</v>
      </c>
      <c r="BK255" s="20">
        <v>0.17948717948717949</v>
      </c>
      <c r="BL255" s="5" t="s">
        <v>859</v>
      </c>
      <c r="BM255" s="5">
        <v>26.299999999999997</v>
      </c>
      <c r="BN255" s="5">
        <v>23.25</v>
      </c>
      <c r="BO255" s="43">
        <v>1</v>
      </c>
      <c r="BP255" s="5">
        <v>51</v>
      </c>
      <c r="BQ255" s="5">
        <v>196</v>
      </c>
      <c r="BR255" s="5">
        <v>12385</v>
      </c>
      <c r="BS255" s="5">
        <v>2.0725388601036272</v>
      </c>
      <c r="BT255" s="5">
        <v>5.2000000000000028</v>
      </c>
      <c r="BU255" s="5">
        <v>1.7</v>
      </c>
      <c r="BV255" s="5">
        <v>13.8</v>
      </c>
      <c r="BW255" s="5">
        <v>0</v>
      </c>
      <c r="BX255" s="5">
        <v>10.6</v>
      </c>
      <c r="BY255" s="5">
        <v>93</v>
      </c>
      <c r="BZ255" s="5">
        <v>8459</v>
      </c>
      <c r="CA255" s="43">
        <v>0</v>
      </c>
      <c r="CB255" s="43" t="s">
        <v>859</v>
      </c>
      <c r="CC255" s="5">
        <v>16.899999999999999</v>
      </c>
      <c r="CD255" s="5">
        <v>27.2</v>
      </c>
      <c r="CE255" s="43">
        <v>7</v>
      </c>
      <c r="CF255" s="20">
        <v>0.69393939393939397</v>
      </c>
      <c r="CG255" s="5">
        <v>2013</v>
      </c>
      <c r="CH255" s="5">
        <v>2014</v>
      </c>
      <c r="CI255" s="5">
        <v>2021</v>
      </c>
      <c r="CJ255" s="4">
        <v>-0.19243876348941044</v>
      </c>
      <c r="CK255" s="4">
        <v>0.32218145766787032</v>
      </c>
      <c r="CL255" s="4">
        <v>1.6036407635518449E-2</v>
      </c>
      <c r="CM255" s="4">
        <v>0.16220022946977189</v>
      </c>
      <c r="CN255" s="4">
        <v>-0.24556756841914285</v>
      </c>
      <c r="CO255" s="4">
        <v>0.63401617217409356</v>
      </c>
      <c r="CP255" s="4">
        <v>-0.32800585236840957</v>
      </c>
      <c r="CQ255" s="4">
        <v>-0.40099888274749079</v>
      </c>
      <c r="CR255" s="4">
        <v>-0.33865307617881524</v>
      </c>
      <c r="CS255" s="4">
        <v>-1.8551910642002312</v>
      </c>
      <c r="CT255" s="4">
        <v>-0.75112268242075308</v>
      </c>
      <c r="CU255" s="4">
        <v>-0.35527156594451176</v>
      </c>
      <c r="CV255" s="4">
        <v>-3.6049342015553022E-2</v>
      </c>
      <c r="CW255" s="4">
        <v>-9.6268182093383059E-2</v>
      </c>
      <c r="CX255">
        <v>0</v>
      </c>
      <c r="CY255" s="5">
        <v>11310.40400935051</v>
      </c>
      <c r="CZ255" s="5">
        <v>17052.619295909801</v>
      </c>
      <c r="DA255" s="5">
        <v>2696.2750716332375</v>
      </c>
      <c r="DB255" s="5">
        <v>1405.2394596807203</v>
      </c>
      <c r="DC255" s="5">
        <v>23458.472909604297</v>
      </c>
      <c r="DD255" s="5">
        <v>3150.8179905997604</v>
      </c>
      <c r="DE255" s="5">
        <v>1876.289180714344</v>
      </c>
      <c r="DF255" s="5">
        <v>1850.3027761943745</v>
      </c>
      <c r="DG255" s="5">
        <v>8729.1007896581941</v>
      </c>
      <c r="DH255" s="5">
        <v>792.46827670896437</v>
      </c>
      <c r="DI255" s="5">
        <v>404.42079410560785</v>
      </c>
      <c r="DJ255" s="5">
        <v>3269.3409742120348</v>
      </c>
      <c r="DK255" s="5">
        <v>-272.20630372492838</v>
      </c>
      <c r="DL255" s="5">
        <v>-3550.1432664756444</v>
      </c>
      <c r="DM255" s="5">
        <v>0</v>
      </c>
      <c r="DN255" s="5">
        <v>160.9343579611652</v>
      </c>
      <c r="DO255" s="5">
        <v>75884.479582608081</v>
      </c>
      <c r="DP255" s="4">
        <f t="shared" si="28"/>
        <v>-0.99023926950845931</v>
      </c>
      <c r="DQ255" s="4">
        <f t="shared" si="28"/>
        <v>-0.45131833983921121</v>
      </c>
      <c r="DR255" s="4">
        <f t="shared" si="28"/>
        <v>0.15931354745510568</v>
      </c>
      <c r="DS255" s="4">
        <f t="shared" si="27"/>
        <v>-0.75619815266700352</v>
      </c>
      <c r="DT255" s="4">
        <f t="shared" si="27"/>
        <v>-0.88539226569050133</v>
      </c>
      <c r="DU255" s="4">
        <f t="shared" si="27"/>
        <v>0.86888289526302553</v>
      </c>
      <c r="DV255" s="4">
        <f t="shared" si="27"/>
        <v>0.83238364730482817</v>
      </c>
      <c r="DW255" s="4">
        <f t="shared" si="27"/>
        <v>0.63079275446350858</v>
      </c>
      <c r="DX255" s="4">
        <f t="shared" si="27"/>
        <v>-1.2131749351898597</v>
      </c>
      <c r="DY255" s="4">
        <f t="shared" si="26"/>
        <v>0.77307302304386827</v>
      </c>
      <c r="DZ255" s="4">
        <f t="shared" si="26"/>
        <v>0.58744947613069265</v>
      </c>
      <c r="EA255" s="4">
        <f t="shared" si="25"/>
        <v>-0.74680608905589529</v>
      </c>
      <c r="EB255" s="4">
        <f t="shared" si="25"/>
        <v>0.68438334489832731</v>
      </c>
      <c r="EC255" s="4">
        <f t="shared" si="25"/>
        <v>0.36304547301186024</v>
      </c>
      <c r="ED255" s="4" t="e">
        <f t="shared" si="25"/>
        <v>#DIV/0!</v>
      </c>
      <c r="EE255" s="4">
        <f t="shared" si="25"/>
        <v>-0.64008572008518949</v>
      </c>
      <c r="EF255" s="4">
        <f t="shared" si="25"/>
        <v>-0.44516513696756294</v>
      </c>
      <c r="EG255" s="6">
        <f t="shared" si="22"/>
        <v>0.32341458104951354</v>
      </c>
      <c r="EI255">
        <v>253</v>
      </c>
    </row>
    <row r="256" spans="1:139" x14ac:dyDescent="0.3">
      <c r="A256" t="s">
        <v>603</v>
      </c>
      <c r="B256" t="s">
        <v>271</v>
      </c>
      <c r="C256" s="43">
        <v>4.2137931034482756</v>
      </c>
      <c r="D256" s="43">
        <v>5.0999999999999996</v>
      </c>
      <c r="E256" s="5">
        <v>57.9</v>
      </c>
      <c r="F256" s="5">
        <v>100</v>
      </c>
      <c r="G256" s="43">
        <v>7.8</v>
      </c>
      <c r="H256" s="20">
        <v>0.5</v>
      </c>
      <c r="I256" s="43" t="s">
        <v>859</v>
      </c>
      <c r="J256" s="43" t="s">
        <v>859</v>
      </c>
      <c r="K256" s="43" t="s">
        <v>859</v>
      </c>
      <c r="L256" s="43" t="s">
        <v>859</v>
      </c>
      <c r="M256" s="43" t="s">
        <v>859</v>
      </c>
      <c r="N256" s="43" t="s">
        <v>859</v>
      </c>
      <c r="O256" s="43">
        <v>53.5</v>
      </c>
      <c r="P256" s="43">
        <v>0</v>
      </c>
      <c r="Q256" s="43">
        <v>-0.6</v>
      </c>
      <c r="R256" s="43">
        <v>-0.3</v>
      </c>
      <c r="S256" s="20">
        <v>0.36363636363636365</v>
      </c>
      <c r="T256" s="20">
        <v>1</v>
      </c>
      <c r="U256" s="5">
        <v>92.8</v>
      </c>
      <c r="V256" s="5">
        <v>77</v>
      </c>
      <c r="W256" s="20">
        <v>0.35714285714285715</v>
      </c>
      <c r="X256" s="43">
        <v>3.2107902659035008</v>
      </c>
      <c r="Y256" s="20">
        <v>0.51724137931034486</v>
      </c>
      <c r="Z256" s="5">
        <v>100</v>
      </c>
      <c r="AA256" s="5">
        <v>100</v>
      </c>
      <c r="AB256" s="43">
        <v>0</v>
      </c>
      <c r="AC256" s="5">
        <v>91.65</v>
      </c>
      <c r="AD256" s="5">
        <v>1.8</v>
      </c>
      <c r="AE256" s="5">
        <v>0.7</v>
      </c>
      <c r="AF256" s="5" t="s">
        <v>859</v>
      </c>
      <c r="AG256" s="5">
        <v>0</v>
      </c>
      <c r="AH256" s="5">
        <v>11392</v>
      </c>
      <c r="AI256" s="4">
        <v>76.900000000000006</v>
      </c>
      <c r="AJ256" s="4">
        <v>0.2591070163004961</v>
      </c>
      <c r="AK256" s="4">
        <v>47.800000000000004</v>
      </c>
      <c r="AL256" s="4">
        <v>89.7</v>
      </c>
      <c r="AM256" s="4">
        <v>0.55000000000000004</v>
      </c>
      <c r="AN256" s="4">
        <v>100</v>
      </c>
      <c r="AO256" s="4">
        <v>15.384615384615385</v>
      </c>
      <c r="AP256" s="4">
        <v>0</v>
      </c>
      <c r="AQ256" s="4">
        <v>0.16540999057492931</v>
      </c>
      <c r="AR256" s="4">
        <v>61.537999999999997</v>
      </c>
      <c r="AS256" s="4">
        <v>84.614999999999995</v>
      </c>
      <c r="AT256" s="4" t="s">
        <v>859</v>
      </c>
      <c r="AU256" s="4">
        <v>13.725</v>
      </c>
      <c r="AV256" s="4">
        <v>0</v>
      </c>
      <c r="AW256" s="4">
        <v>86.364000000000004</v>
      </c>
      <c r="AX256" s="4">
        <v>69.230999999999995</v>
      </c>
      <c r="AY256" s="4">
        <v>1.73</v>
      </c>
      <c r="AZ256" s="4">
        <v>2.16</v>
      </c>
      <c r="BA256" s="4">
        <v>7.0400822199383345E-2</v>
      </c>
      <c r="BB256" s="4">
        <v>90</v>
      </c>
      <c r="BC256" s="4" t="s">
        <v>859</v>
      </c>
      <c r="BD256" s="4" t="s">
        <v>859</v>
      </c>
      <c r="BE256" s="4" t="s">
        <v>859</v>
      </c>
      <c r="BF256" s="4">
        <v>100</v>
      </c>
      <c r="BG256" s="4">
        <v>50</v>
      </c>
      <c r="BH256" s="21">
        <v>3.0009252302763433E-2</v>
      </c>
      <c r="BI256" s="21">
        <v>4.4306464317975788E-2</v>
      </c>
      <c r="BJ256" s="20">
        <v>0.3</v>
      </c>
      <c r="BK256" s="20">
        <v>0.23333333333333334</v>
      </c>
      <c r="BL256" s="5" t="s">
        <v>859</v>
      </c>
      <c r="BM256" s="5">
        <v>54.5</v>
      </c>
      <c r="BN256" s="5">
        <v>29.7</v>
      </c>
      <c r="BO256" s="43">
        <v>1.1000000000000001</v>
      </c>
      <c r="BP256" s="5">
        <v>42</v>
      </c>
      <c r="BQ256" s="5">
        <v>80</v>
      </c>
      <c r="BR256" s="5">
        <v>14908</v>
      </c>
      <c r="BS256" s="5">
        <v>0.58479532163742687</v>
      </c>
      <c r="BT256" s="5">
        <v>24.099999999999994</v>
      </c>
      <c r="BU256" s="5">
        <v>13.8</v>
      </c>
      <c r="BV256" s="5">
        <v>10.3</v>
      </c>
      <c r="BW256" s="5">
        <v>33</v>
      </c>
      <c r="BX256" s="5">
        <v>8</v>
      </c>
      <c r="BY256" s="5">
        <v>45.3</v>
      </c>
      <c r="BZ256" s="5">
        <v>15810</v>
      </c>
      <c r="CA256" s="43">
        <v>1.52</v>
      </c>
      <c r="CB256" s="43" t="s">
        <v>859</v>
      </c>
      <c r="CC256" s="5" t="s">
        <v>859</v>
      </c>
      <c r="CD256" s="5">
        <v>38.700000000000003</v>
      </c>
      <c r="CE256" s="43">
        <v>7.2</v>
      </c>
      <c r="CF256" s="20">
        <v>0.66639676113360324</v>
      </c>
      <c r="CG256" s="5">
        <v>2011</v>
      </c>
      <c r="CH256" s="5">
        <v>2004</v>
      </c>
      <c r="CI256" s="5">
        <v>2017</v>
      </c>
      <c r="CJ256" s="4">
        <v>0.59078468037354703</v>
      </c>
      <c r="CK256" s="4">
        <v>-0.35059438777412</v>
      </c>
      <c r="CL256" s="4">
        <v>-0.10312455020540123</v>
      </c>
      <c r="CM256" s="4">
        <v>-0.52689275406414826</v>
      </c>
      <c r="CN256" s="4">
        <v>0.1292562934786789</v>
      </c>
      <c r="CO256" s="4" t="s">
        <v>17</v>
      </c>
      <c r="CP256" s="4">
        <v>0.43796465130012568</v>
      </c>
      <c r="CQ256" s="4">
        <v>5.2226067134623633E-2</v>
      </c>
      <c r="CR256" s="4">
        <v>6.2252393490284774E-2</v>
      </c>
      <c r="CS256" s="4">
        <v>-1.2987507588284513</v>
      </c>
      <c r="CT256" s="4">
        <v>-0.79565520622959629</v>
      </c>
      <c r="CU256" s="4">
        <v>-0.62832221590690851</v>
      </c>
      <c r="CV256" s="4">
        <v>-0.82740297729499745</v>
      </c>
      <c r="CW256" s="4">
        <v>-9.8397740746990162E-2</v>
      </c>
      <c r="CX256">
        <v>1</v>
      </c>
      <c r="CY256" s="5">
        <v>9110.6452060899137</v>
      </c>
      <c r="CZ256" s="5">
        <v>15889.38631936489</v>
      </c>
      <c r="DA256" s="5">
        <v>3058.3941605839414</v>
      </c>
      <c r="DB256" s="5">
        <v>1532.8467153284671</v>
      </c>
      <c r="DC256" s="5">
        <v>20277.465530340913</v>
      </c>
      <c r="DD256" s="5">
        <v>3500.6268860685591</v>
      </c>
      <c r="DE256" s="5">
        <v>2006.2462930614629</v>
      </c>
      <c r="DF256" s="5">
        <v>2750.1432858972094</v>
      </c>
      <c r="DG256" s="5">
        <v>7148.4813350674121</v>
      </c>
      <c r="DH256" s="5">
        <v>2124.817518248175</v>
      </c>
      <c r="DI256" s="5">
        <v>135.03649635036498</v>
      </c>
      <c r="DJ256" s="5">
        <v>2139.4160583941602</v>
      </c>
      <c r="DK256" s="5">
        <v>296.35036496350364</v>
      </c>
      <c r="DL256" s="5">
        <v>-1220.4379562043796</v>
      </c>
      <c r="DM256" s="5">
        <v>0</v>
      </c>
      <c r="DN256" s="5">
        <v>174.00837693327173</v>
      </c>
      <c r="DO256" s="5">
        <v>70143.864546692246</v>
      </c>
      <c r="DP256" s="4">
        <f t="shared" si="28"/>
        <v>0.47995328592411057</v>
      </c>
      <c r="DQ256" s="4">
        <f t="shared" si="28"/>
        <v>2.0076706944433635E-2</v>
      </c>
      <c r="DR256" s="4">
        <f t="shared" si="28"/>
        <v>-1.8790013580573629E-2</v>
      </c>
      <c r="DS256" s="4">
        <f t="shared" si="27"/>
        <v>-1.0058876297006443</v>
      </c>
      <c r="DT256" s="4">
        <f t="shared" si="27"/>
        <v>6.4962863480407154E-2</v>
      </c>
      <c r="DU256" s="4">
        <f t="shared" si="27"/>
        <v>0.5064659082383598</v>
      </c>
      <c r="DV256" s="4">
        <f t="shared" si="27"/>
        <v>0.69080013702274135</v>
      </c>
      <c r="DW256" s="4">
        <f t="shared" si="27"/>
        <v>-0.1618906783517382</v>
      </c>
      <c r="DX256" s="4">
        <f t="shared" si="27"/>
        <v>-0.49615829610885231</v>
      </c>
      <c r="DY256" s="4">
        <f t="shared" si="26"/>
        <v>-1.1534378139612955</v>
      </c>
      <c r="DZ256" s="4">
        <f t="shared" si="26"/>
        <v>0.87436899723121175</v>
      </c>
      <c r="EA256" s="4">
        <f t="shared" si="25"/>
        <v>-2.8911720028074354E-2</v>
      </c>
      <c r="EB256" s="4">
        <f t="shared" si="25"/>
        <v>-3.626462774858321E-2</v>
      </c>
      <c r="EC256" s="4">
        <f t="shared" si="25"/>
        <v>-4.0324950432852343E-2</v>
      </c>
      <c r="ED256" s="4" t="e">
        <f t="shared" si="25"/>
        <v>#DIV/0!</v>
      </c>
      <c r="EE256" s="4">
        <f t="shared" si="25"/>
        <v>-0.82175970260168552</v>
      </c>
      <c r="EF256" s="4">
        <f t="shared" si="25"/>
        <v>1.3437213194643237E-2</v>
      </c>
      <c r="EG256" s="6">
        <f t="shared" si="22"/>
        <v>-0.13250761427856972</v>
      </c>
      <c r="EI256">
        <v>254</v>
      </c>
    </row>
    <row r="257" spans="1:139" x14ac:dyDescent="0.3">
      <c r="A257" t="s">
        <v>721</v>
      </c>
      <c r="B257" t="s">
        <v>270</v>
      </c>
      <c r="C257" s="43">
        <v>4.4586206896551728</v>
      </c>
      <c r="D257" s="43">
        <v>5.5</v>
      </c>
      <c r="E257" s="5">
        <v>42</v>
      </c>
      <c r="F257" s="5" t="s">
        <v>859</v>
      </c>
      <c r="G257" s="43">
        <v>10.199999999999999</v>
      </c>
      <c r="H257" s="20">
        <v>0</v>
      </c>
      <c r="I257" s="43">
        <v>44.9</v>
      </c>
      <c r="J257" s="43">
        <v>4.0652173913043477</v>
      </c>
      <c r="K257" s="43">
        <v>3.6277777777777782</v>
      </c>
      <c r="L257" s="43">
        <v>3.4217391304347822</v>
      </c>
      <c r="M257" s="43">
        <v>45.333333333333336</v>
      </c>
      <c r="N257" s="43">
        <v>44.333333333333336</v>
      </c>
      <c r="O257" s="43">
        <v>51</v>
      </c>
      <c r="P257" s="43">
        <v>-4.8</v>
      </c>
      <c r="Q257" s="43">
        <v>-0.7</v>
      </c>
      <c r="R257" s="43">
        <v>2.1</v>
      </c>
      <c r="S257" s="20">
        <v>0.76666666666666672</v>
      </c>
      <c r="T257" s="20">
        <v>0.78947368421052633</v>
      </c>
      <c r="U257" s="5">
        <v>95.3</v>
      </c>
      <c r="V257" s="5">
        <v>66</v>
      </c>
      <c r="W257" s="20">
        <v>0.17857142857142858</v>
      </c>
      <c r="X257" s="43">
        <v>4.5556775772858664</v>
      </c>
      <c r="Y257" s="20">
        <v>0.45</v>
      </c>
      <c r="Z257" s="5">
        <v>95</v>
      </c>
      <c r="AA257" s="5">
        <v>100</v>
      </c>
      <c r="AB257" s="43" t="s">
        <v>859</v>
      </c>
      <c r="AC257" s="5">
        <v>83.65</v>
      </c>
      <c r="AD257" s="5">
        <v>1.2</v>
      </c>
      <c r="AE257" s="5">
        <v>0.8</v>
      </c>
      <c r="AF257" s="5">
        <v>11.5</v>
      </c>
      <c r="AG257" s="5">
        <v>27.599999999999998</v>
      </c>
      <c r="AH257" s="5">
        <v>5319</v>
      </c>
      <c r="AI257" s="4">
        <v>67.900000000000006</v>
      </c>
      <c r="AJ257" s="4">
        <v>0.3167726550079491</v>
      </c>
      <c r="AK257" s="4">
        <v>54.3</v>
      </c>
      <c r="AL257" s="4">
        <v>91.3</v>
      </c>
      <c r="AM257" s="4">
        <v>0.28000000000000003</v>
      </c>
      <c r="AN257" s="4" t="s">
        <v>859</v>
      </c>
      <c r="AO257" s="4">
        <v>23.804347826086957</v>
      </c>
      <c r="AP257" s="4">
        <v>0</v>
      </c>
      <c r="AQ257" s="4">
        <v>0.18694955964771817</v>
      </c>
      <c r="AR257" s="4">
        <v>58.332999999999998</v>
      </c>
      <c r="AS257" s="4">
        <v>0</v>
      </c>
      <c r="AT257" s="4">
        <v>0</v>
      </c>
      <c r="AU257" s="4">
        <v>12.727</v>
      </c>
      <c r="AV257" s="4">
        <v>61.537999999999997</v>
      </c>
      <c r="AW257" s="4">
        <v>92.593000000000004</v>
      </c>
      <c r="AX257" s="4">
        <v>69.117999999999995</v>
      </c>
      <c r="AY257" s="4">
        <v>5.35</v>
      </c>
      <c r="AZ257" s="4">
        <v>8.16</v>
      </c>
      <c r="BA257" s="4">
        <v>0</v>
      </c>
      <c r="BB257" s="4">
        <v>85.7</v>
      </c>
      <c r="BC257" s="4">
        <v>85.7</v>
      </c>
      <c r="BD257" s="4">
        <v>1</v>
      </c>
      <c r="BE257" s="4">
        <v>100</v>
      </c>
      <c r="BF257" s="4">
        <v>100</v>
      </c>
      <c r="BG257" s="4" t="s">
        <v>859</v>
      </c>
      <c r="BH257" s="21">
        <v>5.0330393701127213E-2</v>
      </c>
      <c r="BI257" s="21">
        <v>4.4908058468132846E-2</v>
      </c>
      <c r="BJ257" s="20">
        <v>0.10526315789473684</v>
      </c>
      <c r="BK257" s="20">
        <v>0.21052631578947367</v>
      </c>
      <c r="BL257" s="5">
        <v>0</v>
      </c>
      <c r="BM257" s="5" t="s">
        <v>859</v>
      </c>
      <c r="BN257" s="5" t="s">
        <v>859</v>
      </c>
      <c r="BO257" s="43">
        <v>1.05</v>
      </c>
      <c r="BP257" s="5" t="s">
        <v>859</v>
      </c>
      <c r="BQ257" s="5" t="s">
        <v>859</v>
      </c>
      <c r="BR257" s="5">
        <v>8602</v>
      </c>
      <c r="BS257" s="5" t="s">
        <v>859</v>
      </c>
      <c r="BT257" s="5">
        <v>100</v>
      </c>
      <c r="BU257" s="5">
        <v>23.8</v>
      </c>
      <c r="BV257" s="5">
        <v>47.6</v>
      </c>
      <c r="BW257" s="5">
        <v>54</v>
      </c>
      <c r="BX257" s="5">
        <v>8.1999999999999993</v>
      </c>
      <c r="BY257" s="5">
        <v>40.9</v>
      </c>
      <c r="BZ257" s="5">
        <v>14033</v>
      </c>
      <c r="CA257" s="43">
        <v>1.95</v>
      </c>
      <c r="CB257" s="43" t="s">
        <v>859</v>
      </c>
      <c r="CC257" s="5">
        <v>82.1</v>
      </c>
      <c r="CD257" s="5">
        <v>34.4</v>
      </c>
      <c r="CE257" s="43">
        <v>9.3000000000000007</v>
      </c>
      <c r="CF257" s="20">
        <v>0.74983164983164974</v>
      </c>
      <c r="CG257" s="5">
        <v>2020</v>
      </c>
      <c r="CH257" s="5">
        <v>2016</v>
      </c>
      <c r="CI257" s="5" t="s">
        <v>859</v>
      </c>
      <c r="CJ257" s="4">
        <v>-6.2583467868652307E-2</v>
      </c>
      <c r="CK257" s="4">
        <v>-1.032772627830431</v>
      </c>
      <c r="CL257" s="4">
        <v>-0.71610237289435019</v>
      </c>
      <c r="CM257" s="4">
        <v>-0.37084487835959007</v>
      </c>
      <c r="CN257" s="4">
        <v>0.44215095321321735</v>
      </c>
      <c r="CO257" s="4">
        <v>0.92433231287544049</v>
      </c>
      <c r="CP257" s="4">
        <v>-0.27095699504496673</v>
      </c>
      <c r="CQ257" s="4" t="s">
        <v>17</v>
      </c>
      <c r="CR257" s="4" t="s">
        <v>17</v>
      </c>
      <c r="CS257" s="4">
        <v>0.78143901768520019</v>
      </c>
      <c r="CT257" s="4">
        <v>-0.52758671692821235</v>
      </c>
      <c r="CU257" s="4">
        <v>-0.29338856842609323</v>
      </c>
      <c r="CV257" s="4">
        <v>-7.9416723754344942E-2</v>
      </c>
      <c r="CW257" s="4">
        <v>-9.8929341210799132E-2</v>
      </c>
      <c r="CX257">
        <v>2</v>
      </c>
      <c r="CY257" s="5">
        <v>11342.46837300812</v>
      </c>
      <c r="CZ257" s="5">
        <v>18976.707536557613</v>
      </c>
      <c r="DA257" s="5">
        <v>3395.9694989106752</v>
      </c>
      <c r="DB257" s="5">
        <v>1174.8366013071895</v>
      </c>
      <c r="DC257" s="5">
        <v>23550.625020441301</v>
      </c>
      <c r="DD257" s="5">
        <v>3651.5596624310269</v>
      </c>
      <c r="DE257" s="5">
        <v>6740.7775897218016</v>
      </c>
      <c r="DF257" s="5">
        <v>3786.4727575916299</v>
      </c>
      <c r="DG257" s="5">
        <v>8139.9406418604358</v>
      </c>
      <c r="DH257" s="5">
        <v>2475.4901960784309</v>
      </c>
      <c r="DI257" s="5">
        <v>1790.8496732026144</v>
      </c>
      <c r="DJ257" s="5">
        <v>3290.8496732026142</v>
      </c>
      <c r="DK257" s="5">
        <v>558.27886710239648</v>
      </c>
      <c r="DL257" s="5">
        <v>-2330.6100217864928</v>
      </c>
      <c r="DM257" s="5">
        <v>0</v>
      </c>
      <c r="DN257" s="5">
        <v>92.714944808519789</v>
      </c>
      <c r="DO257" s="5">
        <v>88967.541036224371</v>
      </c>
      <c r="DP257" s="4">
        <f t="shared" si="28"/>
        <v>-1.0116692502291755</v>
      </c>
      <c r="DQ257" s="4">
        <f t="shared" si="28"/>
        <v>-1.2310466354641063</v>
      </c>
      <c r="DR257" s="4">
        <f t="shared" si="28"/>
        <v>-0.18482205030095836</v>
      </c>
      <c r="DS257" s="4">
        <f t="shared" si="27"/>
        <v>-0.30536822985172746</v>
      </c>
      <c r="DT257" s="4">
        <f t="shared" si="27"/>
        <v>-0.91292355397633751</v>
      </c>
      <c r="DU257" s="4">
        <f t="shared" si="27"/>
        <v>0.35009309222049978</v>
      </c>
      <c r="DV257" s="4">
        <f t="shared" si="27"/>
        <v>-4.4672981649085699</v>
      </c>
      <c r="DW257" s="4">
        <f t="shared" si="27"/>
        <v>-1.0748093503746636</v>
      </c>
      <c r="DX257" s="4">
        <f t="shared" si="27"/>
        <v>-0.94591412941685593</v>
      </c>
      <c r="DY257" s="4">
        <f t="shared" si="26"/>
        <v>-1.6604930912256437</v>
      </c>
      <c r="DZ257" s="4">
        <f t="shared" si="26"/>
        <v>-0.88922720229942787</v>
      </c>
      <c r="EA257" s="4">
        <f t="shared" si="25"/>
        <v>-0.76047157573938406</v>
      </c>
      <c r="EB257" s="4">
        <f t="shared" si="25"/>
        <v>-0.36826010760157613</v>
      </c>
      <c r="EC257" s="4">
        <f t="shared" si="25"/>
        <v>0.15189274088459856</v>
      </c>
      <c r="ED257" s="4" t="e">
        <f t="shared" ref="ED257:EF320" si="29">(DM$360-DM257)/DM$361</f>
        <v>#DIV/0!</v>
      </c>
      <c r="EE257" s="4">
        <f t="shared" si="29"/>
        <v>0.30787775609006451</v>
      </c>
      <c r="EF257" s="4">
        <f t="shared" si="29"/>
        <v>-1.4903358534163793</v>
      </c>
      <c r="EG257" s="6">
        <f t="shared" si="22"/>
        <v>-0.89545586163450697</v>
      </c>
      <c r="EI257">
        <v>255</v>
      </c>
    </row>
    <row r="258" spans="1:139" x14ac:dyDescent="0.3">
      <c r="A258" t="s">
        <v>672</v>
      </c>
      <c r="B258" t="s">
        <v>272</v>
      </c>
      <c r="C258" s="43" t="s">
        <v>859</v>
      </c>
      <c r="D258" s="43">
        <v>4.5999999999999996</v>
      </c>
      <c r="E258" s="5">
        <v>40.1</v>
      </c>
      <c r="F258" s="5">
        <v>90.9</v>
      </c>
      <c r="G258" s="43">
        <v>12</v>
      </c>
      <c r="H258" s="20">
        <v>0</v>
      </c>
      <c r="I258" s="43">
        <v>44.7</v>
      </c>
      <c r="J258" s="43">
        <v>11.304347826086957</v>
      </c>
      <c r="K258" s="43">
        <v>3.7638888888888888</v>
      </c>
      <c r="L258" s="43">
        <v>3.6978260869565216</v>
      </c>
      <c r="M258" s="43">
        <v>49.333333333333336</v>
      </c>
      <c r="N258" s="43">
        <v>52</v>
      </c>
      <c r="O258" s="43">
        <v>53</v>
      </c>
      <c r="P258" s="43">
        <v>2.2000000000000002</v>
      </c>
      <c r="Q258" s="43">
        <v>2</v>
      </c>
      <c r="R258" s="43">
        <v>0.61111111111111116</v>
      </c>
      <c r="S258" s="20">
        <v>0.76923076923076927</v>
      </c>
      <c r="T258" s="20">
        <v>0.75</v>
      </c>
      <c r="U258" s="5">
        <v>97.9</v>
      </c>
      <c r="V258" s="5">
        <v>87</v>
      </c>
      <c r="W258" s="20">
        <v>0.3</v>
      </c>
      <c r="X258" s="43">
        <v>3.9538441243780986</v>
      </c>
      <c r="Y258" s="20" t="s">
        <v>859</v>
      </c>
      <c r="Z258" s="5">
        <v>93</v>
      </c>
      <c r="AA258" s="5">
        <v>100</v>
      </c>
      <c r="AB258" s="43">
        <v>0</v>
      </c>
      <c r="AC258" s="5">
        <v>88.5</v>
      </c>
      <c r="AD258" s="5">
        <v>5.3</v>
      </c>
      <c r="AE258" s="5">
        <v>3.3</v>
      </c>
      <c r="AF258" s="5" t="s">
        <v>859</v>
      </c>
      <c r="AG258" s="5">
        <v>31.3</v>
      </c>
      <c r="AH258" s="5">
        <v>18341</v>
      </c>
      <c r="AI258" s="4">
        <v>76.8</v>
      </c>
      <c r="AJ258" s="4">
        <v>0.23019431988041855</v>
      </c>
      <c r="AK258" s="4">
        <v>55.5</v>
      </c>
      <c r="AL258" s="4">
        <v>82.8</v>
      </c>
      <c r="AM258" s="4">
        <v>0.51</v>
      </c>
      <c r="AN258" s="4">
        <v>59.5</v>
      </c>
      <c r="AO258" s="4">
        <v>11.05263157894737</v>
      </c>
      <c r="AP258" s="4">
        <v>0</v>
      </c>
      <c r="AQ258" s="4">
        <v>7.7539527831925498E-2</v>
      </c>
      <c r="AR258" s="4">
        <v>45.713999999999999</v>
      </c>
      <c r="AS258" s="4">
        <v>82.352999999999994</v>
      </c>
      <c r="AT258" s="4" t="s">
        <v>859</v>
      </c>
      <c r="AU258" s="4">
        <v>28.571000000000002</v>
      </c>
      <c r="AV258" s="4">
        <v>0</v>
      </c>
      <c r="AW258" s="4">
        <v>84</v>
      </c>
      <c r="AX258" s="4">
        <v>20.408000000000001</v>
      </c>
      <c r="AY258" s="4">
        <v>1.32</v>
      </c>
      <c r="AZ258" s="4">
        <v>2.08</v>
      </c>
      <c r="BA258" s="4">
        <v>0</v>
      </c>
      <c r="BB258" s="4">
        <v>94.1</v>
      </c>
      <c r="BC258" s="4">
        <v>94.1</v>
      </c>
      <c r="BD258" s="4">
        <v>1</v>
      </c>
      <c r="BE258" s="4">
        <v>100</v>
      </c>
      <c r="BF258" s="4" t="s">
        <v>859</v>
      </c>
      <c r="BG258" s="4">
        <v>88.2</v>
      </c>
      <c r="BH258" s="21">
        <v>0</v>
      </c>
      <c r="BI258" s="21">
        <v>2.009071016897097E-2</v>
      </c>
      <c r="BJ258" s="20">
        <v>0.42105263157894735</v>
      </c>
      <c r="BK258" s="20">
        <v>0.26315789473684209</v>
      </c>
      <c r="BL258" s="5">
        <v>0</v>
      </c>
      <c r="BM258" s="5">
        <v>20.9</v>
      </c>
      <c r="BN258" s="5">
        <v>26.15</v>
      </c>
      <c r="BO258" s="43">
        <v>0.4</v>
      </c>
      <c r="BP258" s="5" t="s">
        <v>859</v>
      </c>
      <c r="BQ258" s="5" t="s">
        <v>859</v>
      </c>
      <c r="BR258" s="5">
        <v>9900</v>
      </c>
      <c r="BS258" s="5" t="s">
        <v>859</v>
      </c>
      <c r="BT258" s="5">
        <v>18.5</v>
      </c>
      <c r="BU258" s="5">
        <v>4.9000000000000004</v>
      </c>
      <c r="BV258" s="5">
        <v>11.1</v>
      </c>
      <c r="BW258" s="5" t="s">
        <v>859</v>
      </c>
      <c r="BX258" s="5">
        <v>4</v>
      </c>
      <c r="BY258" s="5">
        <v>4.8</v>
      </c>
      <c r="BZ258" s="5">
        <v>8716</v>
      </c>
      <c r="CA258" s="43">
        <v>0</v>
      </c>
      <c r="CB258" s="43">
        <v>0.01</v>
      </c>
      <c r="CC258" s="5">
        <v>99.9</v>
      </c>
      <c r="CD258" s="5">
        <v>43.6</v>
      </c>
      <c r="CE258" s="43">
        <v>8.9</v>
      </c>
      <c r="CF258" s="20">
        <v>0.69214437367303605</v>
      </c>
      <c r="CG258" s="5">
        <v>2007</v>
      </c>
      <c r="CH258" s="5">
        <v>2009</v>
      </c>
      <c r="CI258" s="5">
        <v>2019</v>
      </c>
      <c r="CJ258" s="4">
        <v>-4.273332968100875E-2</v>
      </c>
      <c r="CK258" s="4">
        <v>0.26010939041313158</v>
      </c>
      <c r="CL258" s="4">
        <v>-9.6441684064566172E-2</v>
      </c>
      <c r="CM258" s="4">
        <v>0.92435387524053225</v>
      </c>
      <c r="CN258" s="4">
        <v>-0.35238328284888659</v>
      </c>
      <c r="CO258" s="4">
        <v>1.0202597149226771</v>
      </c>
      <c r="CP258" s="4">
        <v>0.71536103884985391</v>
      </c>
      <c r="CQ258" s="4">
        <v>5.9341775062674379E-2</v>
      </c>
      <c r="CR258" s="4" t="s">
        <v>17</v>
      </c>
      <c r="CS258" s="4">
        <v>-1.5351234506330993</v>
      </c>
      <c r="CT258" s="4">
        <v>-1.5101420217012258</v>
      </c>
      <c r="CU258" s="4">
        <v>-0.41162590397554832</v>
      </c>
      <c r="CV258" s="4">
        <v>-0.92160094579363006</v>
      </c>
      <c r="CW258" s="4">
        <v>-9.9567952650459299E-2</v>
      </c>
      <c r="CX258">
        <v>1</v>
      </c>
      <c r="CY258" s="5">
        <v>9032.3986791807256</v>
      </c>
      <c r="CZ258" s="5">
        <v>16978.444069946443</v>
      </c>
      <c r="DA258" s="5">
        <v>3342.8342031312723</v>
      </c>
      <c r="DB258" s="5">
        <v>1144.1188277800081</v>
      </c>
      <c r="DC258" s="5">
        <v>20094.290697175024</v>
      </c>
      <c r="DD258" s="5">
        <v>4330.0434905097254</v>
      </c>
      <c r="DE258" s="5">
        <v>2326.8717614288321</v>
      </c>
      <c r="DF258" s="5">
        <v>1240.3238722456961</v>
      </c>
      <c r="DG258" s="5">
        <v>7664.9933760686527</v>
      </c>
      <c r="DH258" s="5">
        <v>2297.0694500200725</v>
      </c>
      <c r="DI258" s="5">
        <v>1814.9337615415498</v>
      </c>
      <c r="DJ258" s="5">
        <v>4268.5668406262548</v>
      </c>
      <c r="DK258" s="5">
        <v>1178.6431152147732</v>
      </c>
      <c r="DL258" s="5">
        <v>-1326.7763950220794</v>
      </c>
      <c r="DM258" s="5">
        <v>0</v>
      </c>
      <c r="DN258" s="5">
        <v>61.185268082517553</v>
      </c>
      <c r="DO258" s="5">
        <v>75774.717412951533</v>
      </c>
      <c r="DP258" s="4">
        <f t="shared" si="28"/>
        <v>0.53224877449305197</v>
      </c>
      <c r="DQ258" s="4">
        <f t="shared" si="28"/>
        <v>-0.42125915580795931</v>
      </c>
      <c r="DR258" s="4">
        <f t="shared" si="28"/>
        <v>-0.15868814661082714</v>
      </c>
      <c r="DS258" s="4">
        <f t="shared" si="27"/>
        <v>-0.24526267575367436</v>
      </c>
      <c r="DT258" s="4">
        <f t="shared" si="27"/>
        <v>0.11968802487709011</v>
      </c>
      <c r="DU258" s="4">
        <f t="shared" si="27"/>
        <v>-0.35284519180371476</v>
      </c>
      <c r="DV258" s="4">
        <f t="shared" si="27"/>
        <v>0.3414904418670171</v>
      </c>
      <c r="DW258" s="4">
        <f t="shared" si="27"/>
        <v>1.1681326122640856</v>
      </c>
      <c r="DX258" s="4">
        <f t="shared" si="27"/>
        <v>-0.73046373035359469</v>
      </c>
      <c r="DY258" s="4">
        <f t="shared" si="26"/>
        <v>-1.4025055530401775</v>
      </c>
      <c r="DZ258" s="4">
        <f t="shared" si="26"/>
        <v>-0.91487901329929688</v>
      </c>
      <c r="EA258" s="4">
        <f t="shared" si="26"/>
        <v>-1.3816612133598694</v>
      </c>
      <c r="EB258" s="4">
        <f t="shared" si="26"/>
        <v>-1.1545744054113509</v>
      </c>
      <c r="EC258" s="4">
        <f t="shared" si="26"/>
        <v>-2.1913273683336412E-2</v>
      </c>
      <c r="ED258" s="4" t="e">
        <f t="shared" si="29"/>
        <v>#DIV/0!</v>
      </c>
      <c r="EE258" s="4">
        <f t="shared" si="29"/>
        <v>0.74600790952578111</v>
      </c>
      <c r="EF258" s="4">
        <f t="shared" si="29"/>
        <v>-0.4363965314003086</v>
      </c>
      <c r="EG258" s="6">
        <f t="shared" ref="EG258:EG274" si="30">(CL258+DW258)/2</f>
        <v>0.53584546409975975</v>
      </c>
      <c r="EI258">
        <v>256</v>
      </c>
    </row>
    <row r="259" spans="1:139" x14ac:dyDescent="0.3">
      <c r="A259" t="s">
        <v>625</v>
      </c>
      <c r="B259" t="s">
        <v>273</v>
      </c>
      <c r="C259" s="43" t="s">
        <v>859</v>
      </c>
      <c r="D259" s="43">
        <v>5.6</v>
      </c>
      <c r="E259" s="5">
        <v>53.8</v>
      </c>
      <c r="F259" s="5">
        <v>62.5</v>
      </c>
      <c r="G259" s="43">
        <v>8</v>
      </c>
      <c r="H259" s="20">
        <v>0</v>
      </c>
      <c r="I259" s="43">
        <v>41.1</v>
      </c>
      <c r="J259" s="43">
        <v>2.7304347826086959</v>
      </c>
      <c r="K259" s="43">
        <v>4.2611111111111102</v>
      </c>
      <c r="L259" s="43">
        <v>3.7652173913043483</v>
      </c>
      <c r="M259" s="43">
        <v>48.333333333333336</v>
      </c>
      <c r="N259" s="43">
        <v>51.666666666666664</v>
      </c>
      <c r="O259" s="43">
        <v>54</v>
      </c>
      <c r="P259" s="43">
        <v>-1.4</v>
      </c>
      <c r="Q259" s="43">
        <v>0.1</v>
      </c>
      <c r="R259" s="43">
        <v>-1.7</v>
      </c>
      <c r="S259" s="20">
        <v>0.70886075949367089</v>
      </c>
      <c r="T259" s="20">
        <v>0.75</v>
      </c>
      <c r="U259" s="5">
        <v>95.6</v>
      </c>
      <c r="V259" s="5">
        <v>84</v>
      </c>
      <c r="W259" s="20">
        <v>0.44827586206896552</v>
      </c>
      <c r="X259" s="43">
        <v>4.1949507298177311</v>
      </c>
      <c r="Y259" s="20">
        <v>0.81081081081081074</v>
      </c>
      <c r="Z259" s="5">
        <v>69</v>
      </c>
      <c r="AA259" s="5">
        <v>100</v>
      </c>
      <c r="AB259" s="43" t="s">
        <v>859</v>
      </c>
      <c r="AC259" s="5">
        <v>59.1</v>
      </c>
      <c r="AD259" s="5">
        <v>0.6</v>
      </c>
      <c r="AE259" s="5">
        <v>0.1</v>
      </c>
      <c r="AF259" s="5">
        <v>19.8</v>
      </c>
      <c r="AG259" s="5">
        <v>31</v>
      </c>
      <c r="AH259" s="5" t="s">
        <v>859</v>
      </c>
      <c r="AI259" s="4">
        <v>78.599999999999994</v>
      </c>
      <c r="AJ259" s="4">
        <v>0.33806748214432314</v>
      </c>
      <c r="AK259" s="4">
        <v>46.800000000000004</v>
      </c>
      <c r="AL259" s="4">
        <v>89.2</v>
      </c>
      <c r="AM259" s="4">
        <v>0.48</v>
      </c>
      <c r="AN259" s="4">
        <v>70.400000000000006</v>
      </c>
      <c r="AO259" s="4">
        <v>18.18181818181818</v>
      </c>
      <c r="AP259" s="4">
        <v>3.4632034632034632</v>
      </c>
      <c r="AQ259" s="4">
        <v>0.11389684813753581</v>
      </c>
      <c r="AR259" s="4">
        <v>62.5</v>
      </c>
      <c r="AS259" s="4">
        <v>52.173999999999999</v>
      </c>
      <c r="AT259" s="4">
        <v>0</v>
      </c>
      <c r="AU259" s="4">
        <v>27.344000000000001</v>
      </c>
      <c r="AV259" s="4" t="s">
        <v>859</v>
      </c>
      <c r="AW259" s="4">
        <v>88.570999999999998</v>
      </c>
      <c r="AX259" s="4">
        <v>38.71</v>
      </c>
      <c r="AY259" s="4">
        <v>0.77</v>
      </c>
      <c r="AZ259" s="4">
        <v>2.84</v>
      </c>
      <c r="BA259" s="4">
        <v>0</v>
      </c>
      <c r="BB259" s="4">
        <v>96.7</v>
      </c>
      <c r="BC259" s="4">
        <v>96.7</v>
      </c>
      <c r="BD259" s="4">
        <v>0.33333333333333331</v>
      </c>
      <c r="BE259" s="4">
        <v>73.5</v>
      </c>
      <c r="BF259" s="4">
        <v>98.6</v>
      </c>
      <c r="BG259" s="4">
        <v>60</v>
      </c>
      <c r="BH259" s="21">
        <v>6.397190819162811E-2</v>
      </c>
      <c r="BI259" s="21">
        <v>6.7639799343259269E-2</v>
      </c>
      <c r="BJ259" s="20">
        <v>0.25396825396825395</v>
      </c>
      <c r="BK259" s="20">
        <v>9.5238095238095233E-2</v>
      </c>
      <c r="BL259" s="5" t="s">
        <v>859</v>
      </c>
      <c r="BM259" s="5">
        <v>0</v>
      </c>
      <c r="BN259" s="5">
        <v>20.6</v>
      </c>
      <c r="BO259" s="43">
        <v>0.35</v>
      </c>
      <c r="BP259" s="5">
        <v>24</v>
      </c>
      <c r="BQ259" s="5" t="s">
        <v>859</v>
      </c>
      <c r="BR259" s="5" t="s">
        <v>859</v>
      </c>
      <c r="BS259" s="5" t="s">
        <v>859</v>
      </c>
      <c r="BT259" s="5">
        <v>75</v>
      </c>
      <c r="BU259" s="5">
        <v>0</v>
      </c>
      <c r="BV259" s="5">
        <v>22.4</v>
      </c>
      <c r="BW259" s="5">
        <v>71</v>
      </c>
      <c r="BX259" s="5">
        <v>7.8</v>
      </c>
      <c r="BY259" s="5">
        <v>88.2</v>
      </c>
      <c r="BZ259" s="5">
        <v>13650</v>
      </c>
      <c r="CA259" s="43" t="s">
        <v>859</v>
      </c>
      <c r="CB259" s="43" t="s">
        <v>859</v>
      </c>
      <c r="CC259" s="5">
        <v>100</v>
      </c>
      <c r="CD259" s="5">
        <v>16.399999999999999</v>
      </c>
      <c r="CE259" s="43">
        <v>9.4</v>
      </c>
      <c r="CF259" s="20">
        <v>0.6582150101419878</v>
      </c>
      <c r="CG259" s="5" t="s">
        <v>859</v>
      </c>
      <c r="CH259" s="5" t="s">
        <v>859</v>
      </c>
      <c r="CI259" s="5">
        <v>2020</v>
      </c>
      <c r="CJ259" s="4">
        <v>0.26981148103466213</v>
      </c>
      <c r="CK259" s="4">
        <v>0.39530033879714155</v>
      </c>
      <c r="CL259" s="4">
        <v>0.19521274761652996</v>
      </c>
      <c r="CM259" s="4">
        <v>-0.4321196271652199</v>
      </c>
      <c r="CN259" s="4">
        <v>-6.1546923840507375E-2</v>
      </c>
      <c r="CO259" s="4">
        <v>-0.22633411787119492</v>
      </c>
      <c r="CP259" s="4">
        <v>-0.77703787225785281</v>
      </c>
      <c r="CQ259" s="4">
        <v>-0.31336468229388464</v>
      </c>
      <c r="CR259" s="4" t="s">
        <v>17</v>
      </c>
      <c r="CS259" s="4">
        <v>-0.26208037777151255</v>
      </c>
      <c r="CT259" s="4">
        <v>-0.40038672693803978</v>
      </c>
      <c r="CU259" s="4">
        <v>-0.45760317946604401</v>
      </c>
      <c r="CV259" s="4">
        <v>-1.2563946018008063</v>
      </c>
      <c r="CW259" s="4">
        <v>-0.10106350315764004</v>
      </c>
      <c r="CX259">
        <v>1</v>
      </c>
      <c r="CY259" s="5">
        <v>9859.4686726910713</v>
      </c>
      <c r="CZ259" s="5">
        <v>18685.368016351335</v>
      </c>
      <c r="DA259" s="5">
        <v>1430.7014571331752</v>
      </c>
      <c r="DB259" s="5">
        <v>1290.4100304981364</v>
      </c>
      <c r="DC259" s="5">
        <v>19460.802383852857</v>
      </c>
      <c r="DD259" s="5">
        <v>3570.0148290003672</v>
      </c>
      <c r="DE259" s="5">
        <v>3600.9209401191724</v>
      </c>
      <c r="DF259" s="5">
        <v>1635.1498169291456</v>
      </c>
      <c r="DG259" s="5">
        <v>4773.1195318463424</v>
      </c>
      <c r="DH259" s="5">
        <v>1313.1141985767538</v>
      </c>
      <c r="DI259" s="5">
        <v>945.44222297526267</v>
      </c>
      <c r="DJ259" s="5">
        <v>2410.3693663165027</v>
      </c>
      <c r="DK259" s="5">
        <v>-700.77939681463909</v>
      </c>
      <c r="DL259" s="5">
        <v>607.92951541850209</v>
      </c>
      <c r="DM259" s="5">
        <v>0</v>
      </c>
      <c r="DN259" s="5">
        <v>107.45257653989925</v>
      </c>
      <c r="DO259" s="5">
        <v>68381.554646015386</v>
      </c>
      <c r="DP259" s="4">
        <f t="shared" si="28"/>
        <v>-2.0517349446639556E-2</v>
      </c>
      <c r="DQ259" s="4">
        <f t="shared" si="28"/>
        <v>-1.1129825764778443</v>
      </c>
      <c r="DR259" s="4">
        <f t="shared" si="28"/>
        <v>0.78176945870904624</v>
      </c>
      <c r="DS259" s="4">
        <f t="shared" si="27"/>
        <v>-0.53151108471674846</v>
      </c>
      <c r="DT259" s="4">
        <f t="shared" si="27"/>
        <v>0.30894846852150587</v>
      </c>
      <c r="DU259" s="4">
        <f t="shared" si="27"/>
        <v>0.43457702965657324</v>
      </c>
      <c r="DV259" s="4">
        <f t="shared" si="27"/>
        <v>-1.046539437630279</v>
      </c>
      <c r="DW259" s="4">
        <f t="shared" si="27"/>
        <v>0.82032432643846087</v>
      </c>
      <c r="DX259" s="4">
        <f t="shared" si="27"/>
        <v>0.58137743319034185</v>
      </c>
      <c r="DY259" s="4">
        <f t="shared" si="26"/>
        <v>2.0244876001821715E-2</v>
      </c>
      <c r="DZ259" s="4">
        <f t="shared" si="26"/>
        <v>1.1210955289220307E-2</v>
      </c>
      <c r="EA259" s="4">
        <f t="shared" si="26"/>
        <v>-0.20106108261303365</v>
      </c>
      <c r="EB259" s="4">
        <f t="shared" si="26"/>
        <v>1.2276015457833567</v>
      </c>
      <c r="EC259" s="4">
        <f t="shared" si="26"/>
        <v>-0.35689261158274543</v>
      </c>
      <c r="ED259" s="4" t="e">
        <f t="shared" si="29"/>
        <v>#DIV/0!</v>
      </c>
      <c r="EE259" s="4">
        <f t="shared" si="29"/>
        <v>0.10308653961611502</v>
      </c>
      <c r="EF259" s="4">
        <f t="shared" si="29"/>
        <v>0.15422342810508019</v>
      </c>
      <c r="EG259" s="6">
        <f t="shared" si="30"/>
        <v>0.50776853702749536</v>
      </c>
      <c r="EI259">
        <v>257</v>
      </c>
    </row>
    <row r="260" spans="1:139" x14ac:dyDescent="0.3">
      <c r="A260" t="s">
        <v>546</v>
      </c>
      <c r="B260" t="s">
        <v>274</v>
      </c>
      <c r="C260" s="43" t="s">
        <v>859</v>
      </c>
      <c r="D260" s="43">
        <v>5.8</v>
      </c>
      <c r="E260" s="5">
        <v>45.5</v>
      </c>
      <c r="F260" s="5">
        <v>85.3</v>
      </c>
      <c r="G260" s="43">
        <v>5.4</v>
      </c>
      <c r="H260" s="20">
        <v>0</v>
      </c>
      <c r="I260" s="43">
        <v>43</v>
      </c>
      <c r="J260" s="43">
        <v>2.008695652173913</v>
      </c>
      <c r="K260" s="43">
        <v>3.9500000000000006</v>
      </c>
      <c r="L260" s="43">
        <v>3.8086956521739124</v>
      </c>
      <c r="M260" s="43">
        <v>49</v>
      </c>
      <c r="N260" s="43">
        <v>48.333333333333336</v>
      </c>
      <c r="O260" s="43">
        <v>51.5</v>
      </c>
      <c r="P260" s="43">
        <v>0.3</v>
      </c>
      <c r="Q260" s="43">
        <v>-1.4</v>
      </c>
      <c r="R260" s="43">
        <v>-1.2</v>
      </c>
      <c r="S260" s="20">
        <v>0.73399014778325122</v>
      </c>
      <c r="T260" s="20">
        <v>0.78048780487804881</v>
      </c>
      <c r="U260" s="5">
        <v>99.5</v>
      </c>
      <c r="V260" s="5">
        <v>74</v>
      </c>
      <c r="W260" s="20">
        <v>0.24647887323943662</v>
      </c>
      <c r="X260" s="43">
        <v>3.6077669863615176</v>
      </c>
      <c r="Y260" s="20">
        <v>0.53125</v>
      </c>
      <c r="Z260" s="5">
        <v>88</v>
      </c>
      <c r="AA260" s="5">
        <v>100</v>
      </c>
      <c r="AB260" s="43" t="s">
        <v>859</v>
      </c>
      <c r="AC260" s="5">
        <v>74.95</v>
      </c>
      <c r="AD260" s="5">
        <v>1.8</v>
      </c>
      <c r="AE260" s="5">
        <v>2</v>
      </c>
      <c r="AF260" s="5" t="s">
        <v>859</v>
      </c>
      <c r="AG260" s="5">
        <v>15.5</v>
      </c>
      <c r="AH260" s="5">
        <v>3132</v>
      </c>
      <c r="AI260" s="4">
        <v>75.7</v>
      </c>
      <c r="AJ260" s="4">
        <v>0.29278711868119833</v>
      </c>
      <c r="AK260" s="4">
        <v>66.400000000000006</v>
      </c>
      <c r="AL260" s="4">
        <v>95.3</v>
      </c>
      <c r="AM260" s="4">
        <v>0.46</v>
      </c>
      <c r="AN260" s="4">
        <v>65.5</v>
      </c>
      <c r="AO260" s="4">
        <v>3.1145251396648046</v>
      </c>
      <c r="AP260" s="4">
        <v>1.3966480446927374</v>
      </c>
      <c r="AQ260" s="4">
        <v>0.51971075344063444</v>
      </c>
      <c r="AR260" s="4" t="s">
        <v>859</v>
      </c>
      <c r="AS260" s="4" t="s">
        <v>859</v>
      </c>
      <c r="AT260" s="4">
        <v>0</v>
      </c>
      <c r="AU260" s="4">
        <v>11.488</v>
      </c>
      <c r="AV260" s="4">
        <v>46.377000000000002</v>
      </c>
      <c r="AW260" s="4">
        <v>55.67</v>
      </c>
      <c r="AX260" s="4">
        <v>38.433</v>
      </c>
      <c r="AY260" s="4">
        <v>0.78</v>
      </c>
      <c r="AZ260" s="4">
        <v>2.89</v>
      </c>
      <c r="BA260" s="4">
        <v>0.12780279893300345</v>
      </c>
      <c r="BB260" s="4">
        <v>75.900000000000006</v>
      </c>
      <c r="BC260" s="4">
        <v>75.900000000000006</v>
      </c>
      <c r="BD260" s="4">
        <v>0.125</v>
      </c>
      <c r="BE260" s="4">
        <v>66.8</v>
      </c>
      <c r="BF260" s="4">
        <v>100</v>
      </c>
      <c r="BG260" s="4">
        <v>17</v>
      </c>
      <c r="BH260" s="21">
        <v>7.0418138343245645E-2</v>
      </c>
      <c r="BI260" s="21">
        <v>4.0865550329304202E-2</v>
      </c>
      <c r="BJ260" s="20">
        <v>0.25225225225225223</v>
      </c>
      <c r="BK260" s="20">
        <v>0.3033033033033033</v>
      </c>
      <c r="BL260" s="5">
        <v>54</v>
      </c>
      <c r="BM260" s="5">
        <v>38.35</v>
      </c>
      <c r="BN260" s="5">
        <v>29.299999999999997</v>
      </c>
      <c r="BO260" s="43">
        <v>0.64999999999999991</v>
      </c>
      <c r="BP260" s="5" t="s">
        <v>859</v>
      </c>
      <c r="BQ260" s="5">
        <v>79</v>
      </c>
      <c r="BR260" s="5">
        <v>18020</v>
      </c>
      <c r="BS260" s="5" t="s">
        <v>859</v>
      </c>
      <c r="BT260" s="5">
        <v>65.900000000000006</v>
      </c>
      <c r="BU260" s="5">
        <v>10.9</v>
      </c>
      <c r="BV260" s="5">
        <v>67.400000000000006</v>
      </c>
      <c r="BW260" s="5">
        <v>84</v>
      </c>
      <c r="BX260" s="5">
        <v>16.399999999999999</v>
      </c>
      <c r="BY260" s="5">
        <v>100</v>
      </c>
      <c r="BZ260" s="5">
        <v>11040</v>
      </c>
      <c r="CA260" s="43">
        <v>1.08</v>
      </c>
      <c r="CB260" s="43" t="s">
        <v>859</v>
      </c>
      <c r="CC260" s="5">
        <v>0</v>
      </c>
      <c r="CD260" s="5">
        <v>60.4</v>
      </c>
      <c r="CE260" s="43">
        <v>8.6999999999999993</v>
      </c>
      <c r="CF260" s="20">
        <v>0.72085714285714286</v>
      </c>
      <c r="CG260" s="5">
        <v>2014</v>
      </c>
      <c r="CH260" s="5">
        <v>2015</v>
      </c>
      <c r="CI260" s="5">
        <v>2017</v>
      </c>
      <c r="CJ260" s="4">
        <v>-7.5085527048201026E-2</v>
      </c>
      <c r="CK260" s="4">
        <v>-1.6359235126341239E-2</v>
      </c>
      <c r="CL260" s="4">
        <v>-0.30032828812547446</v>
      </c>
      <c r="CM260" s="4">
        <v>-0.38464063690146932</v>
      </c>
      <c r="CN260" s="4">
        <v>-8.8221268887356111E-2</v>
      </c>
      <c r="CO260" s="4">
        <v>-0.80468338823572083</v>
      </c>
      <c r="CP260" s="4">
        <v>-4.7446636641016074E-2</v>
      </c>
      <c r="CQ260" s="4">
        <v>0.1743317038970715</v>
      </c>
      <c r="CR260" s="4">
        <v>0.25826874649829951</v>
      </c>
      <c r="CS260" s="4">
        <v>-1.2411952166371976E-2</v>
      </c>
      <c r="CT260" s="4">
        <v>1.1202887867889804</v>
      </c>
      <c r="CU260" s="4">
        <v>0.19758177506375502</v>
      </c>
      <c r="CV260" s="4">
        <v>-0.45986481456903916</v>
      </c>
      <c r="CW260" s="4">
        <v>-0.10212740591696667</v>
      </c>
      <c r="CX260">
        <v>0</v>
      </c>
      <c r="CY260" s="5">
        <v>9033.4512500139299</v>
      </c>
      <c r="CZ260" s="5">
        <v>15966.913382480232</v>
      </c>
      <c r="DA260" s="5">
        <v>1853.2272325375775</v>
      </c>
      <c r="DB260" s="5">
        <v>562.77630415561453</v>
      </c>
      <c r="DC260" s="5">
        <v>16400.823977755448</v>
      </c>
      <c r="DD260" s="5">
        <v>3427.9386972284306</v>
      </c>
      <c r="DE260" s="5">
        <v>2369.168135897974</v>
      </c>
      <c r="DF260" s="5">
        <v>3715.5587276649062</v>
      </c>
      <c r="DG260" s="5">
        <v>5504.565216957023</v>
      </c>
      <c r="DH260" s="5">
        <v>676.17152961980548</v>
      </c>
      <c r="DI260" s="5">
        <v>572.87061597406432</v>
      </c>
      <c r="DJ260" s="5">
        <v>1475.0957854406131</v>
      </c>
      <c r="DK260" s="5">
        <v>-6.1155319776009414</v>
      </c>
      <c r="DL260" s="5">
        <v>504.56822870615974</v>
      </c>
      <c r="DM260" s="5">
        <v>0</v>
      </c>
      <c r="DN260" s="5">
        <v>47.951305734826107</v>
      </c>
      <c r="DO260" s="5">
        <v>61600.396629482857</v>
      </c>
      <c r="DP260" s="4">
        <f t="shared" si="28"/>
        <v>0.53154529654776594</v>
      </c>
      <c r="DQ260" s="4">
        <f t="shared" si="28"/>
        <v>-1.1340794348218292E-2</v>
      </c>
      <c r="DR260" s="4">
        <f t="shared" si="28"/>
        <v>0.57395565511491942</v>
      </c>
      <c r="DS260" s="4">
        <f t="shared" si="27"/>
        <v>0.8922518798597221</v>
      </c>
      <c r="DT260" s="4">
        <f t="shared" si="27"/>
        <v>1.2231450819415932</v>
      </c>
      <c r="DU260" s="4">
        <f t="shared" si="27"/>
        <v>0.58177398282695769</v>
      </c>
      <c r="DV260" s="4">
        <f t="shared" si="27"/>
        <v>0.2954100922702102</v>
      </c>
      <c r="DW260" s="4">
        <f t="shared" si="27"/>
        <v>-1.0123400837980321</v>
      </c>
      <c r="DX260" s="4">
        <f t="shared" si="27"/>
        <v>0.24957161789108243</v>
      </c>
      <c r="DY260" s="4">
        <f t="shared" si="26"/>
        <v>0.94123234388145938</v>
      </c>
      <c r="DZ260" s="4">
        <f t="shared" si="26"/>
        <v>0.40803463041508109</v>
      </c>
      <c r="EA260" s="4">
        <f t="shared" si="26"/>
        <v>0.39316215099473872</v>
      </c>
      <c r="EB260" s="4">
        <f t="shared" si="26"/>
        <v>0.34711217078279472</v>
      </c>
      <c r="EC260" s="4">
        <f t="shared" si="26"/>
        <v>-0.3389964056526944</v>
      </c>
      <c r="ED260" s="4" t="e">
        <f t="shared" si="29"/>
        <v>#DIV/0!</v>
      </c>
      <c r="EE260" s="4">
        <f t="shared" si="29"/>
        <v>0.92990443356387342</v>
      </c>
      <c r="EF260" s="4">
        <f t="shared" si="29"/>
        <v>0.69595196829571648</v>
      </c>
      <c r="EG260" s="6">
        <f t="shared" si="30"/>
        <v>-0.6563341859617533</v>
      </c>
      <c r="EI260">
        <v>258</v>
      </c>
    </row>
    <row r="261" spans="1:139" x14ac:dyDescent="0.3">
      <c r="A261" t="s">
        <v>491</v>
      </c>
      <c r="B261" t="s">
        <v>275</v>
      </c>
      <c r="C261" s="43">
        <v>4.4448275862068956</v>
      </c>
      <c r="D261" s="43">
        <v>5.9</v>
      </c>
      <c r="E261" s="5">
        <v>43.3</v>
      </c>
      <c r="F261" s="5">
        <v>85</v>
      </c>
      <c r="G261" s="43">
        <v>6.1</v>
      </c>
      <c r="H261" s="20">
        <v>0.14285714285714285</v>
      </c>
      <c r="I261" s="43">
        <v>42.2</v>
      </c>
      <c r="J261" s="43">
        <v>7.2130434782608699</v>
      </c>
      <c r="K261" s="43">
        <v>3.9611111111111108</v>
      </c>
      <c r="L261" s="43">
        <v>3.6978260869565216</v>
      </c>
      <c r="M261" s="43">
        <v>50</v>
      </c>
      <c r="N261" s="43">
        <v>49</v>
      </c>
      <c r="O261" s="43">
        <v>52.5</v>
      </c>
      <c r="P261" s="43">
        <v>0.2</v>
      </c>
      <c r="Q261" s="43">
        <v>-0.4</v>
      </c>
      <c r="R261" s="43">
        <v>1.1826923076923079</v>
      </c>
      <c r="S261" s="20">
        <v>0.74164133738601823</v>
      </c>
      <c r="T261" s="20">
        <v>0.90540540540540537</v>
      </c>
      <c r="U261" s="5">
        <v>97.1</v>
      </c>
      <c r="V261" s="5">
        <v>75</v>
      </c>
      <c r="W261" s="20">
        <v>0.20370370370370369</v>
      </c>
      <c r="X261" s="43">
        <v>2.6569738942033427</v>
      </c>
      <c r="Y261" s="20">
        <v>0.67999999999999994</v>
      </c>
      <c r="Z261" s="5">
        <v>98</v>
      </c>
      <c r="AA261" s="5">
        <v>100</v>
      </c>
      <c r="AB261" s="43" t="s">
        <v>859</v>
      </c>
      <c r="AC261" s="5">
        <v>99.1</v>
      </c>
      <c r="AD261" s="5">
        <v>2.7</v>
      </c>
      <c r="AE261" s="5">
        <v>2.9</v>
      </c>
      <c r="AF261" s="5" t="s">
        <v>859</v>
      </c>
      <c r="AG261" s="5">
        <v>11.100000000000001</v>
      </c>
      <c r="AH261" s="5">
        <v>388</v>
      </c>
      <c r="AI261" s="4">
        <v>76.7</v>
      </c>
      <c r="AJ261" s="4">
        <v>0.27886456089973682</v>
      </c>
      <c r="AK261" s="4">
        <v>66.8</v>
      </c>
      <c r="AL261" s="4">
        <v>92.5</v>
      </c>
      <c r="AM261" s="4">
        <v>0.38</v>
      </c>
      <c r="AN261" s="4">
        <v>53.2</v>
      </c>
      <c r="AO261" s="4">
        <v>10.829616413916147</v>
      </c>
      <c r="AP261" s="4">
        <v>0</v>
      </c>
      <c r="AQ261" s="4">
        <v>0.18177773069181058</v>
      </c>
      <c r="AR261" s="4">
        <v>12.381</v>
      </c>
      <c r="AS261" s="4">
        <v>31</v>
      </c>
      <c r="AT261" s="4">
        <v>0</v>
      </c>
      <c r="AU261" s="4">
        <v>8.5009999999999994</v>
      </c>
      <c r="AV261" s="4">
        <v>12.087999999999999</v>
      </c>
      <c r="AW261" s="4">
        <v>75.94</v>
      </c>
      <c r="AX261" s="4">
        <v>56.957999999999998</v>
      </c>
      <c r="AY261" s="4">
        <v>0.9</v>
      </c>
      <c r="AZ261" s="4">
        <v>2.35</v>
      </c>
      <c r="BA261" s="4">
        <v>1.2701983957657179E-2</v>
      </c>
      <c r="BB261" s="4">
        <v>101.4</v>
      </c>
      <c r="BC261" s="4">
        <v>100</v>
      </c>
      <c r="BD261" s="4">
        <v>0</v>
      </c>
      <c r="BE261" s="4">
        <v>100</v>
      </c>
      <c r="BF261" s="4">
        <v>57.5</v>
      </c>
      <c r="BG261" s="4">
        <v>49.1</v>
      </c>
      <c r="BH261" s="21">
        <v>4.6638588577398055E-2</v>
      </c>
      <c r="BI261" s="21">
        <v>3.4160775865611843E-2</v>
      </c>
      <c r="BJ261" s="20">
        <v>0.33667334669338678</v>
      </c>
      <c r="BK261" s="20">
        <v>0.37274549098196391</v>
      </c>
      <c r="BL261" s="5">
        <v>57</v>
      </c>
      <c r="BM261" s="5">
        <v>20.9</v>
      </c>
      <c r="BN261" s="5">
        <v>14.3</v>
      </c>
      <c r="BO261" s="43">
        <v>0.5</v>
      </c>
      <c r="BP261" s="5">
        <v>23</v>
      </c>
      <c r="BQ261" s="5">
        <v>120</v>
      </c>
      <c r="BR261" s="5">
        <v>31000</v>
      </c>
      <c r="BS261" s="5">
        <v>2.1108179419525066</v>
      </c>
      <c r="BT261" s="5">
        <v>72.099999999999994</v>
      </c>
      <c r="BU261" s="5">
        <v>35.799999999999997</v>
      </c>
      <c r="BV261" s="5">
        <v>43</v>
      </c>
      <c r="BW261" s="5">
        <v>61</v>
      </c>
      <c r="BX261" s="5">
        <v>13.4</v>
      </c>
      <c r="BY261" s="5">
        <v>65.900000000000006</v>
      </c>
      <c r="BZ261" s="5">
        <v>11608</v>
      </c>
      <c r="CA261" s="43">
        <v>1.02</v>
      </c>
      <c r="CB261" s="43">
        <v>0.1</v>
      </c>
      <c r="CC261" s="5">
        <v>63.1</v>
      </c>
      <c r="CD261" s="5">
        <v>66.900000000000006</v>
      </c>
      <c r="CE261" s="43">
        <v>8.1999999999999993</v>
      </c>
      <c r="CF261" s="20">
        <v>0.72822885990744635</v>
      </c>
      <c r="CG261" s="5">
        <v>2015</v>
      </c>
      <c r="CH261" s="5">
        <v>2015</v>
      </c>
      <c r="CI261" s="5">
        <v>2019</v>
      </c>
      <c r="CJ261" s="4">
        <v>-5.0949461197566298E-2</v>
      </c>
      <c r="CK261" s="4">
        <v>2.9923840332801516E-2</v>
      </c>
      <c r="CL261" s="4">
        <v>0.40199453213478475</v>
      </c>
      <c r="CM261" s="4">
        <v>-0.33686258647474326</v>
      </c>
      <c r="CN261" s="4">
        <v>-0.29293081463535442</v>
      </c>
      <c r="CO261" s="4">
        <v>-0.57444169158678005</v>
      </c>
      <c r="CP261" s="4">
        <v>0.34457414618616111</v>
      </c>
      <c r="CQ261" s="4">
        <v>-0.29732060723896425</v>
      </c>
      <c r="CR261" s="4">
        <v>-0.33659064808163686</v>
      </c>
      <c r="CS261" s="4">
        <v>0.28548915088266813</v>
      </c>
      <c r="CT261" s="4">
        <v>0.38221729182989211</v>
      </c>
      <c r="CU261" s="4">
        <v>0.18209401416208307</v>
      </c>
      <c r="CV261" s="4">
        <v>-0.10053314492213122</v>
      </c>
      <c r="CW261" s="4">
        <v>-0.10313373964439555</v>
      </c>
      <c r="CX261">
        <v>0</v>
      </c>
      <c r="CY261" s="5">
        <v>9168.6394281485173</v>
      </c>
      <c r="CZ261" s="5">
        <v>13473.047043475268</v>
      </c>
      <c r="DA261" s="5">
        <v>1755.032903703127</v>
      </c>
      <c r="DB261" s="5">
        <v>617.84977220513213</v>
      </c>
      <c r="DC261" s="5">
        <v>20018.328526139423</v>
      </c>
      <c r="DD261" s="5">
        <v>4175.1071812580976</v>
      </c>
      <c r="DE261" s="5">
        <v>1826.5645326832639</v>
      </c>
      <c r="DF261" s="5">
        <v>1580.2585280971093</v>
      </c>
      <c r="DG261" s="5">
        <v>3937.4030578061602</v>
      </c>
      <c r="DH261" s="5">
        <v>703.28258245395432</v>
      </c>
      <c r="DI261" s="5">
        <v>710.2916553093728</v>
      </c>
      <c r="DJ261" s="5">
        <v>1017.3669249639812</v>
      </c>
      <c r="DK261" s="5">
        <v>-69.234064094077326</v>
      </c>
      <c r="DL261" s="5">
        <v>-189.71223861999147</v>
      </c>
      <c r="DM261" s="5">
        <v>0</v>
      </c>
      <c r="DN261" s="5">
        <v>109.28994541493309</v>
      </c>
      <c r="DO261" s="5">
        <v>59023.228017564266</v>
      </c>
      <c r="DP261" s="4">
        <f t="shared" si="28"/>
        <v>0.44119327578014322</v>
      </c>
      <c r="DQ261" s="4">
        <f t="shared" si="28"/>
        <v>0.99928756923137507</v>
      </c>
      <c r="DR261" s="4">
        <f t="shared" si="28"/>
        <v>0.62225125778419743</v>
      </c>
      <c r="DS261" s="4">
        <f t="shared" si="27"/>
        <v>0.78448946959621302</v>
      </c>
      <c r="DT261" s="4">
        <f t="shared" si="27"/>
        <v>0.14238242016118963</v>
      </c>
      <c r="DU261" s="4">
        <f t="shared" si="27"/>
        <v>-0.19232454436721974</v>
      </c>
      <c r="DV261" s="4">
        <f t="shared" si="27"/>
        <v>0.88655682866159013</v>
      </c>
      <c r="DW261" s="4">
        <f t="shared" si="27"/>
        <v>0.86867891238325345</v>
      </c>
      <c r="DX261" s="4">
        <f t="shared" si="27"/>
        <v>0.96048362203328408</v>
      </c>
      <c r="DY261" s="4">
        <f t="shared" si="26"/>
        <v>0.90203110785473384</v>
      </c>
      <c r="DZ261" s="4">
        <f t="shared" si="26"/>
        <v>0.26166834580317505</v>
      </c>
      <c r="EA261" s="4">
        <f t="shared" si="26"/>
        <v>0.68397879454122046</v>
      </c>
      <c r="EB261" s="4">
        <f t="shared" si="26"/>
        <v>0.4271151761316142</v>
      </c>
      <c r="EC261" s="4">
        <f t="shared" si="26"/>
        <v>-0.21878712216089777</v>
      </c>
      <c r="ED261" s="4" t="e">
        <f t="shared" si="29"/>
        <v>#DIV/0!</v>
      </c>
      <c r="EE261" s="4">
        <f t="shared" si="29"/>
        <v>7.7554825030766897E-2</v>
      </c>
      <c r="EF261" s="4">
        <f t="shared" si="29"/>
        <v>0.90183506179626882</v>
      </c>
      <c r="EG261" s="6">
        <f t="shared" si="30"/>
        <v>0.63533672225901916</v>
      </c>
      <c r="EI261">
        <v>259</v>
      </c>
    </row>
    <row r="262" spans="1:139" x14ac:dyDescent="0.3">
      <c r="A262" t="s">
        <v>437</v>
      </c>
      <c r="B262" t="s">
        <v>276</v>
      </c>
      <c r="C262" s="43">
        <v>4.3103448275862073</v>
      </c>
      <c r="D262" s="43">
        <v>5.8</v>
      </c>
      <c r="E262" s="5">
        <v>40.799999999999997</v>
      </c>
      <c r="F262" s="5">
        <v>85.5</v>
      </c>
      <c r="G262" s="43">
        <v>5.2</v>
      </c>
      <c r="H262" s="20">
        <v>0</v>
      </c>
      <c r="I262" s="43">
        <v>44</v>
      </c>
      <c r="J262" s="43">
        <v>3.2608695652173916</v>
      </c>
      <c r="K262" s="43">
        <v>3.6111111111111103</v>
      </c>
      <c r="L262" s="43">
        <v>3.6565217391304352</v>
      </c>
      <c r="M262" s="43">
        <v>48.666666666666664</v>
      </c>
      <c r="N262" s="43">
        <v>46</v>
      </c>
      <c r="O262" s="43">
        <v>51</v>
      </c>
      <c r="P262" s="43">
        <v>-1.1000000000000001</v>
      </c>
      <c r="Q262" s="43">
        <v>-1.2</v>
      </c>
      <c r="R262" s="43">
        <v>0.4</v>
      </c>
      <c r="S262" s="20">
        <v>0.65979381443298968</v>
      </c>
      <c r="T262" s="20">
        <v>0.92</v>
      </c>
      <c r="U262" s="5">
        <v>93.3</v>
      </c>
      <c r="V262" s="5">
        <v>71</v>
      </c>
      <c r="W262" s="20">
        <v>0.24050632911392406</v>
      </c>
      <c r="X262" s="43">
        <v>2.9617233435718568</v>
      </c>
      <c r="Y262" s="20">
        <v>0.81481481481481488</v>
      </c>
      <c r="Z262" s="5">
        <v>45</v>
      </c>
      <c r="AA262" s="5">
        <v>99.2</v>
      </c>
      <c r="AB262" s="43" t="s">
        <v>859</v>
      </c>
      <c r="AC262" s="5">
        <v>28.25</v>
      </c>
      <c r="AD262" s="5">
        <v>0.4</v>
      </c>
      <c r="AE262" s="5" t="s">
        <v>859</v>
      </c>
      <c r="AF262" s="5" t="s">
        <v>859</v>
      </c>
      <c r="AG262" s="5">
        <v>0</v>
      </c>
      <c r="AH262" s="5">
        <v>2160</v>
      </c>
      <c r="AI262" s="4">
        <v>74.7</v>
      </c>
      <c r="AJ262" s="4">
        <v>0.34935017389712614</v>
      </c>
      <c r="AK262" s="4">
        <v>58.5</v>
      </c>
      <c r="AL262" s="4">
        <v>94.2</v>
      </c>
      <c r="AM262" s="4">
        <v>1.2</v>
      </c>
      <c r="AN262" s="4">
        <v>100</v>
      </c>
      <c r="AO262" s="4">
        <v>11.695906432748536</v>
      </c>
      <c r="AP262" s="4">
        <v>0</v>
      </c>
      <c r="AQ262" s="4">
        <v>0.21031326997536079</v>
      </c>
      <c r="AR262" s="4">
        <v>71.429000000000002</v>
      </c>
      <c r="AS262" s="4" t="s">
        <v>859</v>
      </c>
      <c r="AT262" s="4" t="s">
        <v>859</v>
      </c>
      <c r="AU262" s="4">
        <v>8.6959999999999997</v>
      </c>
      <c r="AV262" s="4" t="s">
        <v>859</v>
      </c>
      <c r="AW262" s="4">
        <v>64.614999999999995</v>
      </c>
      <c r="AX262" s="4">
        <v>46.575000000000003</v>
      </c>
      <c r="AY262" s="4">
        <v>0.93</v>
      </c>
      <c r="AZ262" s="4">
        <v>3.31</v>
      </c>
      <c r="BA262" s="4">
        <v>0</v>
      </c>
      <c r="BB262" s="4">
        <v>105.6</v>
      </c>
      <c r="BC262" s="4">
        <v>100</v>
      </c>
      <c r="BD262" s="4">
        <v>0.4</v>
      </c>
      <c r="BE262" s="4">
        <v>100</v>
      </c>
      <c r="BF262" s="4">
        <v>100</v>
      </c>
      <c r="BG262" s="4">
        <v>98.6</v>
      </c>
      <c r="BH262" s="21">
        <v>6.1389173170071698E-2</v>
      </c>
      <c r="BI262" s="21">
        <v>3.6653885877142731E-2</v>
      </c>
      <c r="BJ262" s="20">
        <v>0.25714285714285712</v>
      </c>
      <c r="BK262" s="20">
        <v>0.3619047619047619</v>
      </c>
      <c r="BL262" s="5" t="s">
        <v>859</v>
      </c>
      <c r="BM262" s="5">
        <v>20.45</v>
      </c>
      <c r="BN262" s="5">
        <v>26.6</v>
      </c>
      <c r="BO262" s="43">
        <v>0.4</v>
      </c>
      <c r="BP262" s="5">
        <v>44</v>
      </c>
      <c r="BQ262" s="5">
        <v>156</v>
      </c>
      <c r="BR262" s="5">
        <v>28160</v>
      </c>
      <c r="BS262" s="5" t="s">
        <v>859</v>
      </c>
      <c r="BT262" s="5">
        <v>88</v>
      </c>
      <c r="BU262" s="5">
        <v>12</v>
      </c>
      <c r="BV262" s="5">
        <v>80</v>
      </c>
      <c r="BW262" s="5">
        <v>79</v>
      </c>
      <c r="BX262" s="5">
        <v>9.1</v>
      </c>
      <c r="BY262" s="5">
        <v>100</v>
      </c>
      <c r="BZ262" s="5">
        <v>13077</v>
      </c>
      <c r="CA262" s="43">
        <v>0.28000000000000003</v>
      </c>
      <c r="CB262" s="43">
        <v>1.21</v>
      </c>
      <c r="CC262" s="5">
        <v>91.6</v>
      </c>
      <c r="CD262" s="5">
        <v>30.8</v>
      </c>
      <c r="CE262" s="43">
        <v>8.4</v>
      </c>
      <c r="CF262" s="20">
        <v>0.78966725043782837</v>
      </c>
      <c r="CG262" s="5">
        <v>2019</v>
      </c>
      <c r="CH262" s="5">
        <v>2011</v>
      </c>
      <c r="CI262" s="5">
        <v>2021</v>
      </c>
      <c r="CJ262" s="4">
        <v>-0.48888108845340139</v>
      </c>
      <c r="CK262" s="4">
        <v>-0.62505520391989744</v>
      </c>
      <c r="CL262" s="4">
        <v>0.28327882818860511</v>
      </c>
      <c r="CM262" s="4">
        <v>-1.031954894918659</v>
      </c>
      <c r="CN262" s="4">
        <v>0.14113054245497578</v>
      </c>
      <c r="CO262" s="4">
        <v>0.52266534871003667</v>
      </c>
      <c r="CP262" s="4">
        <v>7.8563092890860373E-2</v>
      </c>
      <c r="CQ262" s="4">
        <v>6.3903699066668707E-2</v>
      </c>
      <c r="CR262" s="4">
        <v>-0.62456654953636759</v>
      </c>
      <c r="CS262" s="4">
        <v>0.58141760903769679</v>
      </c>
      <c r="CT262" s="4">
        <v>-0.10266697807553279</v>
      </c>
      <c r="CU262" s="4">
        <v>-9.2971363958675168E-3</v>
      </c>
      <c r="CV262" s="4">
        <v>0.58810541364022173</v>
      </c>
      <c r="CW262" s="4">
        <v>-0.10478512746510719</v>
      </c>
      <c r="CX262">
        <v>0</v>
      </c>
      <c r="CY262" s="5">
        <v>7593.3635577868126</v>
      </c>
      <c r="CZ262" s="5">
        <v>14331.324556288733</v>
      </c>
      <c r="DA262" s="5">
        <v>793.50583460172493</v>
      </c>
      <c r="DB262" s="5">
        <v>1017.2501268391679</v>
      </c>
      <c r="DC262" s="5">
        <v>16049.314197653794</v>
      </c>
      <c r="DD262" s="5">
        <v>4127.614353407027</v>
      </c>
      <c r="DE262" s="5">
        <v>1926.9405311333544</v>
      </c>
      <c r="DF262" s="5">
        <v>2505.1588797811701</v>
      </c>
      <c r="DG262" s="5">
        <v>4990.9461055073807</v>
      </c>
      <c r="DH262" s="5">
        <v>456.11364789446981</v>
      </c>
      <c r="DI262" s="5">
        <v>134.44951801116179</v>
      </c>
      <c r="DJ262" s="5">
        <v>779.46896668357851</v>
      </c>
      <c r="DK262" s="5">
        <v>382.54693049213597</v>
      </c>
      <c r="DL262" s="5">
        <v>23.338406900050735</v>
      </c>
      <c r="DM262" s="5">
        <v>0</v>
      </c>
      <c r="DN262" s="5">
        <v>115.83808004370904</v>
      </c>
      <c r="DO262" s="5">
        <v>55203.835286124224</v>
      </c>
      <c r="DP262" s="4">
        <f t="shared" si="28"/>
        <v>1.494017273540946</v>
      </c>
      <c r="DQ262" s="4">
        <f t="shared" si="28"/>
        <v>0.65147438265220881</v>
      </c>
      <c r="DR262" s="4">
        <f t="shared" si="28"/>
        <v>1.0951658327528544</v>
      </c>
      <c r="DS262" s="4">
        <f t="shared" si="27"/>
        <v>2.9816692019182809E-3</v>
      </c>
      <c r="DT262" s="4">
        <f t="shared" si="27"/>
        <v>1.3281618526196615</v>
      </c>
      <c r="DU262" s="4">
        <f t="shared" si="27"/>
        <v>-0.14311994208859818</v>
      </c>
      <c r="DV262" s="4">
        <f t="shared" si="27"/>
        <v>0.77720085766499247</v>
      </c>
      <c r="DW262" s="4">
        <f t="shared" si="27"/>
        <v>5.3919876888098593E-2</v>
      </c>
      <c r="DX262" s="4">
        <f t="shared" si="27"/>
        <v>0.48256473207158634</v>
      </c>
      <c r="DY262" s="4">
        <f t="shared" si="26"/>
        <v>1.2594251124850533</v>
      </c>
      <c r="DZ262" s="4">
        <f t="shared" si="26"/>
        <v>0.87499418416817865</v>
      </c>
      <c r="EA262" s="4">
        <f t="shared" si="26"/>
        <v>0.83512654096390793</v>
      </c>
      <c r="EB262" s="4">
        <f t="shared" si="26"/>
        <v>-0.14551913766512359</v>
      </c>
      <c r="EC262" s="4">
        <f t="shared" si="26"/>
        <v>-0.25567519067312622</v>
      </c>
      <c r="ED262" s="4" t="e">
        <f t="shared" si="29"/>
        <v>#DIV/0!</v>
      </c>
      <c r="EE262" s="4">
        <f t="shared" si="29"/>
        <v>-1.3436759010986178E-2</v>
      </c>
      <c r="EF262" s="4">
        <f t="shared" si="29"/>
        <v>1.2069561109995639</v>
      </c>
      <c r="EG262" s="6">
        <f t="shared" si="30"/>
        <v>0.16859935253835184</v>
      </c>
      <c r="EI262">
        <v>260</v>
      </c>
    </row>
    <row r="263" spans="1:139" x14ac:dyDescent="0.3">
      <c r="A263" t="s">
        <v>421</v>
      </c>
      <c r="B263" t="s">
        <v>277</v>
      </c>
      <c r="C263" s="43">
        <v>4.5827586206896544</v>
      </c>
      <c r="D263" s="43">
        <v>5.6</v>
      </c>
      <c r="E263" s="5">
        <v>44.6</v>
      </c>
      <c r="F263" s="5">
        <v>50</v>
      </c>
      <c r="G263" s="43">
        <v>9.1999999999999993</v>
      </c>
      <c r="H263" s="20">
        <v>0.33333333333333331</v>
      </c>
      <c r="I263" s="43">
        <v>43.1</v>
      </c>
      <c r="J263" s="43">
        <v>6.3434782608695652</v>
      </c>
      <c r="K263" s="43">
        <v>3.9472222222222211</v>
      </c>
      <c r="L263" s="43">
        <v>3.730434782608695</v>
      </c>
      <c r="M263" s="43">
        <v>49.333333333333336</v>
      </c>
      <c r="N263" s="43">
        <v>48</v>
      </c>
      <c r="O263" s="43">
        <v>52.5</v>
      </c>
      <c r="P263" s="43">
        <v>-1.2</v>
      </c>
      <c r="Q263" s="43">
        <v>-0.1</v>
      </c>
      <c r="R263" s="43">
        <v>3.4</v>
      </c>
      <c r="S263" s="20">
        <v>0.47368421052631576</v>
      </c>
      <c r="T263" s="20">
        <v>1</v>
      </c>
      <c r="U263" s="5">
        <v>98.6</v>
      </c>
      <c r="V263" s="5">
        <v>72</v>
      </c>
      <c r="W263" s="20">
        <v>0.31818181818181818</v>
      </c>
      <c r="X263" s="43">
        <v>5.2457476920531398</v>
      </c>
      <c r="Y263" s="20">
        <v>0.4390243902439025</v>
      </c>
      <c r="Z263" s="5">
        <v>90</v>
      </c>
      <c r="AA263" s="5">
        <v>100</v>
      </c>
      <c r="AB263" s="43" t="s">
        <v>859</v>
      </c>
      <c r="AC263" s="5">
        <v>96.4</v>
      </c>
      <c r="AD263" s="5">
        <v>6.3</v>
      </c>
      <c r="AE263" s="5">
        <v>5.3</v>
      </c>
      <c r="AF263" s="5">
        <v>14.7</v>
      </c>
      <c r="AG263" s="5">
        <v>25.9</v>
      </c>
      <c r="AH263" s="5">
        <v>8680</v>
      </c>
      <c r="AI263" s="4">
        <v>76.599999999999994</v>
      </c>
      <c r="AJ263" s="4">
        <v>0.30509400961958899</v>
      </c>
      <c r="AK263" s="4">
        <v>58.900000000000006</v>
      </c>
      <c r="AL263" s="4">
        <v>89.4</v>
      </c>
      <c r="AM263" s="4">
        <v>0</v>
      </c>
      <c r="AN263" s="4">
        <v>48.1</v>
      </c>
      <c r="AO263" s="4">
        <v>8.8211382113821148</v>
      </c>
      <c r="AP263" s="4">
        <v>0</v>
      </c>
      <c r="AQ263" s="4">
        <v>0.20209447415329768</v>
      </c>
      <c r="AR263" s="4" t="s">
        <v>859</v>
      </c>
      <c r="AS263" s="4">
        <v>51.851999999999997</v>
      </c>
      <c r="AT263" s="4" t="s">
        <v>859</v>
      </c>
      <c r="AU263" s="4" t="s">
        <v>859</v>
      </c>
      <c r="AV263" s="4" t="s">
        <v>859</v>
      </c>
      <c r="AW263" s="4">
        <v>83.332999999999998</v>
      </c>
      <c r="AX263" s="4">
        <v>58.064999999999998</v>
      </c>
      <c r="AY263" s="4">
        <v>0.86</v>
      </c>
      <c r="AZ263" s="4">
        <v>1.92</v>
      </c>
      <c r="BA263" s="4">
        <v>0</v>
      </c>
      <c r="BB263" s="4">
        <v>108</v>
      </c>
      <c r="BC263" s="4">
        <v>100</v>
      </c>
      <c r="BD263" s="4">
        <v>0</v>
      </c>
      <c r="BE263" s="4">
        <v>100</v>
      </c>
      <c r="BF263" s="4">
        <v>97.3</v>
      </c>
      <c r="BG263" s="4">
        <v>76</v>
      </c>
      <c r="BH263" s="21">
        <v>7.4782710183017284E-2</v>
      </c>
      <c r="BI263" s="21">
        <v>4.885439063856066E-2</v>
      </c>
      <c r="BJ263" s="20">
        <v>0.17777777777777778</v>
      </c>
      <c r="BK263" s="20">
        <v>0.36666666666666664</v>
      </c>
      <c r="BL263" s="5" t="s">
        <v>859</v>
      </c>
      <c r="BM263" s="5">
        <v>30.4</v>
      </c>
      <c r="BN263" s="5">
        <v>21.1</v>
      </c>
      <c r="BO263" s="43">
        <v>0.85000000000000009</v>
      </c>
      <c r="BP263" s="5">
        <v>53</v>
      </c>
      <c r="BQ263" s="5" t="s">
        <v>859</v>
      </c>
      <c r="BR263" s="5">
        <v>15500</v>
      </c>
      <c r="BS263" s="5">
        <v>4.3478260869565215</v>
      </c>
      <c r="BT263" s="5">
        <v>53.5</v>
      </c>
      <c r="BU263" s="5">
        <v>4.7</v>
      </c>
      <c r="BV263" s="5">
        <v>58.1</v>
      </c>
      <c r="BW263" s="5">
        <v>83</v>
      </c>
      <c r="BX263" s="5">
        <v>14.8</v>
      </c>
      <c r="BY263" s="5">
        <v>100</v>
      </c>
      <c r="BZ263" s="5">
        <v>15952</v>
      </c>
      <c r="CA263" s="43">
        <v>1.0900000000000001</v>
      </c>
      <c r="CB263" s="43">
        <v>0.45</v>
      </c>
      <c r="CC263" s="5" t="s">
        <v>859</v>
      </c>
      <c r="CD263" s="5">
        <v>44.6</v>
      </c>
      <c r="CE263" s="43">
        <v>7</v>
      </c>
      <c r="CF263" s="20">
        <v>0.700497512437811</v>
      </c>
      <c r="CG263" s="5">
        <v>2015</v>
      </c>
      <c r="CH263" s="5">
        <v>2005</v>
      </c>
      <c r="CI263" s="5">
        <v>2017</v>
      </c>
      <c r="CJ263" s="4">
        <v>0.18762699258533716</v>
      </c>
      <c r="CK263" s="4">
        <v>-7.769382721311556E-2</v>
      </c>
      <c r="CL263" s="4">
        <v>-0.92001613329703169</v>
      </c>
      <c r="CM263" s="4">
        <v>0.60457132501693367</v>
      </c>
      <c r="CN263" s="4">
        <v>-0.20060877758013362</v>
      </c>
      <c r="CO263" s="4">
        <v>5.6161918634016782E-2</v>
      </c>
      <c r="CP263" s="4">
        <v>-0.49357649125998665</v>
      </c>
      <c r="CQ263" s="4">
        <v>-0.28048406634724443</v>
      </c>
      <c r="CR263" s="4">
        <v>-0.22964805687682532</v>
      </c>
      <c r="CS263" s="4">
        <v>-0.43432544342981261</v>
      </c>
      <c r="CT263" s="4">
        <v>0.85332178347996046</v>
      </c>
      <c r="CU263" s="4">
        <v>-9.6701355727914676E-2</v>
      </c>
      <c r="CV263" s="4">
        <v>-0.33812517982717771</v>
      </c>
      <c r="CW263" s="4">
        <v>-0.10539028223354999</v>
      </c>
      <c r="CX263">
        <v>0</v>
      </c>
      <c r="CY263" s="5">
        <v>8636.3201404755055</v>
      </c>
      <c r="CZ263" s="5">
        <v>13087.80597625231</v>
      </c>
      <c r="DA263" s="5">
        <v>2313.5830072666295</v>
      </c>
      <c r="DB263" s="5">
        <v>1081.609837898267</v>
      </c>
      <c r="DC263" s="5">
        <v>15503.169385491579</v>
      </c>
      <c r="DD263" s="5">
        <v>1697.4750767240746</v>
      </c>
      <c r="DE263" s="5">
        <v>2170.7960421817361</v>
      </c>
      <c r="DF263" s="5">
        <v>5037.7028647728421</v>
      </c>
      <c r="DG263" s="5">
        <v>4727.8020873913547</v>
      </c>
      <c r="DH263" s="5">
        <v>1118.2224706539967</v>
      </c>
      <c r="DI263" s="5">
        <v>445.5002794857462</v>
      </c>
      <c r="DJ263" s="5">
        <v>906.37227501397433</v>
      </c>
      <c r="DK263" s="5">
        <v>427.33370598099498</v>
      </c>
      <c r="DL263" s="5">
        <v>713.24762437115703</v>
      </c>
      <c r="DM263" s="5">
        <v>0</v>
      </c>
      <c r="DN263" s="5">
        <v>94.620868670647056</v>
      </c>
      <c r="DO263" s="5">
        <v>57248.314018259654</v>
      </c>
      <c r="DP263" s="4">
        <f t="shared" si="28"/>
        <v>0.79696494160550679</v>
      </c>
      <c r="DQ263" s="4">
        <f t="shared" si="28"/>
        <v>1.1554048170813687</v>
      </c>
      <c r="DR263" s="4">
        <f t="shared" si="28"/>
        <v>0.34753565869836828</v>
      </c>
      <c r="DS263" s="4">
        <f t="shared" si="27"/>
        <v>-0.12295115894966349</v>
      </c>
      <c r="DT263" s="4">
        <f t="shared" si="27"/>
        <v>1.4913276242214339</v>
      </c>
      <c r="DU263" s="4">
        <f t="shared" si="27"/>
        <v>2.3746083550303996</v>
      </c>
      <c r="DV263" s="4">
        <f t="shared" si="27"/>
        <v>0.51152921698062259</v>
      </c>
      <c r="DW263" s="4">
        <f t="shared" si="27"/>
        <v>-2.1770373184506244</v>
      </c>
      <c r="DX263" s="4">
        <f t="shared" si="27"/>
        <v>0.60193479228172919</v>
      </c>
      <c r="DY263" s="4">
        <f t="shared" si="26"/>
        <v>0.3020486359920313</v>
      </c>
      <c r="DZ263" s="4">
        <f t="shared" si="26"/>
        <v>0.54369597464400232</v>
      </c>
      <c r="EA263" s="4">
        <f t="shared" si="26"/>
        <v>0.75449890882124537</v>
      </c>
      <c r="EB263" s="4">
        <f t="shared" si="26"/>
        <v>-0.20228656426464434</v>
      </c>
      <c r="EC263" s="4">
        <f t="shared" si="26"/>
        <v>-0.3751276261218513</v>
      </c>
      <c r="ED263" s="4" t="e">
        <f t="shared" si="29"/>
        <v>#DIV/0!</v>
      </c>
      <c r="EE263" s="4">
        <f t="shared" si="29"/>
        <v>0.28139341495941284</v>
      </c>
      <c r="EF263" s="4">
        <f t="shared" si="29"/>
        <v>1.043628184366634</v>
      </c>
      <c r="EG263" s="6">
        <f t="shared" si="30"/>
        <v>-1.548526725873828</v>
      </c>
      <c r="EI263">
        <v>261</v>
      </c>
    </row>
    <row r="264" spans="1:139" x14ac:dyDescent="0.3">
      <c r="A264" t="s">
        <v>605</v>
      </c>
      <c r="B264" t="s">
        <v>278</v>
      </c>
      <c r="C264" s="43" t="s">
        <v>859</v>
      </c>
      <c r="D264" s="43">
        <v>5.5</v>
      </c>
      <c r="E264" s="5">
        <v>41.3</v>
      </c>
      <c r="F264" s="5">
        <v>83.8</v>
      </c>
      <c r="G264" s="43">
        <v>6.7</v>
      </c>
      <c r="H264" s="20">
        <v>0.47058823529411764</v>
      </c>
      <c r="I264" s="43">
        <v>41.9</v>
      </c>
      <c r="J264" s="43">
        <v>4.0956521739130434</v>
      </c>
      <c r="K264" s="43">
        <v>3.9055555555555554</v>
      </c>
      <c r="L264" s="43">
        <v>3.6347826086956525</v>
      </c>
      <c r="M264" s="43">
        <v>47.666666666666664</v>
      </c>
      <c r="N264" s="43">
        <v>46.666666666666664</v>
      </c>
      <c r="O264" s="43">
        <v>50</v>
      </c>
      <c r="P264" s="43">
        <v>-0.6</v>
      </c>
      <c r="Q264" s="43">
        <v>-1.5</v>
      </c>
      <c r="R264" s="43">
        <v>0.1</v>
      </c>
      <c r="S264" s="20">
        <v>0.7247191011235955</v>
      </c>
      <c r="T264" s="20">
        <v>0.890625</v>
      </c>
      <c r="U264" s="5">
        <v>92.1</v>
      </c>
      <c r="V264" s="5">
        <v>72</v>
      </c>
      <c r="W264" s="20">
        <v>0.26573426573426573</v>
      </c>
      <c r="X264" s="43">
        <v>1.5993505290664516</v>
      </c>
      <c r="Y264" s="20">
        <v>0.5625</v>
      </c>
      <c r="Z264" s="5">
        <v>87</v>
      </c>
      <c r="AA264" s="5">
        <v>99.7</v>
      </c>
      <c r="AB264" s="43" t="s">
        <v>859</v>
      </c>
      <c r="AC264" s="5">
        <v>83.45</v>
      </c>
      <c r="AD264" s="5">
        <v>2.2999999999999998</v>
      </c>
      <c r="AE264" s="5">
        <v>6.6</v>
      </c>
      <c r="AF264" s="5">
        <v>10.5</v>
      </c>
      <c r="AG264" s="5">
        <v>21.5</v>
      </c>
      <c r="AH264" s="5">
        <v>2793</v>
      </c>
      <c r="AI264" s="4">
        <v>82.6</v>
      </c>
      <c r="AJ264" s="4">
        <v>0.32132615998033703</v>
      </c>
      <c r="AK264" s="4">
        <v>56.699999999999996</v>
      </c>
      <c r="AL264" s="4">
        <v>91.1</v>
      </c>
      <c r="AM264" s="4">
        <v>0.23</v>
      </c>
      <c r="AN264" s="4">
        <v>70.3</v>
      </c>
      <c r="AO264" s="4">
        <v>8.493150684931507</v>
      </c>
      <c r="AP264" s="4">
        <v>8.1335616438356162</v>
      </c>
      <c r="AQ264" s="4">
        <v>0.13640697357668211</v>
      </c>
      <c r="AR264" s="4">
        <v>37.332999999999998</v>
      </c>
      <c r="AS264" s="4">
        <v>58.667000000000002</v>
      </c>
      <c r="AT264" s="4" t="s">
        <v>859</v>
      </c>
      <c r="AU264" s="4">
        <v>29.167000000000002</v>
      </c>
      <c r="AV264" s="4">
        <v>20.968</v>
      </c>
      <c r="AW264" s="4">
        <v>82.715999999999994</v>
      </c>
      <c r="AX264" s="4">
        <v>52.252000000000002</v>
      </c>
      <c r="AY264" s="4">
        <v>1.22</v>
      </c>
      <c r="AZ264" s="4">
        <v>1.22</v>
      </c>
      <c r="BA264" s="4">
        <v>3.6900635470826115E-2</v>
      </c>
      <c r="BB264" s="4">
        <v>73.5</v>
      </c>
      <c r="BC264" s="4">
        <v>73.5</v>
      </c>
      <c r="BD264" s="4">
        <v>0</v>
      </c>
      <c r="BE264" s="4">
        <v>100</v>
      </c>
      <c r="BF264" s="4">
        <v>86.2</v>
      </c>
      <c r="BG264" s="4">
        <v>61</v>
      </c>
      <c r="BH264" s="21">
        <v>9.9292906948250284E-2</v>
      </c>
      <c r="BI264" s="21">
        <v>6.11389192530307E-2</v>
      </c>
      <c r="BJ264" s="20">
        <v>0.28388746803069054</v>
      </c>
      <c r="BK264" s="20">
        <v>0.33503836317135549</v>
      </c>
      <c r="BL264" s="5">
        <v>76</v>
      </c>
      <c r="BM264" s="5">
        <v>1.1000000000000001</v>
      </c>
      <c r="BN264" s="5">
        <v>37.6</v>
      </c>
      <c r="BO264" s="43">
        <v>0.95</v>
      </c>
      <c r="BP264" s="5">
        <v>16</v>
      </c>
      <c r="BQ264" s="5">
        <v>129</v>
      </c>
      <c r="BR264" s="5">
        <v>15900</v>
      </c>
      <c r="BS264" s="5">
        <v>0.76045627376425851</v>
      </c>
      <c r="BT264" s="5">
        <v>89.7</v>
      </c>
      <c r="BU264" s="5">
        <v>9.3000000000000007</v>
      </c>
      <c r="BV264" s="5">
        <v>51.4</v>
      </c>
      <c r="BW264" s="5">
        <v>70</v>
      </c>
      <c r="BX264" s="5">
        <v>14.1</v>
      </c>
      <c r="BY264" s="5">
        <v>85.2</v>
      </c>
      <c r="BZ264" s="5">
        <v>7043</v>
      </c>
      <c r="CA264" s="43">
        <v>0.28999999999999998</v>
      </c>
      <c r="CB264" s="43">
        <v>0.6</v>
      </c>
      <c r="CC264" s="5">
        <v>100</v>
      </c>
      <c r="CD264" s="5">
        <v>54.3</v>
      </c>
      <c r="CE264" s="43">
        <v>10.7</v>
      </c>
      <c r="CF264" s="20">
        <v>0.75238480194017787</v>
      </c>
      <c r="CG264" s="5">
        <v>2017</v>
      </c>
      <c r="CH264" s="5">
        <v>2020</v>
      </c>
      <c r="CI264" s="5" t="s">
        <v>859</v>
      </c>
      <c r="CJ264" s="4">
        <v>5.1284715180447048E-2</v>
      </c>
      <c r="CK264" s="4">
        <v>-0.44670174254122602</v>
      </c>
      <c r="CL264" s="4">
        <v>0.23136545816028917</v>
      </c>
      <c r="CM264" s="4">
        <v>-1.8419262810912045E-2</v>
      </c>
      <c r="CN264" s="4">
        <v>2.799683825156676E-2</v>
      </c>
      <c r="CO264" s="4">
        <v>-0.30512702832304167</v>
      </c>
      <c r="CP264" s="4">
        <v>-0.68676215533867957</v>
      </c>
      <c r="CQ264" s="4">
        <v>-0.36250116402922394</v>
      </c>
      <c r="CR264" s="4">
        <v>0.11524720625678617</v>
      </c>
      <c r="CS264" s="4">
        <v>0.38726552670033743</v>
      </c>
      <c r="CT264" s="4">
        <v>0.59528353871957229</v>
      </c>
      <c r="CU264" s="4">
        <v>0.5412196514167158</v>
      </c>
      <c r="CV264" s="4">
        <v>-0.47659899685114304</v>
      </c>
      <c r="CW264" s="4">
        <v>-0.10715796348095034</v>
      </c>
      <c r="CX264">
        <v>0</v>
      </c>
      <c r="CY264" s="5">
        <v>8790.928335851404</v>
      </c>
      <c r="CZ264" s="5">
        <v>16432.225917681859</v>
      </c>
      <c r="DA264" s="5">
        <v>2751.5995158222377</v>
      </c>
      <c r="DB264" s="5">
        <v>748.7463254366246</v>
      </c>
      <c r="DC264" s="5">
        <v>19005.791390301911</v>
      </c>
      <c r="DD264" s="5">
        <v>4291.6150244204591</v>
      </c>
      <c r="DE264" s="5">
        <v>3365.6522783894525</v>
      </c>
      <c r="DF264" s="5">
        <v>1907.7502798403107</v>
      </c>
      <c r="DG264" s="5">
        <v>5431.5882772256546</v>
      </c>
      <c r="DH264" s="5">
        <v>1076.7767594674046</v>
      </c>
      <c r="DI264" s="5">
        <v>495.93636520836935</v>
      </c>
      <c r="DJ264" s="5">
        <v>2022.3932215113264</v>
      </c>
      <c r="DK264" s="5">
        <v>12.969047207331835</v>
      </c>
      <c r="DL264" s="5">
        <v>209.92564412934462</v>
      </c>
      <c r="DM264" s="5">
        <v>0</v>
      </c>
      <c r="DN264" s="5">
        <v>68.031974116014908</v>
      </c>
      <c r="DO264" s="5">
        <v>66402.004712480353</v>
      </c>
      <c r="DP264" s="4">
        <f t="shared" si="28"/>
        <v>0.69363369569182354</v>
      </c>
      <c r="DQ264" s="4">
        <f t="shared" si="28"/>
        <v>-0.1999066523691104</v>
      </c>
      <c r="DR264" s="4">
        <f t="shared" si="28"/>
        <v>0.13210293961078406</v>
      </c>
      <c r="DS264" s="4">
        <f t="shared" si="27"/>
        <v>0.52836381470321425</v>
      </c>
      <c r="DT264" s="4">
        <f t="shared" si="27"/>
        <v>0.44488717597915017</v>
      </c>
      <c r="DU264" s="4">
        <f t="shared" si="27"/>
        <v>-0.3130316562520048</v>
      </c>
      <c r="DV264" s="4">
        <f t="shared" si="27"/>
        <v>-0.79022285452484442</v>
      </c>
      <c r="DW264" s="4">
        <f t="shared" si="27"/>
        <v>0.58018635932381257</v>
      </c>
      <c r="DX264" s="4">
        <f t="shared" si="27"/>
        <v>0.28267615795265599</v>
      </c>
      <c r="DY264" s="4">
        <f t="shared" si="26"/>
        <v>0.36197707611791985</v>
      </c>
      <c r="DZ264" s="4">
        <f t="shared" si="26"/>
        <v>0.48997681698594192</v>
      </c>
      <c r="EA264" s="4">
        <f t="shared" si="26"/>
        <v>4.5438384540633717E-2</v>
      </c>
      <c r="EB264" s="4">
        <f t="shared" si="26"/>
        <v>0.32292238627078157</v>
      </c>
      <c r="EC264" s="4">
        <f t="shared" si="26"/>
        <v>-0.28798132508366064</v>
      </c>
      <c r="ED264" s="4" t="e">
        <f t="shared" si="29"/>
        <v>#DIV/0!</v>
      </c>
      <c r="EE264" s="4">
        <f t="shared" si="29"/>
        <v>0.65086743628040922</v>
      </c>
      <c r="EF264" s="4">
        <f t="shared" si="29"/>
        <v>0.31236436702936637</v>
      </c>
      <c r="EG264" s="6">
        <f t="shared" si="30"/>
        <v>0.40577590874205088</v>
      </c>
      <c r="EI264">
        <v>262</v>
      </c>
    </row>
    <row r="265" spans="1:139" x14ac:dyDescent="0.3">
      <c r="A265" t="s">
        <v>655</v>
      </c>
      <c r="B265" t="s">
        <v>279</v>
      </c>
      <c r="C265" s="43">
        <v>4.4517241379310342</v>
      </c>
      <c r="D265" s="43">
        <v>5.4</v>
      </c>
      <c r="E265" s="5">
        <v>38.1</v>
      </c>
      <c r="F265" s="5">
        <v>87.9</v>
      </c>
      <c r="G265" s="43">
        <v>6.4</v>
      </c>
      <c r="H265" s="20">
        <v>0</v>
      </c>
      <c r="I265" s="43">
        <v>41.9</v>
      </c>
      <c r="J265" s="43">
        <v>10.760869565217391</v>
      </c>
      <c r="K265" s="43">
        <v>3.697222222222222</v>
      </c>
      <c r="L265" s="43">
        <v>3.8586956521739135</v>
      </c>
      <c r="M265" s="43">
        <v>48.666666666666664</v>
      </c>
      <c r="N265" s="43" t="s">
        <v>859</v>
      </c>
      <c r="O265" s="43" t="s">
        <v>859</v>
      </c>
      <c r="P265" s="43">
        <v>-2.1</v>
      </c>
      <c r="Q265" s="43">
        <v>0.8</v>
      </c>
      <c r="R265" s="43">
        <v>1.2</v>
      </c>
      <c r="S265" s="20">
        <v>0.87804878048780488</v>
      </c>
      <c r="T265" s="20">
        <v>0.78260869565217395</v>
      </c>
      <c r="U265" s="5">
        <v>94.7</v>
      </c>
      <c r="V265" s="5">
        <v>71</v>
      </c>
      <c r="W265" s="20">
        <v>0.39160839160839161</v>
      </c>
      <c r="X265" s="43">
        <v>3.8846242434949323</v>
      </c>
      <c r="Y265" s="20">
        <v>0.81578947368421062</v>
      </c>
      <c r="Z265" s="5">
        <v>92</v>
      </c>
      <c r="AA265" s="5">
        <v>100</v>
      </c>
      <c r="AB265" s="43" t="s">
        <v>859</v>
      </c>
      <c r="AC265" s="5">
        <v>68.25</v>
      </c>
      <c r="AD265" s="5">
        <v>1.6</v>
      </c>
      <c r="AE265" s="5" t="s">
        <v>859</v>
      </c>
      <c r="AF265" s="5">
        <v>21.3</v>
      </c>
      <c r="AG265" s="5">
        <v>19.2</v>
      </c>
      <c r="AH265" s="5">
        <v>2148</v>
      </c>
      <c r="AI265" s="4">
        <v>81.400000000000006</v>
      </c>
      <c r="AJ265" s="4">
        <v>0.35745628186100531</v>
      </c>
      <c r="AK265" s="4">
        <v>53.5</v>
      </c>
      <c r="AL265" s="4">
        <v>87.8</v>
      </c>
      <c r="AM265" s="4">
        <v>0.04</v>
      </c>
      <c r="AN265" s="4">
        <v>98.4</v>
      </c>
      <c r="AO265" s="4">
        <v>9.3679458239277658</v>
      </c>
      <c r="AP265" s="4">
        <v>3.7471783295711059</v>
      </c>
      <c r="AQ265" s="4">
        <v>0.2253120665742025</v>
      </c>
      <c r="AR265" s="4">
        <v>38.71</v>
      </c>
      <c r="AS265" s="4">
        <v>16.667000000000002</v>
      </c>
      <c r="AT265" s="4">
        <v>41.176000000000002</v>
      </c>
      <c r="AU265" s="4">
        <v>50.45</v>
      </c>
      <c r="AV265" s="4">
        <v>34.210999999999999</v>
      </c>
      <c r="AW265" s="4">
        <v>66.355000000000004</v>
      </c>
      <c r="AX265" s="4">
        <v>47.619</v>
      </c>
      <c r="AY265" s="4">
        <v>0.7</v>
      </c>
      <c r="AZ265" s="4">
        <v>2.9</v>
      </c>
      <c r="BA265" s="4">
        <v>8.502318814222061E-2</v>
      </c>
      <c r="BB265" s="4">
        <v>85.9</v>
      </c>
      <c r="BC265" s="4">
        <v>85.9</v>
      </c>
      <c r="BD265" s="4">
        <v>0</v>
      </c>
      <c r="BE265" s="4">
        <v>100</v>
      </c>
      <c r="BF265" s="4">
        <v>75.400000000000006</v>
      </c>
      <c r="BG265" s="4">
        <v>31.8</v>
      </c>
      <c r="BH265" s="21">
        <v>6.6600524165491212E-2</v>
      </c>
      <c r="BI265" s="21">
        <v>4.7645582046126025E-2</v>
      </c>
      <c r="BJ265" s="20">
        <v>0.23616236162361623</v>
      </c>
      <c r="BK265" s="20">
        <v>0.36531365313653136</v>
      </c>
      <c r="BL265" s="5" t="s">
        <v>859</v>
      </c>
      <c r="BM265" s="5">
        <v>80.45</v>
      </c>
      <c r="BN265" s="5">
        <v>39.599999999999994</v>
      </c>
      <c r="BO265" s="43">
        <v>0.45</v>
      </c>
      <c r="BP265" s="5">
        <v>34</v>
      </c>
      <c r="BQ265" s="5" t="s">
        <v>859</v>
      </c>
      <c r="BR265" s="5">
        <v>16000</v>
      </c>
      <c r="BS265" s="5">
        <v>7.1823204419889501</v>
      </c>
      <c r="BT265" s="5">
        <v>69.7</v>
      </c>
      <c r="BU265" s="5">
        <v>5.7</v>
      </c>
      <c r="BV265" s="5">
        <v>65.599999999999994</v>
      </c>
      <c r="BW265" s="5">
        <v>63</v>
      </c>
      <c r="BX265" s="5">
        <v>10.8</v>
      </c>
      <c r="BY265" s="5">
        <v>95.7</v>
      </c>
      <c r="BZ265" s="5">
        <v>8979</v>
      </c>
      <c r="CA265" s="43">
        <v>0.86</v>
      </c>
      <c r="CB265" s="43">
        <v>1.18</v>
      </c>
      <c r="CC265" s="5">
        <v>100</v>
      </c>
      <c r="CD265" s="5">
        <v>54.3</v>
      </c>
      <c r="CE265" s="43">
        <v>9.1</v>
      </c>
      <c r="CF265" s="20">
        <v>0.67372675828617623</v>
      </c>
      <c r="CG265" s="5">
        <v>2020</v>
      </c>
      <c r="CH265" s="5">
        <v>2017</v>
      </c>
      <c r="CI265" s="5" t="s">
        <v>859</v>
      </c>
      <c r="CJ265" s="4">
        <v>-0.28287272439669675</v>
      </c>
      <c r="CK265" s="4">
        <v>-0.23973417708842945</v>
      </c>
      <c r="CL265" s="4">
        <v>0.44715492669763679</v>
      </c>
      <c r="CM265" s="4">
        <v>-0.25875488952475784</v>
      </c>
      <c r="CN265" s="4">
        <v>6.4265775414778112E-2</v>
      </c>
      <c r="CO265" s="4">
        <v>-0.48964797278050837</v>
      </c>
      <c r="CP265" s="4">
        <v>-0.35395309546185666</v>
      </c>
      <c r="CQ265" s="4">
        <v>1.1371757966784408</v>
      </c>
      <c r="CR265" s="4">
        <v>7.6136524390760255E-2</v>
      </c>
      <c r="CS265" s="4">
        <v>-8.4160127187104389E-3</v>
      </c>
      <c r="CT265" s="4">
        <v>-1.0848215476936707E-2</v>
      </c>
      <c r="CU265" s="4">
        <v>0.68461636140125448</v>
      </c>
      <c r="CV265" s="4">
        <v>-0.80406963573439538</v>
      </c>
      <c r="CW265" s="4">
        <v>-0.10723041813360179</v>
      </c>
      <c r="CX265">
        <v>0</v>
      </c>
      <c r="CY265" s="5">
        <v>9092.9722111550673</v>
      </c>
      <c r="CZ265" s="5">
        <v>17879.737443044978</v>
      </c>
      <c r="DA265" s="5">
        <v>3252.9823118058416</v>
      </c>
      <c r="DB265" s="5">
        <v>689.53105717811604</v>
      </c>
      <c r="DC265" s="5">
        <v>23000.934429176872</v>
      </c>
      <c r="DD265" s="5">
        <v>4982.36872888976</v>
      </c>
      <c r="DE265" s="5">
        <v>1793.6937549004692</v>
      </c>
      <c r="DF265" s="5">
        <v>1831.6538622402577</v>
      </c>
      <c r="DG265" s="5">
        <v>4923.9039146226751</v>
      </c>
      <c r="DH265" s="5">
        <v>1119.0867955573838</v>
      </c>
      <c r="DI265" s="5">
        <v>823.52941176470586</v>
      </c>
      <c r="DJ265" s="5">
        <v>2884.3068696009868</v>
      </c>
      <c r="DK265" s="5">
        <v>-534.65651995063763</v>
      </c>
      <c r="DL265" s="5">
        <v>159.81077745783628</v>
      </c>
      <c r="DM265" s="5">
        <v>0</v>
      </c>
      <c r="DN265" s="5">
        <v>115.25416180229641</v>
      </c>
      <c r="DO265" s="5">
        <v>71855.29843178876</v>
      </c>
      <c r="DP265" s="4">
        <f t="shared" si="28"/>
        <v>0.49176490160983749</v>
      </c>
      <c r="DQ265" s="4">
        <f t="shared" si="28"/>
        <v>-0.78650433054460389</v>
      </c>
      <c r="DR265" s="4">
        <f t="shared" si="28"/>
        <v>-0.11449566325619077</v>
      </c>
      <c r="DS265" s="4">
        <f t="shared" si="27"/>
        <v>0.64423049711732516</v>
      </c>
      <c r="DT265" s="4">
        <f t="shared" si="27"/>
        <v>-0.74869844834765764</v>
      </c>
      <c r="DU265" s="4">
        <f t="shared" si="27"/>
        <v>-1.028682057349994</v>
      </c>
      <c r="DV265" s="4">
        <f t="shared" si="27"/>
        <v>0.92236833616692504</v>
      </c>
      <c r="DW265" s="4">
        <f t="shared" si="27"/>
        <v>0.64722087141537521</v>
      </c>
      <c r="DX265" s="4">
        <f t="shared" si="27"/>
        <v>0.51297709112813372</v>
      </c>
      <c r="DY265" s="4">
        <f t="shared" si="26"/>
        <v>0.30079886510527409</v>
      </c>
      <c r="DZ265" s="4">
        <f t="shared" si="26"/>
        <v>0.14105952367286204</v>
      </c>
      <c r="EA265" s="4">
        <f t="shared" si="26"/>
        <v>-0.50217583821850809</v>
      </c>
      <c r="EB265" s="4">
        <f t="shared" si="26"/>
        <v>1.0170400995541167</v>
      </c>
      <c r="EC265" s="4">
        <f t="shared" si="26"/>
        <v>-0.27930432421962953</v>
      </c>
      <c r="ED265" s="4" t="e">
        <f t="shared" si="29"/>
        <v>#DIV/0!</v>
      </c>
      <c r="EE265" s="4">
        <f t="shared" si="29"/>
        <v>-5.3227465862077123E-3</v>
      </c>
      <c r="EF265" s="4">
        <f t="shared" si="29"/>
        <v>-0.1232846531806522</v>
      </c>
      <c r="EG265" s="6">
        <f t="shared" si="30"/>
        <v>0.547187899056506</v>
      </c>
      <c r="EI265">
        <v>263</v>
      </c>
    </row>
    <row r="266" spans="1:139" x14ac:dyDescent="0.3">
      <c r="A266" t="s">
        <v>702</v>
      </c>
      <c r="B266" t="s">
        <v>281</v>
      </c>
      <c r="C266" s="43" t="s">
        <v>859</v>
      </c>
      <c r="D266" s="43">
        <v>4.9000000000000004</v>
      </c>
      <c r="E266" s="5">
        <v>51</v>
      </c>
      <c r="F266" s="5">
        <v>95.7</v>
      </c>
      <c r="G266" s="43">
        <v>9.4</v>
      </c>
      <c r="H266" s="20">
        <v>0</v>
      </c>
      <c r="I266" s="43">
        <v>40.4</v>
      </c>
      <c r="J266" s="43">
        <v>5.2</v>
      </c>
      <c r="K266" s="43" t="s">
        <v>859</v>
      </c>
      <c r="L266" s="43">
        <v>3.5956521739130425</v>
      </c>
      <c r="M266" s="43">
        <v>47.333333333333336</v>
      </c>
      <c r="N266" s="43" t="s">
        <v>859</v>
      </c>
      <c r="O266" s="43" t="s">
        <v>859</v>
      </c>
      <c r="P266" s="43">
        <v>-1.2</v>
      </c>
      <c r="Q266" s="43">
        <v>1.1000000000000001</v>
      </c>
      <c r="R266" s="43">
        <v>-2.1</v>
      </c>
      <c r="S266" s="20">
        <v>0.76</v>
      </c>
      <c r="T266" s="20">
        <v>0.84615384615384615</v>
      </c>
      <c r="U266" s="5">
        <v>92.4</v>
      </c>
      <c r="V266" s="5">
        <v>68</v>
      </c>
      <c r="W266" s="20">
        <v>0.25</v>
      </c>
      <c r="X266" s="43">
        <v>6.5209377633039969</v>
      </c>
      <c r="Y266" s="20">
        <v>0.62962962962962954</v>
      </c>
      <c r="Z266" s="5">
        <v>94</v>
      </c>
      <c r="AA266" s="5">
        <v>100</v>
      </c>
      <c r="AB266" s="43" t="s">
        <v>859</v>
      </c>
      <c r="AC266" s="5">
        <v>100</v>
      </c>
      <c r="AD266" s="5" t="s">
        <v>859</v>
      </c>
      <c r="AE266" s="5" t="s">
        <v>859</v>
      </c>
      <c r="AF266" s="5" t="s">
        <v>859</v>
      </c>
      <c r="AG266" s="5">
        <v>22.2</v>
      </c>
      <c r="AH266" s="5">
        <v>5039</v>
      </c>
      <c r="AI266" s="4">
        <v>68.2</v>
      </c>
      <c r="AJ266" s="4">
        <v>0.27429637692427306</v>
      </c>
      <c r="AK266" s="4">
        <v>50</v>
      </c>
      <c r="AL266" s="4">
        <v>84.8</v>
      </c>
      <c r="AM266" s="4">
        <v>0.55000000000000004</v>
      </c>
      <c r="AN266" s="4">
        <v>58.1</v>
      </c>
      <c r="AO266" s="4">
        <v>18.670886075949369</v>
      </c>
      <c r="AP266" s="4">
        <v>4.7468354430379751</v>
      </c>
      <c r="AQ266" s="4">
        <v>0.20193723363037583</v>
      </c>
      <c r="AR266" s="4" t="s">
        <v>859</v>
      </c>
      <c r="AS266" s="4">
        <v>50</v>
      </c>
      <c r="AT266" s="4" t="s">
        <v>859</v>
      </c>
      <c r="AU266" s="4">
        <v>9.4589999999999996</v>
      </c>
      <c r="AV266" s="4">
        <v>63.636000000000003</v>
      </c>
      <c r="AW266" s="4">
        <v>82.352999999999994</v>
      </c>
      <c r="AX266" s="4">
        <v>56.896999999999998</v>
      </c>
      <c r="AY266" s="4">
        <v>2.4900000000000002</v>
      </c>
      <c r="AZ266" s="4">
        <v>3.68</v>
      </c>
      <c r="BA266" s="4">
        <v>8.4308223613209582E-2</v>
      </c>
      <c r="BB266" s="4">
        <v>122.2</v>
      </c>
      <c r="BC266" s="4">
        <v>100</v>
      </c>
      <c r="BD266" s="4">
        <v>0.66666666666666663</v>
      </c>
      <c r="BE266" s="4">
        <v>100</v>
      </c>
      <c r="BF266" s="4">
        <v>100</v>
      </c>
      <c r="BG266" s="4" t="s">
        <v>859</v>
      </c>
      <c r="BH266" s="21">
        <v>4.9708645463091873E-2</v>
      </c>
      <c r="BI266" s="21">
        <v>5.8750049127522248E-2</v>
      </c>
      <c r="BJ266" s="20">
        <v>0.18333333333333332</v>
      </c>
      <c r="BK266" s="20">
        <v>0.35</v>
      </c>
      <c r="BL266" s="5" t="s">
        <v>859</v>
      </c>
      <c r="BM266" s="5">
        <v>66.7</v>
      </c>
      <c r="BN266" s="5">
        <v>9.1</v>
      </c>
      <c r="BO266" s="43">
        <v>0.9</v>
      </c>
      <c r="BP266" s="5">
        <v>39</v>
      </c>
      <c r="BQ266" s="5">
        <v>168</v>
      </c>
      <c r="BR266" s="5">
        <v>17000</v>
      </c>
      <c r="BS266" s="5" t="s">
        <v>859</v>
      </c>
      <c r="BT266" s="5">
        <v>68.7</v>
      </c>
      <c r="BU266" s="5">
        <v>3.1</v>
      </c>
      <c r="BV266" s="5">
        <v>34.4</v>
      </c>
      <c r="BW266" s="5">
        <v>43</v>
      </c>
      <c r="BX266" s="5">
        <v>7.3</v>
      </c>
      <c r="BY266" s="5">
        <v>88.9</v>
      </c>
      <c r="BZ266" s="5">
        <v>14947</v>
      </c>
      <c r="CA266" s="43">
        <v>0</v>
      </c>
      <c r="CB266" s="43">
        <v>0</v>
      </c>
      <c r="CC266" s="5">
        <v>68.900000000000006</v>
      </c>
      <c r="CD266" s="5">
        <v>55.9</v>
      </c>
      <c r="CE266" s="43">
        <v>10.1</v>
      </c>
      <c r="CF266" s="20">
        <v>0.69216710182767627</v>
      </c>
      <c r="CG266" s="5">
        <v>2018</v>
      </c>
      <c r="CH266" s="5">
        <v>2013</v>
      </c>
      <c r="CI266" s="5">
        <v>2018</v>
      </c>
      <c r="CJ266" s="4">
        <v>0.52067868830216468</v>
      </c>
      <c r="CK266" s="4">
        <v>-0.57315199641110059</v>
      </c>
      <c r="CL266" s="4">
        <v>-0.56868337005822134</v>
      </c>
      <c r="CM266" s="4" t="s">
        <v>17</v>
      </c>
      <c r="CN266" s="4">
        <v>0.15095869522328201</v>
      </c>
      <c r="CO266" s="4">
        <v>0.70127696304016174</v>
      </c>
      <c r="CP266" s="4">
        <v>-0.36750140678458248</v>
      </c>
      <c r="CQ266" s="4">
        <v>-0.11456132347146</v>
      </c>
      <c r="CR266" s="4">
        <v>-0.18005868284646065</v>
      </c>
      <c r="CS266" s="4">
        <v>-0.27932545633496902</v>
      </c>
      <c r="CT266" s="4">
        <v>-0.79510446323341433</v>
      </c>
      <c r="CU266" s="4">
        <v>-0.19749604678552071</v>
      </c>
      <c r="CV266" s="4">
        <v>-0.98260178765086592</v>
      </c>
      <c r="CW266" s="4">
        <v>-0.11421521432614738</v>
      </c>
      <c r="CX266">
        <v>1</v>
      </c>
      <c r="CY266" s="5">
        <v>11196.374676757967</v>
      </c>
      <c r="CZ266" s="5">
        <v>14771.473524055091</v>
      </c>
      <c r="DA266" s="5">
        <v>1891.6934373565857</v>
      </c>
      <c r="DB266" s="5">
        <v>882.51491509866912</v>
      </c>
      <c r="DC266" s="5">
        <v>22574.466436667317</v>
      </c>
      <c r="DD266" s="5">
        <v>4216.6345046142542</v>
      </c>
      <c r="DE266" s="5">
        <v>2169.363763337642</v>
      </c>
      <c r="DF266" s="5">
        <v>4698.9811241186562</v>
      </c>
      <c r="DG266" s="5">
        <v>10990.98926580734</v>
      </c>
      <c r="DH266" s="5">
        <v>2475.9063790729697</v>
      </c>
      <c r="DI266" s="5">
        <v>1340.0642496558055</v>
      </c>
      <c r="DJ266" s="5">
        <v>4136.3010555300598</v>
      </c>
      <c r="DK266" s="5">
        <v>-344.65351078476363</v>
      </c>
      <c r="DL266" s="5">
        <v>1817.3474070674622</v>
      </c>
      <c r="DM266" s="5">
        <v>0</v>
      </c>
      <c r="DN266" s="5">
        <v>53.526543948598309</v>
      </c>
      <c r="DO266" s="5">
        <v>81053.636365236191</v>
      </c>
      <c r="DP266" s="4">
        <f t="shared" si="28"/>
        <v>-0.91402860694399579</v>
      </c>
      <c r="DQ266" s="4">
        <f t="shared" si="28"/>
        <v>0.4731059496421044</v>
      </c>
      <c r="DR266" s="4">
        <f t="shared" si="28"/>
        <v>0.55503655290010689</v>
      </c>
      <c r="DS266" s="4">
        <f t="shared" si="27"/>
        <v>0.26661843802616836</v>
      </c>
      <c r="DT266" s="4">
        <f t="shared" si="27"/>
        <v>-0.62128722423332394</v>
      </c>
      <c r="DU266" s="4">
        <f t="shared" si="27"/>
        <v>-0.23534862867407436</v>
      </c>
      <c r="DV266" s="4">
        <f t="shared" si="27"/>
        <v>0.51308963228061755</v>
      </c>
      <c r="DW266" s="4">
        <f t="shared" si="27"/>
        <v>-1.8786520943406479</v>
      </c>
      <c r="DX266" s="4">
        <f t="shared" si="27"/>
        <v>-2.2392357421944178</v>
      </c>
      <c r="DY266" s="4">
        <f t="shared" si="26"/>
        <v>-1.6610948711675377</v>
      </c>
      <c r="DZ266" s="4">
        <f t="shared" si="26"/>
        <v>-0.40909848313904085</v>
      </c>
      <c r="EA266" s="4">
        <f t="shared" si="26"/>
        <v>-1.2976265478645321</v>
      </c>
      <c r="EB266" s="4">
        <f t="shared" si="26"/>
        <v>0.77621048503554313</v>
      </c>
      <c r="EC266" s="4">
        <f t="shared" si="26"/>
        <v>-0.56629394870690264</v>
      </c>
      <c r="ED266" s="4" t="e">
        <f t="shared" si="29"/>
        <v>#DIV/0!</v>
      </c>
      <c r="EE266" s="4">
        <f t="shared" si="29"/>
        <v>0.85243202573464161</v>
      </c>
      <c r="EF266" s="4">
        <f t="shared" si="29"/>
        <v>-0.85811521880351826</v>
      </c>
      <c r="EG266" s="6">
        <f t="shared" si="30"/>
        <v>-1.2236677321994347</v>
      </c>
      <c r="EI266">
        <v>264</v>
      </c>
    </row>
    <row r="267" spans="1:139" x14ac:dyDescent="0.3">
      <c r="A267" t="s">
        <v>707</v>
      </c>
      <c r="B267" t="s">
        <v>280</v>
      </c>
      <c r="C267" s="43" t="s">
        <v>859</v>
      </c>
      <c r="D267" s="43">
        <v>4.5</v>
      </c>
      <c r="E267" s="5">
        <v>24.9</v>
      </c>
      <c r="F267" s="5">
        <v>72.2</v>
      </c>
      <c r="G267" s="43">
        <v>5.5</v>
      </c>
      <c r="H267" s="20">
        <v>0.33333333333333331</v>
      </c>
      <c r="I267" s="43">
        <v>43.5</v>
      </c>
      <c r="J267" s="43">
        <v>8.3608695652173903</v>
      </c>
      <c r="K267" s="43">
        <v>4.3277777777777784</v>
      </c>
      <c r="L267" s="43">
        <v>3.9565217391304346</v>
      </c>
      <c r="M267" s="43">
        <v>48</v>
      </c>
      <c r="N267" s="43">
        <v>50.666666666666664</v>
      </c>
      <c r="O267" s="43">
        <v>55</v>
      </c>
      <c r="P267" s="43">
        <v>-1.2</v>
      </c>
      <c r="Q267" s="43">
        <v>2.6</v>
      </c>
      <c r="R267" s="43">
        <v>-0.7</v>
      </c>
      <c r="S267" s="20">
        <v>0.875</v>
      </c>
      <c r="T267" s="20">
        <v>0.5</v>
      </c>
      <c r="U267" s="5">
        <v>98.8</v>
      </c>
      <c r="V267" s="5">
        <v>80</v>
      </c>
      <c r="W267" s="20" t="s">
        <v>859</v>
      </c>
      <c r="X267" s="43">
        <v>2.280202998834461</v>
      </c>
      <c r="Y267" s="20" t="s">
        <v>859</v>
      </c>
      <c r="Z267" s="5">
        <v>100</v>
      </c>
      <c r="AA267" s="5">
        <v>100</v>
      </c>
      <c r="AB267" s="43">
        <v>0</v>
      </c>
      <c r="AC267" s="5">
        <v>100</v>
      </c>
      <c r="AD267" s="5">
        <v>3.7</v>
      </c>
      <c r="AE267" s="5">
        <v>2.8</v>
      </c>
      <c r="AF267" s="5">
        <v>17.899999999999999</v>
      </c>
      <c r="AG267" s="5">
        <v>28.8</v>
      </c>
      <c r="AH267" s="5">
        <v>4857</v>
      </c>
      <c r="AI267" s="4">
        <v>76.8</v>
      </c>
      <c r="AJ267" s="4">
        <v>0.37102770116320904</v>
      </c>
      <c r="AK267" s="4">
        <v>53.2</v>
      </c>
      <c r="AL267" s="4">
        <v>78.900000000000006</v>
      </c>
      <c r="AM267" s="4">
        <v>0.28999999999999998</v>
      </c>
      <c r="AN267" s="4" t="s">
        <v>859</v>
      </c>
      <c r="AO267" s="4">
        <v>9.1743119266055047</v>
      </c>
      <c r="AP267" s="4">
        <v>0</v>
      </c>
      <c r="AQ267" s="4">
        <v>9.8759598346131128E-2</v>
      </c>
      <c r="AR267" s="4">
        <v>0</v>
      </c>
      <c r="AS267" s="4">
        <v>0</v>
      </c>
      <c r="AT267" s="4" t="s">
        <v>859</v>
      </c>
      <c r="AU267" s="4">
        <v>0</v>
      </c>
      <c r="AV267" s="4">
        <v>0</v>
      </c>
      <c r="AW267" s="4" t="s">
        <v>859</v>
      </c>
      <c r="AX267" s="4">
        <v>39.286000000000001</v>
      </c>
      <c r="AY267" s="4">
        <v>0.68</v>
      </c>
      <c r="AZ267" s="4">
        <v>6.42</v>
      </c>
      <c r="BA267" s="4">
        <v>3.6644736842105265E-2</v>
      </c>
      <c r="BB267" s="4">
        <v>82.4</v>
      </c>
      <c r="BC267" s="4">
        <v>82.4</v>
      </c>
      <c r="BD267" s="4">
        <v>0.5</v>
      </c>
      <c r="BE267" s="4">
        <v>68.7</v>
      </c>
      <c r="BF267" s="4">
        <v>54.5</v>
      </c>
      <c r="BG267" s="4" t="s">
        <v>859</v>
      </c>
      <c r="BH267" s="21" t="s">
        <v>859</v>
      </c>
      <c r="BI267" s="21">
        <v>2.7259924030624973E-2</v>
      </c>
      <c r="BJ267" s="20">
        <v>0.22727272727272727</v>
      </c>
      <c r="BK267" s="20">
        <v>0.18181818181818182</v>
      </c>
      <c r="BL267" s="5" t="s">
        <v>859</v>
      </c>
      <c r="BM267" s="5">
        <v>0</v>
      </c>
      <c r="BN267" s="5">
        <v>38.700000000000003</v>
      </c>
      <c r="BO267" s="43">
        <v>0.85000000000000009</v>
      </c>
      <c r="BP267" s="5">
        <v>23</v>
      </c>
      <c r="BQ267" s="5" t="s">
        <v>859</v>
      </c>
      <c r="BR267" s="5">
        <v>12120</v>
      </c>
      <c r="BS267" s="5" t="s">
        <v>859</v>
      </c>
      <c r="BT267" s="5">
        <v>63.2</v>
      </c>
      <c r="BU267" s="5">
        <v>15.8</v>
      </c>
      <c r="BV267" s="5">
        <v>56.1</v>
      </c>
      <c r="BW267" s="5">
        <v>43</v>
      </c>
      <c r="BX267" s="5">
        <v>4</v>
      </c>
      <c r="BY267" s="5">
        <v>20.5</v>
      </c>
      <c r="BZ267" s="5">
        <v>9698</v>
      </c>
      <c r="CA267" s="43">
        <v>0.46</v>
      </c>
      <c r="CB267" s="43" t="s">
        <v>859</v>
      </c>
      <c r="CC267" s="5">
        <v>96.3</v>
      </c>
      <c r="CD267" s="5">
        <v>61.2</v>
      </c>
      <c r="CE267" s="43">
        <v>4.0999999999999996</v>
      </c>
      <c r="CF267" s="20">
        <v>0.74323432343234319</v>
      </c>
      <c r="CG267" s="5">
        <v>2007</v>
      </c>
      <c r="CH267" s="5">
        <v>2009</v>
      </c>
      <c r="CI267" s="5">
        <v>2019</v>
      </c>
      <c r="CJ267" s="4">
        <v>-1.0040194456556111</v>
      </c>
      <c r="CK267" s="4">
        <v>0.79212875798973903</v>
      </c>
      <c r="CL267" s="4">
        <v>0.46830407950030978</v>
      </c>
      <c r="CM267" s="4">
        <v>0.14460808105558787</v>
      </c>
      <c r="CN267" s="4">
        <v>-0.56567604218770873</v>
      </c>
      <c r="CO267" s="4">
        <v>-0.89712606888181268</v>
      </c>
      <c r="CP267" s="4" t="s">
        <v>17</v>
      </c>
      <c r="CQ267" s="4">
        <v>-0.27393149047216397</v>
      </c>
      <c r="CR267" s="4">
        <v>0.59048671374056227</v>
      </c>
      <c r="CS267" s="4">
        <v>-8.5858209134049138E-2</v>
      </c>
      <c r="CT267" s="4">
        <v>-1.3225352211561847</v>
      </c>
      <c r="CU267" s="4">
        <v>5.10579639228219E-2</v>
      </c>
      <c r="CV267" s="4">
        <v>0.85698687167462373</v>
      </c>
      <c r="CW267" s="4">
        <v>-0.1175473630207778</v>
      </c>
      <c r="CX267">
        <v>1</v>
      </c>
      <c r="CY267" s="5">
        <v>12908.091626692902</v>
      </c>
      <c r="CZ267" s="5">
        <v>18520.609847875789</v>
      </c>
      <c r="DA267" s="5">
        <v>6171.574178935447</v>
      </c>
      <c r="DB267" s="5">
        <v>1496.0362400906004</v>
      </c>
      <c r="DC267" s="5">
        <v>25285.845299930013</v>
      </c>
      <c r="DD267" s="5">
        <v>6596.4929447779796</v>
      </c>
      <c r="DE267" s="5">
        <v>2850.2870479205535</v>
      </c>
      <c r="DF267" s="5">
        <v>1579.0227281916075</v>
      </c>
      <c r="DG267" s="5">
        <v>7075.6723870734595</v>
      </c>
      <c r="DH267" s="5">
        <v>3075.3114382785957</v>
      </c>
      <c r="DI267" s="5">
        <v>3291.0532276330691</v>
      </c>
      <c r="DJ267" s="5">
        <v>10483.012457531144</v>
      </c>
      <c r="DK267" s="5">
        <v>550.96262740656846</v>
      </c>
      <c r="DL267" s="5">
        <v>-23143.261608154022</v>
      </c>
      <c r="DM267" s="5">
        <v>0</v>
      </c>
      <c r="DN267" s="5">
        <v>143.44734814421685</v>
      </c>
      <c r="DO267" s="5">
        <v>100027.41940048194</v>
      </c>
      <c r="DP267" s="4">
        <f t="shared" si="28"/>
        <v>-2.0580419928988198</v>
      </c>
      <c r="DQ267" s="4">
        <f t="shared" si="28"/>
        <v>-1.0462150534600518</v>
      </c>
      <c r="DR267" s="4">
        <f t="shared" si="28"/>
        <v>-1.5499670885593682</v>
      </c>
      <c r="DS267" s="4">
        <f t="shared" si="27"/>
        <v>-0.9338604689812372</v>
      </c>
      <c r="DT267" s="4">
        <f t="shared" si="27"/>
        <v>-1.4313365270500895</v>
      </c>
      <c r="DU267" s="4">
        <f t="shared" si="27"/>
        <v>-2.7009838272114686</v>
      </c>
      <c r="DV267" s="4">
        <f t="shared" si="27"/>
        <v>-0.22875132680863905</v>
      </c>
      <c r="DW267" s="4">
        <f t="shared" si="27"/>
        <v>0.86976754764783992</v>
      </c>
      <c r="DX267" s="4">
        <f t="shared" si="27"/>
        <v>-0.46312996216419416</v>
      </c>
      <c r="DY267" s="4">
        <f t="shared" si="26"/>
        <v>-2.5278048195150982</v>
      </c>
      <c r="DZ267" s="4">
        <f t="shared" si="26"/>
        <v>-2.4870845717796994</v>
      </c>
      <c r="EA267" s="4">
        <f t="shared" si="26"/>
        <v>-5.3299903921853531</v>
      </c>
      <c r="EB267" s="4">
        <f t="shared" si="26"/>
        <v>-0.35898674296694794</v>
      </c>
      <c r="EC267" s="4">
        <f t="shared" si="26"/>
        <v>3.7554421024228706</v>
      </c>
      <c r="ED267" s="4" t="e">
        <f t="shared" si="29"/>
        <v>#DIV/0!</v>
      </c>
      <c r="EE267" s="4">
        <f t="shared" si="29"/>
        <v>-0.39708968936746797</v>
      </c>
      <c r="EF267" s="4">
        <f t="shared" si="29"/>
        <v>-2.3738798950605999</v>
      </c>
      <c r="EG267" s="6">
        <f t="shared" si="30"/>
        <v>0.66903581357407482</v>
      </c>
      <c r="EI267">
        <v>265</v>
      </c>
    </row>
    <row r="268" spans="1:139" x14ac:dyDescent="0.3">
      <c r="A268" t="s">
        <v>712</v>
      </c>
      <c r="B268" t="s">
        <v>282</v>
      </c>
      <c r="C268" s="43" t="s">
        <v>859</v>
      </c>
      <c r="D268" s="43">
        <v>5.6</v>
      </c>
      <c r="E268" s="5">
        <v>41.7</v>
      </c>
      <c r="F268" s="5">
        <v>96.2</v>
      </c>
      <c r="G268" s="43">
        <v>11.8</v>
      </c>
      <c r="H268" s="20">
        <v>0</v>
      </c>
      <c r="I268" s="43">
        <v>43</v>
      </c>
      <c r="J268" s="43">
        <v>6.9130434782608701</v>
      </c>
      <c r="K268" s="43">
        <v>3.8916666666666666</v>
      </c>
      <c r="L268" s="43">
        <v>3.5913043478260867</v>
      </c>
      <c r="M268" s="43">
        <v>56</v>
      </c>
      <c r="N268" s="43">
        <v>44.333333333333336</v>
      </c>
      <c r="O268" s="43">
        <v>47.5</v>
      </c>
      <c r="P268" s="43">
        <v>0.8</v>
      </c>
      <c r="Q268" s="43">
        <v>-0.1</v>
      </c>
      <c r="R268" s="43">
        <v>-3.7</v>
      </c>
      <c r="S268" s="20">
        <v>0.60465116279069764</v>
      </c>
      <c r="T268" s="20">
        <v>0.75</v>
      </c>
      <c r="U268" s="5">
        <v>96.9</v>
      </c>
      <c r="V268" s="5">
        <v>73</v>
      </c>
      <c r="W268" s="20" t="s">
        <v>859</v>
      </c>
      <c r="X268" s="43">
        <v>3.2619143951305456</v>
      </c>
      <c r="Y268" s="20">
        <v>0.42424242424242425</v>
      </c>
      <c r="Z268" s="5">
        <v>90</v>
      </c>
      <c r="AA268" s="5">
        <v>98</v>
      </c>
      <c r="AB268" s="43" t="s">
        <v>859</v>
      </c>
      <c r="AC268" s="5">
        <v>93.75</v>
      </c>
      <c r="AD268" s="5">
        <v>2.9</v>
      </c>
      <c r="AE268" s="5">
        <v>2.2999999999999998</v>
      </c>
      <c r="AF268" s="5">
        <v>9.5</v>
      </c>
      <c r="AG268" s="5">
        <v>31.099999999999998</v>
      </c>
      <c r="AH268" s="5">
        <v>1439</v>
      </c>
      <c r="AI268" s="4">
        <v>75.7</v>
      </c>
      <c r="AJ268" s="4">
        <v>0.3715474504249292</v>
      </c>
      <c r="AK268" s="4">
        <v>55.399999999999991</v>
      </c>
      <c r="AL268" s="4">
        <v>86.1</v>
      </c>
      <c r="AM268" s="4">
        <v>0.12</v>
      </c>
      <c r="AN268" s="4">
        <v>54.8</v>
      </c>
      <c r="AO268" s="4">
        <v>7.2992700729927007</v>
      </c>
      <c r="AP268" s="4">
        <v>7.2992700729927007</v>
      </c>
      <c r="AQ268" s="4">
        <v>5.11889035667107E-2</v>
      </c>
      <c r="AR268" s="4" t="s">
        <v>859</v>
      </c>
      <c r="AS268" s="4">
        <v>60.713999999999999</v>
      </c>
      <c r="AT268" s="4">
        <v>20.832999999999998</v>
      </c>
      <c r="AU268" s="4" t="s">
        <v>859</v>
      </c>
      <c r="AV268" s="4">
        <v>0</v>
      </c>
      <c r="AW268" s="4">
        <v>78.125</v>
      </c>
      <c r="AX268" s="4">
        <v>27.777999999999999</v>
      </c>
      <c r="AY268" s="4">
        <v>0.33</v>
      </c>
      <c r="AZ268" s="4">
        <v>4.03</v>
      </c>
      <c r="BA268" s="4">
        <v>0</v>
      </c>
      <c r="BB268" s="4">
        <v>48</v>
      </c>
      <c r="BC268" s="4">
        <v>48</v>
      </c>
      <c r="BD268" s="4">
        <v>0.83333333333333337</v>
      </c>
      <c r="BE268" s="4">
        <v>100</v>
      </c>
      <c r="BF268" s="4">
        <v>100</v>
      </c>
      <c r="BG268" s="4">
        <v>92</v>
      </c>
      <c r="BH268" s="21">
        <v>3.426564441032038E-2</v>
      </c>
      <c r="BI268" s="21">
        <v>3.7070496429309069E-2</v>
      </c>
      <c r="BJ268" s="20">
        <v>0.30120481927710846</v>
      </c>
      <c r="BK268" s="20">
        <v>0.51807228915662651</v>
      </c>
      <c r="BL268" s="5" t="s">
        <v>859</v>
      </c>
      <c r="BM268" s="5">
        <v>22</v>
      </c>
      <c r="BN268" s="5">
        <v>3.2</v>
      </c>
      <c r="BO268" s="43">
        <v>0.3</v>
      </c>
      <c r="BP268" s="5" t="s">
        <v>859</v>
      </c>
      <c r="BQ268" s="5" t="s">
        <v>859</v>
      </c>
      <c r="BR268" s="5">
        <v>7412</v>
      </c>
      <c r="BS268" s="5">
        <v>43.333333333333336</v>
      </c>
      <c r="BT268" s="5">
        <v>84.6</v>
      </c>
      <c r="BU268" s="5">
        <v>15.4</v>
      </c>
      <c r="BV268" s="5">
        <v>88.5</v>
      </c>
      <c r="BW268" s="5">
        <v>61</v>
      </c>
      <c r="BX268" s="5">
        <v>12.6</v>
      </c>
      <c r="BY268" s="5">
        <v>92.9</v>
      </c>
      <c r="BZ268" s="5">
        <v>10865</v>
      </c>
      <c r="CA268" s="43">
        <v>0.17</v>
      </c>
      <c r="CB268" s="43" t="s">
        <v>859</v>
      </c>
      <c r="CC268" s="5">
        <v>100</v>
      </c>
      <c r="CD268" s="5">
        <v>26.5</v>
      </c>
      <c r="CE268" s="43">
        <v>6.6</v>
      </c>
      <c r="CF268" s="20">
        <v>0.78232189973614774</v>
      </c>
      <c r="CG268" s="5">
        <v>2014</v>
      </c>
      <c r="CH268" s="5">
        <v>2016</v>
      </c>
      <c r="CI268" s="5">
        <v>2019</v>
      </c>
      <c r="CJ268" s="4">
        <v>-7.4105880062401777E-3</v>
      </c>
      <c r="CK268" s="4">
        <v>-0.54048974817889683</v>
      </c>
      <c r="CL268" s="4">
        <v>-0.54034433056367914</v>
      </c>
      <c r="CM268" s="4">
        <v>-0.14760818138955312</v>
      </c>
      <c r="CN268" s="4">
        <v>-0.48415628779282033</v>
      </c>
      <c r="CO268" s="4">
        <v>0.56112061716044703</v>
      </c>
      <c r="CP268" s="4">
        <v>0.39663074894195671</v>
      </c>
      <c r="CQ268" s="4">
        <v>-0.38928438090697892</v>
      </c>
      <c r="CR268" s="4">
        <v>1.9444087456903032</v>
      </c>
      <c r="CS268" s="4">
        <v>0.60872411052244813</v>
      </c>
      <c r="CT268" s="4">
        <v>0.25435528990922035</v>
      </c>
      <c r="CU268" s="4">
        <v>-5.0120697009919578E-2</v>
      </c>
      <c r="CV268" s="4">
        <v>0.83726172793076881</v>
      </c>
      <c r="CW268" s="4">
        <v>-0.11966263008296317</v>
      </c>
      <c r="CX268">
        <v>0</v>
      </c>
      <c r="CY268" s="5">
        <v>10455.194737376152</v>
      </c>
      <c r="CZ268" s="5">
        <v>18795.326536663688</v>
      </c>
      <c r="DA268" s="5">
        <v>3737.6993552765521</v>
      </c>
      <c r="DB268" s="5">
        <v>1340.346114692908</v>
      </c>
      <c r="DC268" s="5">
        <v>20361.361317914943</v>
      </c>
      <c r="DD268" s="5">
        <v>4174.6790961136085</v>
      </c>
      <c r="DE268" s="5">
        <v>1871.9948252669094</v>
      </c>
      <c r="DF268" s="5">
        <v>6358.0682228557671</v>
      </c>
      <c r="DG268" s="5">
        <v>8723.5762637793596</v>
      </c>
      <c r="DH268" s="5">
        <v>2039.3620631150322</v>
      </c>
      <c r="DI268" s="5">
        <v>2201.5609093993894</v>
      </c>
      <c r="DJ268" s="5">
        <v>3299.6267390566682</v>
      </c>
      <c r="DK268" s="5">
        <v>-161.18086189345098</v>
      </c>
      <c r="DL268" s="5">
        <v>2737.699355276553</v>
      </c>
      <c r="DM268" s="5">
        <v>0</v>
      </c>
      <c r="DN268" s="5">
        <v>0</v>
      </c>
      <c r="DO268" s="5">
        <v>83197.615319617515</v>
      </c>
      <c r="DP268" s="4">
        <f t="shared" si="28"/>
        <v>-0.4186664665584538</v>
      </c>
      <c r="DQ268" s="4">
        <f t="shared" si="28"/>
        <v>-1.1575427831364122</v>
      </c>
      <c r="DR268" s="4">
        <f t="shared" si="28"/>
        <v>-0.35289743264916523</v>
      </c>
      <c r="DS268" s="4">
        <f t="shared" si="27"/>
        <v>-0.62922116150202989</v>
      </c>
      <c r="DT268" s="4">
        <f t="shared" si="27"/>
        <v>3.9898227492270587E-2</v>
      </c>
      <c r="DU268" s="4">
        <f t="shared" si="27"/>
        <v>-0.19188102983609878</v>
      </c>
      <c r="DV268" s="4">
        <f t="shared" si="27"/>
        <v>0.83706219015381644</v>
      </c>
      <c r="DW268" s="4">
        <f t="shared" si="27"/>
        <v>-3.3401675991279713</v>
      </c>
      <c r="DX268" s="4">
        <f t="shared" si="27"/>
        <v>-1.2106688436909521</v>
      </c>
      <c r="DY268" s="4">
        <f t="shared" si="26"/>
        <v>-1.0298734696719434</v>
      </c>
      <c r="DZ268" s="4">
        <f t="shared" si="26"/>
        <v>-1.3266731565816217</v>
      </c>
      <c r="EA268" s="4">
        <f t="shared" si="26"/>
        <v>-0.7660480579153266</v>
      </c>
      <c r="EB268" s="4">
        <f t="shared" si="26"/>
        <v>0.54365812967457072</v>
      </c>
      <c r="EC268" s="4">
        <f t="shared" si="26"/>
        <v>-0.72564575746594284</v>
      </c>
      <c r="ED268" s="4" t="e">
        <f t="shared" si="29"/>
        <v>#DIV/0!</v>
      </c>
      <c r="EE268" s="4">
        <f t="shared" si="29"/>
        <v>1.5962262966648821</v>
      </c>
      <c r="EF268" s="4">
        <f t="shared" si="29"/>
        <v>-1.0293919515274577</v>
      </c>
      <c r="EG268" s="6">
        <f t="shared" si="30"/>
        <v>-1.9402559648458253</v>
      </c>
      <c r="EI268">
        <v>266</v>
      </c>
    </row>
    <row r="269" spans="1:139" x14ac:dyDescent="0.3">
      <c r="A269" t="s">
        <v>515</v>
      </c>
      <c r="B269" t="s">
        <v>283</v>
      </c>
      <c r="C269" s="43">
        <v>4.272413793103448</v>
      </c>
      <c r="D269" s="43">
        <v>5.8</v>
      </c>
      <c r="E269" s="5">
        <v>47.7</v>
      </c>
      <c r="F269" s="5">
        <v>90.5</v>
      </c>
      <c r="G269" s="43">
        <v>6</v>
      </c>
      <c r="H269" s="20">
        <v>0</v>
      </c>
      <c r="I269" s="43">
        <v>41.2</v>
      </c>
      <c r="J269" s="43" t="s">
        <v>859</v>
      </c>
      <c r="K269" s="43">
        <v>3.947222222222222</v>
      </c>
      <c r="L269" s="43">
        <v>3.7913043478260864</v>
      </c>
      <c r="M269" s="43">
        <v>50.666666666666664</v>
      </c>
      <c r="N269" s="43">
        <v>48.333333333333336</v>
      </c>
      <c r="O269" s="43">
        <v>46.5</v>
      </c>
      <c r="P269" s="43">
        <v>0.4</v>
      </c>
      <c r="Q269" s="43">
        <v>-1.2</v>
      </c>
      <c r="R269" s="43">
        <v>0.6</v>
      </c>
      <c r="S269" s="20">
        <v>0.6495726495726496</v>
      </c>
      <c r="T269" s="20">
        <v>0.73913043478260865</v>
      </c>
      <c r="U269" s="5">
        <v>98.2</v>
      </c>
      <c r="V269" s="5">
        <v>72</v>
      </c>
      <c r="W269" s="20">
        <v>0.34615384615384615</v>
      </c>
      <c r="X269" s="43">
        <v>5.3448857353821282</v>
      </c>
      <c r="Y269" s="20">
        <v>0.69387755102040805</v>
      </c>
      <c r="Z269" s="5">
        <v>88</v>
      </c>
      <c r="AA269" s="5">
        <v>98.9</v>
      </c>
      <c r="AB269" s="43">
        <v>0</v>
      </c>
      <c r="AC269" s="5">
        <v>41.45</v>
      </c>
      <c r="AD269" s="5">
        <v>1.1000000000000001</v>
      </c>
      <c r="AE269" s="5">
        <v>1.7</v>
      </c>
      <c r="AF269" s="5" t="s">
        <v>859</v>
      </c>
      <c r="AG269" s="5">
        <v>6.9</v>
      </c>
      <c r="AH269" s="5">
        <v>4089</v>
      </c>
      <c r="AI269" s="4">
        <v>79</v>
      </c>
      <c r="AJ269" s="4">
        <v>0.3686943620178042</v>
      </c>
      <c r="AK269" s="4">
        <v>63.3</v>
      </c>
      <c r="AL269" s="4">
        <v>90.1</v>
      </c>
      <c r="AM269" s="4">
        <v>0.19</v>
      </c>
      <c r="AN269" s="4">
        <v>93.5</v>
      </c>
      <c r="AO269" s="4">
        <v>6.4039408866995071</v>
      </c>
      <c r="AP269" s="4">
        <v>0</v>
      </c>
      <c r="AQ269" s="4">
        <v>0.18087842516569394</v>
      </c>
      <c r="AR269" s="4">
        <v>16.279</v>
      </c>
      <c r="AS269" s="4">
        <v>52.5</v>
      </c>
      <c r="AT269" s="4" t="s">
        <v>859</v>
      </c>
      <c r="AU269" s="4">
        <v>16.437999999999999</v>
      </c>
      <c r="AV269" s="4">
        <v>57.692</v>
      </c>
      <c r="AW269" s="4">
        <v>66.667000000000002</v>
      </c>
      <c r="AX269" s="4">
        <v>64.286000000000001</v>
      </c>
      <c r="AY269" s="4">
        <v>0.53</v>
      </c>
      <c r="AZ269" s="4">
        <v>2.76</v>
      </c>
      <c r="BA269" s="4">
        <v>9.8186997828822713E-4</v>
      </c>
      <c r="BB269" s="4">
        <v>67.2</v>
      </c>
      <c r="BC269" s="4">
        <v>67.2</v>
      </c>
      <c r="BD269" s="4">
        <v>0.2</v>
      </c>
      <c r="BE269" s="4">
        <v>100</v>
      </c>
      <c r="BF269" s="4">
        <v>77.099999999999994</v>
      </c>
      <c r="BG269" s="4">
        <v>24.6</v>
      </c>
      <c r="BH269" s="21">
        <v>5.5661663211163649E-2</v>
      </c>
      <c r="BI269" s="21">
        <v>3.858825601302452E-2</v>
      </c>
      <c r="BJ269" s="20">
        <v>0.42465753424657532</v>
      </c>
      <c r="BK269" s="20">
        <v>0.41095890410958902</v>
      </c>
      <c r="BL269" s="5">
        <v>36</v>
      </c>
      <c r="BM269" s="5">
        <v>31.05</v>
      </c>
      <c r="BN269" s="5">
        <v>6.15</v>
      </c>
      <c r="BO269" s="43">
        <v>0.45</v>
      </c>
      <c r="BP269" s="5" t="s">
        <v>859</v>
      </c>
      <c r="BQ269" s="5">
        <v>148</v>
      </c>
      <c r="BR269" s="5">
        <v>19257</v>
      </c>
      <c r="BS269" s="5">
        <v>93.75</v>
      </c>
      <c r="BT269" s="5">
        <v>91.5</v>
      </c>
      <c r="BU269" s="5">
        <v>4.3</v>
      </c>
      <c r="BV269" s="5">
        <v>44.7</v>
      </c>
      <c r="BW269" s="5">
        <v>47</v>
      </c>
      <c r="BX269" s="5">
        <v>11.7</v>
      </c>
      <c r="BY269" s="5">
        <v>100</v>
      </c>
      <c r="BZ269" s="5">
        <v>10181</v>
      </c>
      <c r="CA269" s="43">
        <v>0.04</v>
      </c>
      <c r="CB269" s="43">
        <v>0</v>
      </c>
      <c r="CC269" s="5">
        <v>100</v>
      </c>
      <c r="CD269" s="5">
        <v>30.8</v>
      </c>
      <c r="CE269" s="43">
        <v>7.8</v>
      </c>
      <c r="CF269" s="20">
        <v>0.7040575916230366</v>
      </c>
      <c r="CG269" s="5">
        <v>2020</v>
      </c>
      <c r="CH269" s="5">
        <v>2011</v>
      </c>
      <c r="CI269" s="5">
        <v>2020</v>
      </c>
      <c r="CJ269" s="4">
        <v>-0.19280329477775848</v>
      </c>
      <c r="CK269" s="4">
        <v>-0.26290752030280595</v>
      </c>
      <c r="CL269" s="4">
        <v>-0.23428190471551444</v>
      </c>
      <c r="CM269" s="4">
        <v>-0.63066255491985102</v>
      </c>
      <c r="CN269" s="4">
        <v>-7.3983332930391124E-2</v>
      </c>
      <c r="CO269" s="4">
        <v>-0.43469613376180521</v>
      </c>
      <c r="CP269" s="4">
        <v>-0.12421075330440473</v>
      </c>
      <c r="CQ269" s="4">
        <v>-0.31437838338261692</v>
      </c>
      <c r="CR269" s="4">
        <v>2.1271413776246271</v>
      </c>
      <c r="CS269" s="4">
        <v>0.31561952776510099</v>
      </c>
      <c r="CT269" s="4">
        <v>-4.6891454799012661E-2</v>
      </c>
      <c r="CU269" s="4">
        <v>-1.3046596431555563E-2</v>
      </c>
      <c r="CV269" s="4">
        <v>-0.10495577695919976</v>
      </c>
      <c r="CW269" s="4">
        <v>-0.12621809905346484</v>
      </c>
      <c r="CX269">
        <v>0</v>
      </c>
      <c r="CY269" s="5">
        <v>8500.6665723416991</v>
      </c>
      <c r="CZ269" s="5">
        <v>13663.190913425038</v>
      </c>
      <c r="DA269" s="5">
        <v>1116.0749377702082</v>
      </c>
      <c r="DB269" s="5">
        <v>533.99711777806885</v>
      </c>
      <c r="DC269" s="5">
        <v>19232.848858361911</v>
      </c>
      <c r="DD269" s="5">
        <v>3449.1807388228813</v>
      </c>
      <c r="DE269" s="5">
        <v>2898.2276204172513</v>
      </c>
      <c r="DF269" s="5">
        <v>3344.1172752489106</v>
      </c>
      <c r="DG269" s="5">
        <v>5108.0294785024525</v>
      </c>
      <c r="DH269" s="5">
        <v>666.18629634481852</v>
      </c>
      <c r="DI269" s="5">
        <v>1363.5529935805059</v>
      </c>
      <c r="DJ269" s="5">
        <v>461.28651906196779</v>
      </c>
      <c r="DK269" s="5">
        <v>-31.311410978645359</v>
      </c>
      <c r="DL269" s="5">
        <v>-77.033931612734179</v>
      </c>
      <c r="DM269" s="5">
        <v>0</v>
      </c>
      <c r="DN269" s="5">
        <v>132.64820597374811</v>
      </c>
      <c r="DO269" s="5">
        <v>60438.696116650819</v>
      </c>
      <c r="DP269" s="4">
        <f t="shared" si="28"/>
        <v>0.88762800234315287</v>
      </c>
      <c r="DQ269" s="4">
        <f t="shared" si="28"/>
        <v>0.92223260236065663</v>
      </c>
      <c r="DR269" s="4">
        <f t="shared" si="28"/>
        <v>0.93651441749367925</v>
      </c>
      <c r="DS269" s="4">
        <f t="shared" si="27"/>
        <v>0.94856419501442812</v>
      </c>
      <c r="DT269" s="4">
        <f t="shared" si="27"/>
        <v>0.37705167493817188</v>
      </c>
      <c r="DU269" s="4">
        <f t="shared" si="27"/>
        <v>0.55976631860619419</v>
      </c>
      <c r="DV269" s="4">
        <f t="shared" si="27"/>
        <v>-0.28098082326655888</v>
      </c>
      <c r="DW269" s="4">
        <f t="shared" si="27"/>
        <v>-0.68513155915822943</v>
      </c>
      <c r="DX269" s="4">
        <f t="shared" si="27"/>
        <v>0.42945218410606167</v>
      </c>
      <c r="DY269" s="4">
        <f t="shared" si="26"/>
        <v>0.95567049531693704</v>
      </c>
      <c r="DZ269" s="4">
        <f t="shared" si="26"/>
        <v>-0.43411619654804973</v>
      </c>
      <c r="EA269" s="4">
        <f t="shared" si="26"/>
        <v>1.0372827942453089</v>
      </c>
      <c r="EB269" s="4">
        <f t="shared" si="26"/>
        <v>0.37904805355600291</v>
      </c>
      <c r="EC269" s="4">
        <f t="shared" si="26"/>
        <v>-0.23829649796485233</v>
      </c>
      <c r="ED269" s="4" t="e">
        <f t="shared" si="29"/>
        <v>#DIV/0!</v>
      </c>
      <c r="EE269" s="4">
        <f t="shared" si="29"/>
        <v>-0.24702694507616288</v>
      </c>
      <c r="EF269" s="4">
        <f t="shared" si="29"/>
        <v>0.78875710886623707</v>
      </c>
      <c r="EG269" s="6">
        <f t="shared" si="30"/>
        <v>-0.45970673193687195</v>
      </c>
      <c r="EI269">
        <v>267</v>
      </c>
    </row>
    <row r="270" spans="1:139" x14ac:dyDescent="0.3">
      <c r="A270" t="s">
        <v>656</v>
      </c>
      <c r="B270" t="s">
        <v>284</v>
      </c>
      <c r="C270" s="43" t="s">
        <v>859</v>
      </c>
      <c r="D270" s="43">
        <v>5</v>
      </c>
      <c r="E270" s="5">
        <v>39.200000000000003</v>
      </c>
      <c r="F270" s="5">
        <v>82.4</v>
      </c>
      <c r="G270" s="43">
        <v>6.6</v>
      </c>
      <c r="H270" s="20">
        <v>0</v>
      </c>
      <c r="I270" s="43">
        <v>41.2</v>
      </c>
      <c r="J270" s="43">
        <v>2.2521739130434781</v>
      </c>
      <c r="K270" s="43">
        <v>4.0861111111111112</v>
      </c>
      <c r="L270" s="43">
        <v>3.4543478260869556</v>
      </c>
      <c r="M270" s="43">
        <v>51</v>
      </c>
      <c r="N270" s="43">
        <v>48</v>
      </c>
      <c r="O270" s="43">
        <v>52.5</v>
      </c>
      <c r="P270" s="43">
        <v>0.9</v>
      </c>
      <c r="Q270" s="43">
        <v>3.4</v>
      </c>
      <c r="R270" s="43">
        <v>0.6</v>
      </c>
      <c r="S270" s="20">
        <v>0.75</v>
      </c>
      <c r="T270" s="20">
        <v>0.7</v>
      </c>
      <c r="U270" s="5">
        <v>84.3</v>
      </c>
      <c r="V270" s="5">
        <v>74</v>
      </c>
      <c r="W270" s="20">
        <v>0.25</v>
      </c>
      <c r="X270" s="43">
        <v>8.099386986082072</v>
      </c>
      <c r="Y270" s="20">
        <v>0.87500000000000011</v>
      </c>
      <c r="Z270" s="5">
        <v>96</v>
      </c>
      <c r="AA270" s="5">
        <v>100</v>
      </c>
      <c r="AB270" s="43">
        <v>0</v>
      </c>
      <c r="AC270" s="5">
        <v>66</v>
      </c>
      <c r="AD270" s="5">
        <v>3</v>
      </c>
      <c r="AE270" s="5">
        <v>9.6</v>
      </c>
      <c r="AF270" s="5">
        <v>17.899999999999999</v>
      </c>
      <c r="AG270" s="5">
        <v>56.5</v>
      </c>
      <c r="AH270" s="5">
        <v>2795</v>
      </c>
      <c r="AI270" s="4">
        <v>71.5</v>
      </c>
      <c r="AJ270" s="4">
        <v>0.2286001003512293</v>
      </c>
      <c r="AK270" s="4">
        <v>42.1</v>
      </c>
      <c r="AL270" s="4">
        <v>86.5</v>
      </c>
      <c r="AM270" s="4">
        <v>0.13</v>
      </c>
      <c r="AN270" s="4">
        <v>70.599999999999994</v>
      </c>
      <c r="AO270" s="4">
        <v>8.9473684210526301</v>
      </c>
      <c r="AP270" s="4">
        <v>0</v>
      </c>
      <c r="AQ270" s="4">
        <v>0.23349181193872159</v>
      </c>
      <c r="AR270" s="4" t="s">
        <v>859</v>
      </c>
      <c r="AS270" s="4">
        <v>68.421000000000006</v>
      </c>
      <c r="AT270" s="4" t="s">
        <v>859</v>
      </c>
      <c r="AU270" s="4">
        <v>36.634</v>
      </c>
      <c r="AV270" s="4" t="s">
        <v>859</v>
      </c>
      <c r="AW270" s="4">
        <v>84.614999999999995</v>
      </c>
      <c r="AX270" s="4">
        <v>54.237000000000002</v>
      </c>
      <c r="AY270" s="4">
        <v>0.42</v>
      </c>
      <c r="AZ270" s="4">
        <v>1.03</v>
      </c>
      <c r="BA270" s="4">
        <v>2.2140669072821572E-3</v>
      </c>
      <c r="BB270" s="4">
        <v>100</v>
      </c>
      <c r="BC270" s="4">
        <v>100</v>
      </c>
      <c r="BD270" s="4">
        <v>1</v>
      </c>
      <c r="BE270" s="4">
        <v>100</v>
      </c>
      <c r="BF270" s="4">
        <v>100</v>
      </c>
      <c r="BG270" s="4">
        <v>63.2</v>
      </c>
      <c r="BH270" s="21">
        <v>6.21090374771067E-2</v>
      </c>
      <c r="BI270" s="21">
        <v>4.3202027645747723E-2</v>
      </c>
      <c r="BJ270" s="20">
        <v>0.38095238095238093</v>
      </c>
      <c r="BK270" s="20">
        <v>0.2857142857142857</v>
      </c>
      <c r="BL270" s="5" t="s">
        <v>859</v>
      </c>
      <c r="BM270" s="5">
        <v>93.75</v>
      </c>
      <c r="BN270" s="5">
        <v>23.25</v>
      </c>
      <c r="BO270" s="43">
        <v>1.4</v>
      </c>
      <c r="BP270" s="5">
        <v>78</v>
      </c>
      <c r="BQ270" s="5">
        <v>210</v>
      </c>
      <c r="BR270" s="5">
        <v>12200</v>
      </c>
      <c r="BS270" s="5" t="s">
        <v>859</v>
      </c>
      <c r="BT270" s="5">
        <v>80</v>
      </c>
      <c r="BU270" s="5">
        <v>2.9</v>
      </c>
      <c r="BV270" s="5">
        <v>0</v>
      </c>
      <c r="BW270" s="5">
        <v>0</v>
      </c>
      <c r="BX270" s="5">
        <v>10.4</v>
      </c>
      <c r="BY270" s="5">
        <v>100</v>
      </c>
      <c r="BZ270" s="5">
        <v>14610</v>
      </c>
      <c r="CA270" s="43">
        <v>0.18</v>
      </c>
      <c r="CB270" s="43" t="s">
        <v>859</v>
      </c>
      <c r="CC270" s="5" t="s">
        <v>859</v>
      </c>
      <c r="CD270" s="5">
        <v>27.1</v>
      </c>
      <c r="CE270" s="43">
        <v>9.1</v>
      </c>
      <c r="CF270" s="20">
        <v>0.77774193548387094</v>
      </c>
      <c r="CG270" s="5">
        <v>2021</v>
      </c>
      <c r="CH270" s="5">
        <v>2020</v>
      </c>
      <c r="CI270" s="5">
        <v>2020</v>
      </c>
      <c r="CJ270" s="4">
        <v>-0.34786981464485284</v>
      </c>
      <c r="CK270" s="4">
        <v>-5.7221470094274716E-2</v>
      </c>
      <c r="CL270" s="4">
        <v>-0.26499114230169718</v>
      </c>
      <c r="CM270" s="4">
        <v>0.85377672518543524</v>
      </c>
      <c r="CN270" s="4">
        <v>-0.3665605256742025</v>
      </c>
      <c r="CO270" s="4">
        <v>0.89585624802124153</v>
      </c>
      <c r="CP270" s="4">
        <v>-0.18346459488487551</v>
      </c>
      <c r="CQ270" s="4">
        <v>0.19499876404478889</v>
      </c>
      <c r="CR270" s="4">
        <v>-0.7030675693087356</v>
      </c>
      <c r="CS270" s="4">
        <v>-0.26641839008778395</v>
      </c>
      <c r="CT270" s="4">
        <v>-0.78308818290092086</v>
      </c>
      <c r="CU270" s="4">
        <v>-0.55870363677908308</v>
      </c>
      <c r="CV270" s="4">
        <v>0.41826368652258933</v>
      </c>
      <c r="CW270" s="4">
        <v>-0.12860555876311305</v>
      </c>
      <c r="CX270">
        <v>0</v>
      </c>
      <c r="CY270" s="5">
        <v>9050.7691331656206</v>
      </c>
      <c r="CZ270" s="5">
        <v>17866.192114729973</v>
      </c>
      <c r="DA270" s="5">
        <v>4232.5471698113215</v>
      </c>
      <c r="DB270" s="5">
        <v>1228.3018867924529</v>
      </c>
      <c r="DC270" s="5">
        <v>22586.920933302157</v>
      </c>
      <c r="DD270" s="5">
        <v>3684.0709791851623</v>
      </c>
      <c r="DE270" s="5">
        <v>1717.7250402630755</v>
      </c>
      <c r="DF270" s="5">
        <v>1293.5004822786059</v>
      </c>
      <c r="DG270" s="5">
        <v>4886.425238826786</v>
      </c>
      <c r="DH270" s="5">
        <v>1551.8867924528302</v>
      </c>
      <c r="DI270" s="5">
        <v>1321.2264150943397</v>
      </c>
      <c r="DJ270" s="5">
        <v>1983.0188679245282</v>
      </c>
      <c r="DK270" s="5">
        <v>333.01886792452831</v>
      </c>
      <c r="DL270" s="5">
        <v>2486.7924528301887</v>
      </c>
      <c r="DM270" s="5">
        <v>0</v>
      </c>
      <c r="DN270" s="5">
        <v>56.465262391407315</v>
      </c>
      <c r="DO270" s="5">
        <v>71792.069184142791</v>
      </c>
      <c r="DP270" s="4">
        <f t="shared" si="28"/>
        <v>0.51997101720053585</v>
      </c>
      <c r="DQ270" s="4">
        <f t="shared" si="28"/>
        <v>-0.7810151458296748</v>
      </c>
      <c r="DR270" s="4">
        <f t="shared" si="28"/>
        <v>-0.5962818899412351</v>
      </c>
      <c r="DS270" s="4">
        <f t="shared" si="27"/>
        <v>-0.40998390475598939</v>
      </c>
      <c r="DT270" s="4">
        <f t="shared" si="27"/>
        <v>-0.62500811932942502</v>
      </c>
      <c r="DU270" s="4">
        <f t="shared" si="27"/>
        <v>0.31640997662548992</v>
      </c>
      <c r="DV270" s="4">
        <f t="shared" si="27"/>
        <v>1.0051334661064932</v>
      </c>
      <c r="DW270" s="4">
        <f t="shared" si="27"/>
        <v>1.121288513413407</v>
      </c>
      <c r="DX270" s="4">
        <f t="shared" si="27"/>
        <v>0.52997854842281977</v>
      </c>
      <c r="DY270" s="4">
        <f t="shared" si="26"/>
        <v>-0.32500843697389353</v>
      </c>
      <c r="DZ270" s="4">
        <f t="shared" si="26"/>
        <v>-0.38903442403839722</v>
      </c>
      <c r="EA270" s="4">
        <f t="shared" si="26"/>
        <v>7.0454760698347288E-2</v>
      </c>
      <c r="EB270" s="4">
        <f t="shared" si="26"/>
        <v>-8.2742109720288934E-2</v>
      </c>
      <c r="EC270" s="4">
        <f t="shared" si="26"/>
        <v>-0.68220317138487041</v>
      </c>
      <c r="ED270" s="4" t="e">
        <f t="shared" si="29"/>
        <v>#DIV/0!</v>
      </c>
      <c r="EE270" s="4">
        <f t="shared" si="29"/>
        <v>0.81159617532484474</v>
      </c>
      <c r="EF270" s="4">
        <f t="shared" si="29"/>
        <v>-0.11823343804289932</v>
      </c>
      <c r="EG270" s="6">
        <f t="shared" si="30"/>
        <v>0.42814868555585489</v>
      </c>
      <c r="EI270">
        <v>268</v>
      </c>
    </row>
    <row r="271" spans="1:139" x14ac:dyDescent="0.3">
      <c r="A271" t="s">
        <v>734</v>
      </c>
      <c r="B271" t="s">
        <v>285</v>
      </c>
      <c r="C271" s="43" t="s">
        <v>859</v>
      </c>
      <c r="D271" s="43">
        <v>4.9000000000000004</v>
      </c>
      <c r="E271" s="5">
        <v>39.9</v>
      </c>
      <c r="F271" s="5">
        <v>0</v>
      </c>
      <c r="G271" s="43">
        <v>8.1999999999999993</v>
      </c>
      <c r="H271" s="20">
        <v>0</v>
      </c>
      <c r="I271" s="43">
        <v>42.8</v>
      </c>
      <c r="J271" s="43">
        <v>6.8130434782608695</v>
      </c>
      <c r="K271" s="43">
        <v>3.9611111111111117</v>
      </c>
      <c r="L271" s="43">
        <v>3.8021739130434771</v>
      </c>
      <c r="M271" s="43">
        <v>43</v>
      </c>
      <c r="N271" s="43">
        <v>48.333333333333336</v>
      </c>
      <c r="O271" s="43">
        <v>47.5</v>
      </c>
      <c r="P271" s="43">
        <v>-3.1</v>
      </c>
      <c r="Q271" s="43">
        <v>0</v>
      </c>
      <c r="R271" s="43">
        <v>-2.1</v>
      </c>
      <c r="S271" s="20">
        <v>0.71739130434782605</v>
      </c>
      <c r="T271" s="20">
        <v>0.77777777777777779</v>
      </c>
      <c r="U271" s="5">
        <v>97.6</v>
      </c>
      <c r="V271" s="5">
        <v>80</v>
      </c>
      <c r="W271" s="20" t="s">
        <v>859</v>
      </c>
      <c r="X271" s="43">
        <v>3.0626651855083735</v>
      </c>
      <c r="Y271" s="20" t="s">
        <v>859</v>
      </c>
      <c r="Z271" s="5">
        <v>100</v>
      </c>
      <c r="AA271" s="5">
        <v>100</v>
      </c>
      <c r="AB271" s="43">
        <v>0</v>
      </c>
      <c r="AC271" s="5">
        <v>100</v>
      </c>
      <c r="AD271" s="5">
        <v>1</v>
      </c>
      <c r="AE271" s="5">
        <v>0.6</v>
      </c>
      <c r="AF271" s="5">
        <v>10.8</v>
      </c>
      <c r="AG271" s="5">
        <v>28.7</v>
      </c>
      <c r="AH271" s="5">
        <v>9833</v>
      </c>
      <c r="AI271" s="4">
        <v>82</v>
      </c>
      <c r="AJ271" s="4">
        <v>0.34986977551779735</v>
      </c>
      <c r="AK271" s="4">
        <v>62.500000000000007</v>
      </c>
      <c r="AL271" s="4">
        <v>85.9</v>
      </c>
      <c r="AM271" s="4">
        <v>0.55000000000000004</v>
      </c>
      <c r="AN271" s="4" t="s">
        <v>859</v>
      </c>
      <c r="AO271" s="4">
        <v>3.90625</v>
      </c>
      <c r="AP271" s="4">
        <v>7.8125</v>
      </c>
      <c r="AQ271" s="4">
        <v>0.1238665375473193</v>
      </c>
      <c r="AR271" s="4" t="s">
        <v>859</v>
      </c>
      <c r="AS271" s="4" t="s">
        <v>859</v>
      </c>
      <c r="AT271" s="4" t="s">
        <v>859</v>
      </c>
      <c r="AU271" s="4">
        <v>22.641999999999999</v>
      </c>
      <c r="AV271" s="4" t="s">
        <v>859</v>
      </c>
      <c r="AW271" s="4" t="s">
        <v>859</v>
      </c>
      <c r="AX271" s="4">
        <v>60</v>
      </c>
      <c r="AY271" s="4">
        <v>1.57</v>
      </c>
      <c r="AZ271" s="4">
        <v>5.49</v>
      </c>
      <c r="BA271" s="4">
        <v>0</v>
      </c>
      <c r="BB271" s="4">
        <v>106.7</v>
      </c>
      <c r="BC271" s="4">
        <v>100</v>
      </c>
      <c r="BD271" s="4">
        <v>1</v>
      </c>
      <c r="BE271" s="4">
        <v>100</v>
      </c>
      <c r="BF271" s="4">
        <v>57.1</v>
      </c>
      <c r="BG271" s="4" t="s">
        <v>859</v>
      </c>
      <c r="BH271" s="21">
        <v>4.0517017339207755E-2</v>
      </c>
      <c r="BI271" s="21">
        <v>4.0347253300076998E-2</v>
      </c>
      <c r="BJ271" s="20">
        <v>0.22580645161290322</v>
      </c>
      <c r="BK271" s="20">
        <v>0.22580645161290322</v>
      </c>
      <c r="BL271" s="5">
        <v>100</v>
      </c>
      <c r="BM271" s="5">
        <v>10.45</v>
      </c>
      <c r="BN271" s="5">
        <v>16.45</v>
      </c>
      <c r="BO271" s="43">
        <v>1.05</v>
      </c>
      <c r="BP271" s="5" t="s">
        <v>859</v>
      </c>
      <c r="BQ271" s="5" t="s">
        <v>859</v>
      </c>
      <c r="BR271" s="5" t="s">
        <v>859</v>
      </c>
      <c r="BS271" s="5" t="s">
        <v>859</v>
      </c>
      <c r="BT271" s="5">
        <v>73.8</v>
      </c>
      <c r="BU271" s="5">
        <v>0</v>
      </c>
      <c r="BV271" s="5">
        <v>76.900000000000006</v>
      </c>
      <c r="BW271" s="5">
        <v>40</v>
      </c>
      <c r="BX271" s="5">
        <v>3.7</v>
      </c>
      <c r="BY271" s="5">
        <v>75.599999999999994</v>
      </c>
      <c r="BZ271" s="5">
        <v>10361</v>
      </c>
      <c r="CA271" s="43">
        <v>0.4</v>
      </c>
      <c r="CB271" s="43">
        <v>0.53</v>
      </c>
      <c r="CC271" s="5">
        <v>100</v>
      </c>
      <c r="CD271" s="5">
        <v>52.4</v>
      </c>
      <c r="CE271" s="43">
        <v>9.4</v>
      </c>
      <c r="CF271" s="20">
        <v>0.76629526462395547</v>
      </c>
      <c r="CG271" s="5" t="s">
        <v>859</v>
      </c>
      <c r="CH271" s="5" t="s">
        <v>859</v>
      </c>
      <c r="CI271" s="5">
        <v>2017</v>
      </c>
      <c r="CJ271" s="4">
        <v>-1.0133727239563499</v>
      </c>
      <c r="CK271" s="4">
        <v>-0.35805003687105819</v>
      </c>
      <c r="CL271" s="4">
        <v>0.2346744675651635</v>
      </c>
      <c r="CM271" s="4">
        <v>-0.29923715598523576</v>
      </c>
      <c r="CN271" s="4">
        <v>0.24868961418391991</v>
      </c>
      <c r="CO271" s="4">
        <v>0.38953906579011183</v>
      </c>
      <c r="CP271" s="4">
        <v>0.80681117466562124</v>
      </c>
      <c r="CQ271" s="4">
        <v>-0.8127719444678676</v>
      </c>
      <c r="CR271" s="4" t="s">
        <v>17</v>
      </c>
      <c r="CS271" s="4">
        <v>8.5729141457842661E-2</v>
      </c>
      <c r="CT271" s="4">
        <v>-1.4042124702794674</v>
      </c>
      <c r="CU271" s="4">
        <v>0.2493629790463632</v>
      </c>
      <c r="CV271" s="4">
        <v>-0.21877558625855326</v>
      </c>
      <c r="CW271" s="4">
        <v>-0.12958043258384119</v>
      </c>
      <c r="CX271">
        <v>1</v>
      </c>
      <c r="CY271" s="5">
        <v>11792.697056702824</v>
      </c>
      <c r="CZ271" s="5">
        <v>26032.879098935195</v>
      </c>
      <c r="DA271" s="5">
        <v>4630.8186195826647</v>
      </c>
      <c r="DB271" s="5">
        <v>2136.4365971107545</v>
      </c>
      <c r="DC271" s="5">
        <v>27044.591506960933</v>
      </c>
      <c r="DD271" s="5">
        <v>4298.6324866144541</v>
      </c>
      <c r="DE271" s="5">
        <v>3106.0553605327332</v>
      </c>
      <c r="DF271" s="5">
        <v>2626.6436973093264</v>
      </c>
      <c r="DG271" s="5">
        <v>9524.9700551364349</v>
      </c>
      <c r="DH271" s="5">
        <v>1500.2675227394327</v>
      </c>
      <c r="DI271" s="5">
        <v>972.17763509898339</v>
      </c>
      <c r="DJ271" s="5">
        <v>4257.3568753344043</v>
      </c>
      <c r="DK271" s="5">
        <v>157.83841626538256</v>
      </c>
      <c r="DL271" s="5">
        <v>-5540.3959336543612</v>
      </c>
      <c r="DM271" s="5">
        <v>0</v>
      </c>
      <c r="DN271" s="5">
        <v>103.38122906772472</v>
      </c>
      <c r="DO271" s="5">
        <v>98184.746157391244</v>
      </c>
      <c r="DP271" s="4">
        <f t="shared" si="28"/>
        <v>-1.3125762669571108</v>
      </c>
      <c r="DQ271" s="4">
        <f t="shared" si="28"/>
        <v>-4.0905291216296664</v>
      </c>
      <c r="DR271" s="4">
        <f t="shared" si="28"/>
        <v>-0.79216651913507263</v>
      </c>
      <c r="DS271" s="4">
        <f t="shared" si="27"/>
        <v>-2.1869336537687714</v>
      </c>
      <c r="DT271" s="4">
        <f t="shared" si="27"/>
        <v>-1.9567780867451703</v>
      </c>
      <c r="DU271" s="4">
        <f t="shared" si="27"/>
        <v>-0.32030204742230028</v>
      </c>
      <c r="DV271" s="4">
        <f t="shared" si="27"/>
        <v>-0.50740152812916217</v>
      </c>
      <c r="DW271" s="4">
        <f t="shared" si="27"/>
        <v>-5.3097979226153016E-2</v>
      </c>
      <c r="DX271" s="4">
        <f t="shared" si="27"/>
        <v>-1.5742052288659669</v>
      </c>
      <c r="DY271" s="4">
        <f t="shared" si="26"/>
        <v>-0.25036953645088378</v>
      </c>
      <c r="DZ271" s="4">
        <f t="shared" si="26"/>
        <v>-1.7264763996885212E-2</v>
      </c>
      <c r="EA271" s="4">
        <f t="shared" si="26"/>
        <v>-1.3745389959033301</v>
      </c>
      <c r="EB271" s="4">
        <f t="shared" si="26"/>
        <v>0.1392998507174571</v>
      </c>
      <c r="EC271" s="4">
        <f t="shared" si="26"/>
        <v>0.70764230145295193</v>
      </c>
      <c r="ED271" s="4" t="e">
        <f t="shared" si="29"/>
        <v>#DIV/0!</v>
      </c>
      <c r="EE271" s="4">
        <f t="shared" si="29"/>
        <v>0.15966117906374627</v>
      </c>
      <c r="EF271" s="4">
        <f t="shared" si="29"/>
        <v>-2.2266736681014021</v>
      </c>
      <c r="EG271" s="6">
        <f t="shared" si="30"/>
        <v>9.0788244169505233E-2</v>
      </c>
      <c r="EI271">
        <v>269</v>
      </c>
    </row>
    <row r="272" spans="1:139" x14ac:dyDescent="0.3">
      <c r="A272" t="s">
        <v>643</v>
      </c>
      <c r="B272" t="s">
        <v>286</v>
      </c>
      <c r="C272" s="43" t="s">
        <v>859</v>
      </c>
      <c r="D272" s="43">
        <v>4.9000000000000004</v>
      </c>
      <c r="E272" s="5">
        <v>42.5</v>
      </c>
      <c r="F272" s="5">
        <v>100</v>
      </c>
      <c r="G272" s="43">
        <v>5</v>
      </c>
      <c r="H272" s="20">
        <v>0</v>
      </c>
      <c r="I272" s="43">
        <v>44.6</v>
      </c>
      <c r="J272" s="43">
        <v>4.4086956521739129</v>
      </c>
      <c r="K272" s="43">
        <v>4.0250000000000004</v>
      </c>
      <c r="L272" s="43">
        <v>3.7630434782608693</v>
      </c>
      <c r="M272" s="43">
        <v>49</v>
      </c>
      <c r="N272" s="43">
        <v>50.666666666666664</v>
      </c>
      <c r="O272" s="43">
        <v>53</v>
      </c>
      <c r="P272" s="43">
        <v>-0.8</v>
      </c>
      <c r="Q272" s="43">
        <v>1.3</v>
      </c>
      <c r="R272" s="43">
        <v>0.3</v>
      </c>
      <c r="S272" s="20">
        <v>0.69230769230769229</v>
      </c>
      <c r="T272" s="20">
        <v>0.6428571428571429</v>
      </c>
      <c r="U272" s="5">
        <v>99.5</v>
      </c>
      <c r="V272" s="5">
        <v>83</v>
      </c>
      <c r="W272" s="20">
        <v>0.27272727272727271</v>
      </c>
      <c r="X272" s="43">
        <v>4.0767335975199623</v>
      </c>
      <c r="Y272" s="20">
        <v>0.55555555555555547</v>
      </c>
      <c r="Z272" s="5">
        <v>100</v>
      </c>
      <c r="AA272" s="5">
        <v>100</v>
      </c>
      <c r="AB272" s="43" t="s">
        <v>859</v>
      </c>
      <c r="AC272" s="5">
        <v>86.65</v>
      </c>
      <c r="AD272" s="5">
        <v>2.7</v>
      </c>
      <c r="AE272" s="5">
        <v>1.3</v>
      </c>
      <c r="AF272" s="5">
        <v>17.600000000000001</v>
      </c>
      <c r="AG272" s="5">
        <v>30.6</v>
      </c>
      <c r="AH272" s="5">
        <v>1993</v>
      </c>
      <c r="AI272" s="4">
        <v>71.599999999999994</v>
      </c>
      <c r="AJ272" s="4">
        <v>0.27932087273810413</v>
      </c>
      <c r="AK272" s="4">
        <v>56.5</v>
      </c>
      <c r="AL272" s="4">
        <v>83.3</v>
      </c>
      <c r="AM272" s="4">
        <v>0.44</v>
      </c>
      <c r="AN272" s="4">
        <v>47.5</v>
      </c>
      <c r="AO272" s="4">
        <v>7.6829268292682924</v>
      </c>
      <c r="AP272" s="4">
        <v>0</v>
      </c>
      <c r="AQ272" s="4">
        <v>0.14797479747974798</v>
      </c>
      <c r="AR272" s="4" t="s">
        <v>859</v>
      </c>
      <c r="AS272" s="4" t="s">
        <v>859</v>
      </c>
      <c r="AT272" s="4">
        <v>41.667000000000002</v>
      </c>
      <c r="AU272" s="4">
        <v>5.6740000000000004</v>
      </c>
      <c r="AV272" s="4">
        <v>65.516999999999996</v>
      </c>
      <c r="AW272" s="4">
        <v>83.606999999999999</v>
      </c>
      <c r="AX272" s="4">
        <v>43</v>
      </c>
      <c r="AY272" s="4">
        <v>1.72</v>
      </c>
      <c r="AZ272" s="4">
        <v>5.94</v>
      </c>
      <c r="BA272" s="4">
        <v>1.7000301780504979E-2</v>
      </c>
      <c r="BB272" s="4">
        <v>103.6</v>
      </c>
      <c r="BC272" s="4">
        <v>100</v>
      </c>
      <c r="BD272" s="4">
        <v>0.6</v>
      </c>
      <c r="BE272" s="4">
        <v>100</v>
      </c>
      <c r="BF272" s="4">
        <v>100</v>
      </c>
      <c r="BG272" s="4">
        <v>89.3</v>
      </c>
      <c r="BH272" s="21">
        <v>6.9229564724875209E-2</v>
      </c>
      <c r="BI272" s="21">
        <v>2.77396528776702E-2</v>
      </c>
      <c r="BJ272" s="20">
        <v>0.26666666666666666</v>
      </c>
      <c r="BK272" s="20">
        <v>0.4</v>
      </c>
      <c r="BL272" s="5" t="s">
        <v>859</v>
      </c>
      <c r="BM272" s="5" t="s">
        <v>859</v>
      </c>
      <c r="BN272" s="5" t="s">
        <v>859</v>
      </c>
      <c r="BO272" s="43">
        <v>0.5</v>
      </c>
      <c r="BP272" s="5">
        <v>15</v>
      </c>
      <c r="BQ272" s="5">
        <v>29</v>
      </c>
      <c r="BR272" s="5">
        <v>7450</v>
      </c>
      <c r="BS272" s="5" t="s">
        <v>859</v>
      </c>
      <c r="BT272" s="5">
        <v>63.1</v>
      </c>
      <c r="BU272" s="5">
        <v>4.5999999999999996</v>
      </c>
      <c r="BV272" s="5">
        <v>53.8</v>
      </c>
      <c r="BW272" s="5">
        <v>95</v>
      </c>
      <c r="BX272" s="5">
        <v>4.9000000000000004</v>
      </c>
      <c r="BY272" s="5">
        <v>100</v>
      </c>
      <c r="BZ272" s="5">
        <v>10347</v>
      </c>
      <c r="CA272" s="43">
        <v>0.08</v>
      </c>
      <c r="CB272" s="43">
        <v>0.12</v>
      </c>
      <c r="CC272" s="5">
        <v>16.100000000000001</v>
      </c>
      <c r="CD272" s="5">
        <v>21</v>
      </c>
      <c r="CE272" s="43">
        <v>10.7</v>
      </c>
      <c r="CF272" s="20">
        <v>0.62632612966601175</v>
      </c>
      <c r="CG272" s="5">
        <v>2014</v>
      </c>
      <c r="CH272" s="5">
        <v>2009</v>
      </c>
      <c r="CI272" s="5" t="s">
        <v>859</v>
      </c>
      <c r="CJ272" s="4">
        <v>-3.1102728330045445E-2</v>
      </c>
      <c r="CK272" s="4">
        <v>0.3304148447272921</v>
      </c>
      <c r="CL272" s="4">
        <v>-0.25566207941040581</v>
      </c>
      <c r="CM272" s="4">
        <v>-0.11250783265014433</v>
      </c>
      <c r="CN272" s="4">
        <v>-0.12004518099298257</v>
      </c>
      <c r="CO272" s="4">
        <v>0.65691749036217806</v>
      </c>
      <c r="CP272" s="4">
        <v>0.19554540761595679</v>
      </c>
      <c r="CQ272" s="4" t="s">
        <v>17</v>
      </c>
      <c r="CR272" s="4">
        <v>1.1736631799562163</v>
      </c>
      <c r="CS272" s="4">
        <v>-0.25113860455704501</v>
      </c>
      <c r="CT272" s="4">
        <v>-0.59405449667622734</v>
      </c>
      <c r="CU272" s="4">
        <v>-0.52329745197794508</v>
      </c>
      <c r="CV272" s="4">
        <v>-2.089573476518416</v>
      </c>
      <c r="CW272" s="4">
        <v>-0.13223777404682469</v>
      </c>
      <c r="CX272">
        <v>1</v>
      </c>
      <c r="CY272" s="5">
        <v>8866.8486400706988</v>
      </c>
      <c r="CZ272" s="5">
        <v>18954.781904489711</v>
      </c>
      <c r="DA272" s="5">
        <v>1667.9802955665023</v>
      </c>
      <c r="DB272" s="5">
        <v>1185.2216748768474</v>
      </c>
      <c r="DC272" s="5">
        <v>19518.01698595392</v>
      </c>
      <c r="DD272" s="5">
        <v>3268.5000274475938</v>
      </c>
      <c r="DE272" s="5">
        <v>3720.726472908721</v>
      </c>
      <c r="DF272" s="5">
        <v>1980.9707136279571</v>
      </c>
      <c r="DG272" s="5">
        <v>6636.1863345078582</v>
      </c>
      <c r="DH272" s="5">
        <v>876.5188834154352</v>
      </c>
      <c r="DI272" s="5">
        <v>615.10673234811156</v>
      </c>
      <c r="DJ272" s="5">
        <v>1927.4220032840724</v>
      </c>
      <c r="DK272" s="5">
        <v>0.65681444991790627</v>
      </c>
      <c r="DL272" s="5">
        <v>684.4006568144498</v>
      </c>
      <c r="DM272" s="5">
        <v>0</v>
      </c>
      <c r="DN272" s="5">
        <v>68.428937626031143</v>
      </c>
      <c r="DO272" s="5">
        <v>69287.366420573366</v>
      </c>
      <c r="DP272" s="4">
        <f t="shared" si="28"/>
        <v>0.6428929208832681</v>
      </c>
      <c r="DQ272" s="4">
        <f t="shared" si="28"/>
        <v>-1.2221613695175468</v>
      </c>
      <c r="DR272" s="4">
        <f t="shared" si="28"/>
        <v>0.66506695013419959</v>
      </c>
      <c r="DS272" s="4">
        <f t="shared" si="27"/>
        <v>-0.32568873259587949</v>
      </c>
      <c r="DT272" s="4">
        <f t="shared" si="27"/>
        <v>0.29185508139996791</v>
      </c>
      <c r="DU272" s="4">
        <f t="shared" si="27"/>
        <v>0.74695926846628602</v>
      </c>
      <c r="DV272" s="4">
        <f t="shared" si="27"/>
        <v>-1.1770631740938338</v>
      </c>
      <c r="DW272" s="4">
        <f t="shared" si="27"/>
        <v>0.51568534588735304</v>
      </c>
      <c r="DX272" s="4">
        <f t="shared" si="27"/>
        <v>-0.26376583854903229</v>
      </c>
      <c r="DY272" s="4">
        <f t="shared" si="26"/>
        <v>0.65154001981281595</v>
      </c>
      <c r="DZ272" s="4">
        <f t="shared" si="26"/>
        <v>0.36304920853203604</v>
      </c>
      <c r="EA272" s="4">
        <f t="shared" si="26"/>
        <v>0.1057780600629738</v>
      </c>
      <c r="EB272" s="4">
        <f t="shared" si="26"/>
        <v>0.33852819315693644</v>
      </c>
      <c r="EC272" s="4">
        <f t="shared" si="26"/>
        <v>-0.37013299720155668</v>
      </c>
      <c r="ED272" s="4" t="e">
        <f t="shared" si="29"/>
        <v>#DIV/0!</v>
      </c>
      <c r="EE272" s="4">
        <f t="shared" si="29"/>
        <v>0.64535130983664002</v>
      </c>
      <c r="EF272" s="4">
        <f t="shared" si="29"/>
        <v>8.1860553044147674E-2</v>
      </c>
      <c r="EG272" s="6">
        <f t="shared" si="30"/>
        <v>0.13001163323847362</v>
      </c>
      <c r="EI272">
        <v>270</v>
      </c>
    </row>
    <row r="273" spans="1:139" x14ac:dyDescent="0.3">
      <c r="A273" t="s">
        <v>623</v>
      </c>
      <c r="B273" t="s">
        <v>287</v>
      </c>
      <c r="C273" s="43" t="s">
        <v>859</v>
      </c>
      <c r="D273" s="43">
        <v>5.4</v>
      </c>
      <c r="E273" s="5">
        <v>48.5</v>
      </c>
      <c r="F273" s="5">
        <v>90.5</v>
      </c>
      <c r="G273" s="43">
        <v>6.7</v>
      </c>
      <c r="H273" s="20">
        <v>0.66666666666666663</v>
      </c>
      <c r="I273" s="43">
        <v>39.4</v>
      </c>
      <c r="J273" s="43">
        <v>3.8217391304347825</v>
      </c>
      <c r="K273" s="43">
        <v>3.8333333333333335</v>
      </c>
      <c r="L273" s="43">
        <v>3.8086956521739128</v>
      </c>
      <c r="M273" s="43">
        <v>48.666666666666664</v>
      </c>
      <c r="N273" s="43">
        <v>49.333333333333336</v>
      </c>
      <c r="O273" s="43">
        <v>50</v>
      </c>
      <c r="P273" s="43">
        <v>-1</v>
      </c>
      <c r="Q273" s="43">
        <v>1</v>
      </c>
      <c r="R273" s="43">
        <v>2</v>
      </c>
      <c r="S273" s="20">
        <v>0.68518518518518523</v>
      </c>
      <c r="T273" s="20">
        <v>0.76470588235294112</v>
      </c>
      <c r="U273" s="5">
        <v>94.8</v>
      </c>
      <c r="V273" s="5">
        <v>72</v>
      </c>
      <c r="W273" s="20">
        <v>0.1</v>
      </c>
      <c r="X273" s="43">
        <v>3.305681586144543</v>
      </c>
      <c r="Y273" s="20">
        <v>0.5357142857142857</v>
      </c>
      <c r="Z273" s="5">
        <v>86</v>
      </c>
      <c r="AA273" s="5">
        <v>100</v>
      </c>
      <c r="AB273" s="43" t="s">
        <v>859</v>
      </c>
      <c r="AC273" s="5">
        <v>78.75</v>
      </c>
      <c r="AD273" s="5">
        <v>1.8</v>
      </c>
      <c r="AE273" s="5">
        <v>1.6</v>
      </c>
      <c r="AF273" s="5">
        <v>10.1</v>
      </c>
      <c r="AG273" s="5">
        <v>13.5</v>
      </c>
      <c r="AH273" s="5">
        <v>489</v>
      </c>
      <c r="AI273" s="4">
        <v>71.400000000000006</v>
      </c>
      <c r="AJ273" s="4">
        <v>0.31879051971516636</v>
      </c>
      <c r="AK273" s="4">
        <v>55.9</v>
      </c>
      <c r="AL273" s="4">
        <v>90.3</v>
      </c>
      <c r="AM273" s="4">
        <v>0.61</v>
      </c>
      <c r="AN273" s="4">
        <v>52.8</v>
      </c>
      <c r="AO273" s="4">
        <v>2.8653295128939829</v>
      </c>
      <c r="AP273" s="4">
        <v>0</v>
      </c>
      <c r="AQ273" s="4">
        <v>0.17089794897448723</v>
      </c>
      <c r="AR273" s="4" t="s">
        <v>859</v>
      </c>
      <c r="AS273" s="4">
        <v>45.713999999999999</v>
      </c>
      <c r="AT273" s="4">
        <v>27.273</v>
      </c>
      <c r="AU273" s="4">
        <v>29.651</v>
      </c>
      <c r="AV273" s="4">
        <v>0</v>
      </c>
      <c r="AW273" s="4">
        <v>85</v>
      </c>
      <c r="AX273" s="4">
        <v>71.950999999999993</v>
      </c>
      <c r="AY273" s="4">
        <v>1.54</v>
      </c>
      <c r="AZ273" s="4">
        <v>4.33</v>
      </c>
      <c r="BA273" s="4">
        <v>3.9525546100858289E-2</v>
      </c>
      <c r="BB273" s="4">
        <v>96.8</v>
      </c>
      <c r="BC273" s="4">
        <v>96.8</v>
      </c>
      <c r="BD273" s="4">
        <v>0.75</v>
      </c>
      <c r="BE273" s="4">
        <v>100</v>
      </c>
      <c r="BF273" s="4">
        <v>81.8</v>
      </c>
      <c r="BG273" s="4">
        <v>87.1</v>
      </c>
      <c r="BH273" s="21">
        <v>0.12808110343544438</v>
      </c>
      <c r="BI273" s="21">
        <v>5.809010030980423E-2</v>
      </c>
      <c r="BJ273" s="20">
        <v>0.40372670807453415</v>
      </c>
      <c r="BK273" s="20">
        <v>0.49068322981366458</v>
      </c>
      <c r="BL273" s="5" t="s">
        <v>859</v>
      </c>
      <c r="BM273" s="5" t="s">
        <v>859</v>
      </c>
      <c r="BN273" s="5" t="s">
        <v>859</v>
      </c>
      <c r="BO273" s="43">
        <v>0.65</v>
      </c>
      <c r="BP273" s="5">
        <v>82</v>
      </c>
      <c r="BQ273" s="5" t="s">
        <v>859</v>
      </c>
      <c r="BR273" s="5">
        <v>17200</v>
      </c>
      <c r="BS273" s="5" t="s">
        <v>859</v>
      </c>
      <c r="BT273" s="5">
        <v>13.200000000000003</v>
      </c>
      <c r="BU273" s="5">
        <v>6.1</v>
      </c>
      <c r="BV273" s="5">
        <v>16.7</v>
      </c>
      <c r="BW273" s="5">
        <v>61</v>
      </c>
      <c r="BX273" s="5">
        <v>16.899999999999999</v>
      </c>
      <c r="BY273" s="5">
        <v>100</v>
      </c>
      <c r="BZ273" s="5">
        <v>15455</v>
      </c>
      <c r="CA273" s="43">
        <v>0.27</v>
      </c>
      <c r="CB273" s="43">
        <v>0.22</v>
      </c>
      <c r="CC273" s="5">
        <v>97.8</v>
      </c>
      <c r="CD273" s="5">
        <v>50.7</v>
      </c>
      <c r="CE273" s="43">
        <v>9.4</v>
      </c>
      <c r="CF273" s="20">
        <v>0.70661322645290581</v>
      </c>
      <c r="CG273" s="5">
        <v>2020</v>
      </c>
      <c r="CH273" s="5">
        <v>2013</v>
      </c>
      <c r="CI273" s="5">
        <v>2017</v>
      </c>
      <c r="CJ273" s="4">
        <v>0.65980576353451903</v>
      </c>
      <c r="CK273" s="4">
        <v>-0.19281975982778812</v>
      </c>
      <c r="CL273" s="4">
        <v>-0.23234187917661087</v>
      </c>
      <c r="CM273" s="4">
        <v>-0.575696912141341</v>
      </c>
      <c r="CN273" s="4">
        <v>-4.1297830150545438E-2</v>
      </c>
      <c r="CO273" s="4">
        <v>0.51773404269956647</v>
      </c>
      <c r="CP273" s="4">
        <v>-1.9762429254982823</v>
      </c>
      <c r="CQ273" s="4" t="s">
        <v>17</v>
      </c>
      <c r="CR273" s="4">
        <v>-0.86380901371003749</v>
      </c>
      <c r="CS273" s="4">
        <v>-1.5990357308741858</v>
      </c>
      <c r="CT273" s="4">
        <v>0.94161355023283011</v>
      </c>
      <c r="CU273" s="4">
        <v>-6.4753843501746122E-3</v>
      </c>
      <c r="CV273" s="4">
        <v>-0.67479424710887626</v>
      </c>
      <c r="CW273" s="4">
        <v>-0.13307163237038544</v>
      </c>
      <c r="CX273">
        <v>1</v>
      </c>
      <c r="CY273" s="5">
        <v>10564.505263096406</v>
      </c>
      <c r="CZ273" s="5">
        <v>15732.708986434638</v>
      </c>
      <c r="DA273" s="5">
        <v>1393.3597185576077</v>
      </c>
      <c r="DB273" s="5">
        <v>865.65523306948103</v>
      </c>
      <c r="DC273" s="5">
        <v>21709.923406868274</v>
      </c>
      <c r="DD273" s="5">
        <v>2805.1716513801821</v>
      </c>
      <c r="DE273" s="5">
        <v>2444.9047047635217</v>
      </c>
      <c r="DF273" s="5">
        <v>3540.2441789043282</v>
      </c>
      <c r="DG273" s="5">
        <v>6496.3538599326721</v>
      </c>
      <c r="DH273" s="5">
        <v>1158.0914687774846</v>
      </c>
      <c r="DI273" s="5">
        <v>572.11961301671079</v>
      </c>
      <c r="DJ273" s="5">
        <v>1000.8795074758134</v>
      </c>
      <c r="DK273" s="5">
        <v>-381.26649076517145</v>
      </c>
      <c r="DL273" s="5">
        <v>-414.6877748460862</v>
      </c>
      <c r="DM273" s="5">
        <v>0</v>
      </c>
      <c r="DN273" s="5">
        <v>49.770142593029448</v>
      </c>
      <c r="DO273" s="5">
        <v>67952.42124410496</v>
      </c>
      <c r="DP273" s="4">
        <f t="shared" si="28"/>
        <v>-0.49172334938857493</v>
      </c>
      <c r="DQ273" s="4">
        <f t="shared" si="28"/>
        <v>8.3569506904392049E-2</v>
      </c>
      <c r="DR273" s="4">
        <f t="shared" si="28"/>
        <v>0.80013550683659285</v>
      </c>
      <c r="DS273" s="4">
        <f t="shared" si="27"/>
        <v>0.29960782540428155</v>
      </c>
      <c r="DT273" s="4">
        <f t="shared" si="27"/>
        <v>-0.36299706492261591</v>
      </c>
      <c r="DU273" s="4">
        <f t="shared" si="27"/>
        <v>1.2269872958620618</v>
      </c>
      <c r="DV273" s="4">
        <f t="shared" si="27"/>
        <v>0.21289787663968973</v>
      </c>
      <c r="DW273" s="4">
        <f t="shared" si="27"/>
        <v>-0.85790278425937905</v>
      </c>
      <c r="DX273" s="4">
        <f t="shared" si="27"/>
        <v>-0.20033361223859633</v>
      </c>
      <c r="DY273" s="4">
        <f t="shared" si="26"/>
        <v>0.24440004465369367</v>
      </c>
      <c r="DZ273" s="4">
        <f t="shared" si="26"/>
        <v>0.40883451894111805</v>
      </c>
      <c r="EA273" s="4">
        <f t="shared" si="26"/>
        <v>0.69445402524803168</v>
      </c>
      <c r="EB273" s="4">
        <f t="shared" si="26"/>
        <v>0.82261759139542268</v>
      </c>
      <c r="EC273" s="4">
        <f t="shared" si="26"/>
        <v>-0.1798343512193856</v>
      </c>
      <c r="ED273" s="4" t="e">
        <f t="shared" si="29"/>
        <v>#DIV/0!</v>
      </c>
      <c r="EE273" s="4">
        <f t="shared" si="29"/>
        <v>0.90463023622007444</v>
      </c>
      <c r="EF273" s="4">
        <f t="shared" si="29"/>
        <v>0.1885057454905773</v>
      </c>
      <c r="EG273" s="6">
        <f t="shared" si="30"/>
        <v>-0.54512233171799496</v>
      </c>
      <c r="EI273">
        <v>271</v>
      </c>
    </row>
    <row r="274" spans="1:139" x14ac:dyDescent="0.3">
      <c r="A274" t="s">
        <v>530</v>
      </c>
      <c r="B274" t="s">
        <v>288</v>
      </c>
      <c r="C274" s="43" t="s">
        <v>859</v>
      </c>
      <c r="D274" s="43">
        <v>5.8</v>
      </c>
      <c r="E274" s="5">
        <v>42.4</v>
      </c>
      <c r="F274" s="5">
        <v>100</v>
      </c>
      <c r="G274" s="43">
        <v>6.9</v>
      </c>
      <c r="H274" s="20">
        <v>0</v>
      </c>
      <c r="I274" s="43">
        <v>41.6</v>
      </c>
      <c r="J274" s="43">
        <v>1.7304347826086959</v>
      </c>
      <c r="K274" s="43">
        <v>3.7555555555555551</v>
      </c>
      <c r="L274" s="43">
        <v>3.6195652173913042</v>
      </c>
      <c r="M274" s="43">
        <v>48.666666666666664</v>
      </c>
      <c r="N274" s="43">
        <v>47</v>
      </c>
      <c r="O274" s="43">
        <v>55</v>
      </c>
      <c r="P274" s="43">
        <v>-0.7</v>
      </c>
      <c r="Q274" s="43">
        <v>0.6</v>
      </c>
      <c r="R274" s="43">
        <v>4.5</v>
      </c>
      <c r="S274" s="20">
        <v>0.86046511627906974</v>
      </c>
      <c r="T274" s="20">
        <v>0.75</v>
      </c>
      <c r="U274" s="5">
        <v>100</v>
      </c>
      <c r="V274" s="5">
        <v>80</v>
      </c>
      <c r="W274" s="20">
        <v>0.31034482758620691</v>
      </c>
      <c r="X274" s="43">
        <v>3.2008131225853673</v>
      </c>
      <c r="Y274" s="20">
        <v>0.56666666666666665</v>
      </c>
      <c r="Z274" s="5">
        <v>87</v>
      </c>
      <c r="AA274" s="5">
        <v>98.6</v>
      </c>
      <c r="AB274" s="43">
        <v>37.5</v>
      </c>
      <c r="AC274" s="5">
        <v>87.75</v>
      </c>
      <c r="AD274" s="5">
        <v>4.7</v>
      </c>
      <c r="AE274" s="5">
        <v>6.9</v>
      </c>
      <c r="AF274" s="5">
        <v>34.6</v>
      </c>
      <c r="AG274" s="5">
        <v>3.4</v>
      </c>
      <c r="AH274" s="5">
        <v>3348</v>
      </c>
      <c r="AI274" s="4">
        <v>78.400000000000006</v>
      </c>
      <c r="AJ274" s="4">
        <v>0.32997422076400279</v>
      </c>
      <c r="AK274" s="4">
        <v>56.699999999999996</v>
      </c>
      <c r="AL274" s="4">
        <v>92.8</v>
      </c>
      <c r="AM274" s="4">
        <v>0.38</v>
      </c>
      <c r="AN274" s="4">
        <v>83.3</v>
      </c>
      <c r="AO274" s="4">
        <v>10.963855421686748</v>
      </c>
      <c r="AP274" s="4">
        <v>0</v>
      </c>
      <c r="AQ274" s="4">
        <v>8.4939829419324681E-2</v>
      </c>
      <c r="AR274" s="4">
        <v>52.173999999999999</v>
      </c>
      <c r="AS274" s="4" t="s">
        <v>859</v>
      </c>
      <c r="AT274" s="4">
        <v>53.332999999999998</v>
      </c>
      <c r="AU274" s="4">
        <v>19.766999999999999</v>
      </c>
      <c r="AV274" s="4">
        <v>0</v>
      </c>
      <c r="AW274" s="4">
        <v>66.667000000000002</v>
      </c>
      <c r="AX274" s="4">
        <v>63.414999999999999</v>
      </c>
      <c r="AY274" s="4">
        <v>0.38</v>
      </c>
      <c r="AZ274" s="4">
        <v>1.34</v>
      </c>
      <c r="BA274" s="4">
        <v>5.4541331216691233E-2</v>
      </c>
      <c r="BB274" s="4">
        <v>88</v>
      </c>
      <c r="BC274" s="4">
        <v>88</v>
      </c>
      <c r="BD274" s="4">
        <v>0</v>
      </c>
      <c r="BE274" s="4">
        <v>100</v>
      </c>
      <c r="BF274" s="4">
        <v>83.6</v>
      </c>
      <c r="BG274" s="4">
        <v>28</v>
      </c>
      <c r="BH274" s="21">
        <v>5.9132580351902816E-2</v>
      </c>
      <c r="BI274" s="21">
        <v>3.4252481298683364E-2</v>
      </c>
      <c r="BJ274" s="20">
        <v>0.20512820512820512</v>
      </c>
      <c r="BK274" s="20">
        <v>0.28205128205128205</v>
      </c>
      <c r="BL274" s="5" t="s">
        <v>859</v>
      </c>
      <c r="BM274" s="5">
        <v>15</v>
      </c>
      <c r="BN274" s="5">
        <v>37.299999999999997</v>
      </c>
      <c r="BO274" s="43">
        <v>0.2</v>
      </c>
      <c r="BP274" s="5">
        <v>93</v>
      </c>
      <c r="BQ274" s="5">
        <v>93</v>
      </c>
      <c r="BR274" s="5">
        <v>11413</v>
      </c>
      <c r="BS274" s="5" t="s">
        <v>859</v>
      </c>
      <c r="BT274" s="5">
        <v>26.200000000000003</v>
      </c>
      <c r="BU274" s="5">
        <v>9.5</v>
      </c>
      <c r="BV274" s="5">
        <v>11.9</v>
      </c>
      <c r="BW274" s="5">
        <v>64</v>
      </c>
      <c r="BX274" s="5">
        <v>11.5</v>
      </c>
      <c r="BY274" s="5" t="s">
        <v>859</v>
      </c>
      <c r="BZ274" s="5">
        <v>13249</v>
      </c>
      <c r="CA274" s="43" t="s">
        <v>859</v>
      </c>
      <c r="CB274" s="43">
        <v>0</v>
      </c>
      <c r="CC274" s="5">
        <v>40.700000000000003</v>
      </c>
      <c r="CD274" s="5">
        <v>55</v>
      </c>
      <c r="CE274" s="43">
        <v>7.7</v>
      </c>
      <c r="CF274" s="20">
        <v>0.65796178343949041</v>
      </c>
      <c r="CG274" s="5">
        <v>2009</v>
      </c>
      <c r="CH274" s="5">
        <v>2020</v>
      </c>
      <c r="CI274" s="5">
        <v>2017</v>
      </c>
      <c r="CJ274" s="4">
        <v>-7.7133778630481847E-2</v>
      </c>
      <c r="CK274" s="4">
        <v>6.3210946713550764E-2</v>
      </c>
      <c r="CL274" s="4">
        <v>-0.3791427682134571</v>
      </c>
      <c r="CM274" s="4">
        <v>0.38694141768619816</v>
      </c>
      <c r="CN274" s="4">
        <v>-0.11667635562017899</v>
      </c>
      <c r="CO274" s="4">
        <v>-0.3842010592340438</v>
      </c>
      <c r="CP274" s="4">
        <v>0.28990072981417908</v>
      </c>
      <c r="CQ274" s="4">
        <v>0.39770600609376805</v>
      </c>
      <c r="CR274" s="4">
        <v>-0.30722531546657711</v>
      </c>
      <c r="CS274" s="4">
        <v>-1.2974608055720551</v>
      </c>
      <c r="CT274" s="4">
        <v>0.11227403567132781</v>
      </c>
      <c r="CU274" s="4">
        <v>-0.19026035394717494</v>
      </c>
      <c r="CV274" s="4">
        <v>-0.82294207601467462</v>
      </c>
      <c r="CW274" s="4">
        <v>-0.13314126403740045</v>
      </c>
      <c r="CX274">
        <v>0</v>
      </c>
      <c r="CY274" s="5">
        <v>9400.2645161727451</v>
      </c>
      <c r="CZ274" s="5">
        <v>15371.751971305948</v>
      </c>
      <c r="DA274" s="5">
        <v>1747.6993865030672</v>
      </c>
      <c r="DB274" s="5">
        <v>842.02453987730064</v>
      </c>
      <c r="DC274" s="5">
        <v>16662.740394032535</v>
      </c>
      <c r="DD274" s="5">
        <v>3159.2202605105026</v>
      </c>
      <c r="DE274" s="5">
        <v>1955.8947430047201</v>
      </c>
      <c r="DF274" s="5">
        <v>2873.1225153268197</v>
      </c>
      <c r="DG274" s="5">
        <v>5868.6815640223322</v>
      </c>
      <c r="DH274" s="5">
        <v>1394.9386503067485</v>
      </c>
      <c r="DI274" s="5">
        <v>1035.6595092024538</v>
      </c>
      <c r="DJ274" s="5">
        <v>1603.9110429447853</v>
      </c>
      <c r="DK274" s="5">
        <v>-331.67177914110431</v>
      </c>
      <c r="DL274" s="5">
        <v>358.12883435582819</v>
      </c>
      <c r="DM274" s="5">
        <v>0</v>
      </c>
      <c r="DN274" s="5">
        <v>66.449644678631344</v>
      </c>
      <c r="DO274" s="5">
        <v>61650.686958747479</v>
      </c>
      <c r="DP274" s="4">
        <f t="shared" si="28"/>
        <v>0.28638835827742559</v>
      </c>
      <c r="DQ274" s="4">
        <f t="shared" si="28"/>
        <v>0.22984574946662673</v>
      </c>
      <c r="DR274" s="4">
        <f t="shared" si="28"/>
        <v>0.62585815277565382</v>
      </c>
      <c r="DS274" s="4">
        <f t="shared" si="27"/>
        <v>0.34584606942220408</v>
      </c>
      <c r="DT274" s="4">
        <f t="shared" si="27"/>
        <v>1.1448951504118423</v>
      </c>
      <c r="DU274" s="4">
        <f t="shared" si="27"/>
        <v>0.86017778403039591</v>
      </c>
      <c r="DV274" s="4">
        <f t="shared" si="27"/>
        <v>0.74565630515716586</v>
      </c>
      <c r="DW274" s="4">
        <f t="shared" si="27"/>
        <v>-0.27022498504063186</v>
      </c>
      <c r="DX274" s="4">
        <f t="shared" si="27"/>
        <v>8.4397465030352378E-2</v>
      </c>
      <c r="DY274" s="4">
        <f t="shared" si="26"/>
        <v>-9.8069217687105123E-2</v>
      </c>
      <c r="DZ274" s="4">
        <f t="shared" si="26"/>
        <v>-8.4878908800827074E-2</v>
      </c>
      <c r="EA274" s="4">
        <f t="shared" si="26"/>
        <v>0.31131976774206288</v>
      </c>
      <c r="EB274" s="4">
        <f t="shared" si="26"/>
        <v>0.75975608549076168</v>
      </c>
      <c r="EC274" s="4">
        <f t="shared" si="26"/>
        <v>-0.31364155916303149</v>
      </c>
      <c r="ED274" s="4" t="e">
        <f t="shared" si="29"/>
        <v>#DIV/0!</v>
      </c>
      <c r="EE274" s="4">
        <f t="shared" si="29"/>
        <v>0.67285517326900257</v>
      </c>
      <c r="EF274" s="4">
        <f t="shared" si="29"/>
        <v>0.69193440867067757</v>
      </c>
      <c r="EG274" s="6">
        <f t="shared" si="30"/>
        <v>-0.32468387662704445</v>
      </c>
      <c r="EI274">
        <v>272</v>
      </c>
    </row>
    <row r="275" spans="1:139" x14ac:dyDescent="0.3">
      <c r="A275" t="s">
        <v>713</v>
      </c>
      <c r="B275" t="s">
        <v>289</v>
      </c>
      <c r="C275" s="43" t="s">
        <v>859</v>
      </c>
      <c r="D275" s="43">
        <v>4.3</v>
      </c>
      <c r="E275" s="5">
        <v>63.4</v>
      </c>
      <c r="F275" s="5" t="s">
        <v>859</v>
      </c>
      <c r="G275" s="43">
        <v>4.4000000000000004</v>
      </c>
      <c r="H275" s="20">
        <v>0</v>
      </c>
      <c r="I275" s="43" t="s">
        <v>859</v>
      </c>
      <c r="J275" s="43" t="s">
        <v>859</v>
      </c>
      <c r="K275" s="43" t="s">
        <v>859</v>
      </c>
      <c r="L275" s="43" t="s">
        <v>859</v>
      </c>
      <c r="M275" s="43" t="s">
        <v>859</v>
      </c>
      <c r="N275" s="43" t="s">
        <v>859</v>
      </c>
      <c r="O275" s="43" t="s">
        <v>859</v>
      </c>
      <c r="P275" s="43" t="s">
        <v>859</v>
      </c>
      <c r="Q275" s="43" t="s">
        <v>859</v>
      </c>
      <c r="R275" s="43" t="s">
        <v>859</v>
      </c>
      <c r="S275" s="20">
        <v>0.58823529411764708</v>
      </c>
      <c r="T275" s="20">
        <v>0.5</v>
      </c>
      <c r="U275" s="5">
        <v>95.3</v>
      </c>
      <c r="V275" s="5" t="s">
        <v>859</v>
      </c>
      <c r="W275" s="20" t="s">
        <v>859</v>
      </c>
      <c r="X275" s="43" t="s">
        <v>859</v>
      </c>
      <c r="Y275" s="20" t="s">
        <v>859</v>
      </c>
      <c r="Z275" s="5">
        <v>100</v>
      </c>
      <c r="AA275" s="5">
        <v>100</v>
      </c>
      <c r="AB275" s="43">
        <v>0</v>
      </c>
      <c r="AC275" s="5">
        <v>83.35</v>
      </c>
      <c r="AD275" s="5">
        <v>1.7</v>
      </c>
      <c r="AE275" s="5">
        <v>5.7</v>
      </c>
      <c r="AF275" s="5" t="s">
        <v>859</v>
      </c>
      <c r="AG275" s="5">
        <v>64</v>
      </c>
      <c r="AH275" s="5" t="s">
        <v>859</v>
      </c>
      <c r="AI275" s="4">
        <v>66.900000000000006</v>
      </c>
      <c r="AJ275" s="4">
        <v>0.26540593413759372</v>
      </c>
      <c r="AK275" s="4">
        <v>37.800000000000004</v>
      </c>
      <c r="AL275" s="4">
        <v>66.7</v>
      </c>
      <c r="AM275" s="4">
        <v>0.23</v>
      </c>
      <c r="AN275" s="4" t="s">
        <v>859</v>
      </c>
      <c r="AO275" s="4">
        <v>1.3333333333333333</v>
      </c>
      <c r="AP275" s="4">
        <v>2.6666666666666665</v>
      </c>
      <c r="AQ275" s="4">
        <v>0.16086046068913001</v>
      </c>
      <c r="AR275" s="4">
        <v>0</v>
      </c>
      <c r="AS275" s="4">
        <v>0</v>
      </c>
      <c r="AT275" s="4">
        <v>0</v>
      </c>
      <c r="AU275" s="4" t="s">
        <v>859</v>
      </c>
      <c r="AV275" s="4">
        <v>0</v>
      </c>
      <c r="AW275" s="4" t="s">
        <v>859</v>
      </c>
      <c r="AX275" s="4" t="s">
        <v>859</v>
      </c>
      <c r="AY275" s="4">
        <v>0.99</v>
      </c>
      <c r="AZ275" s="4">
        <v>2.77</v>
      </c>
      <c r="BA275" s="4">
        <v>0</v>
      </c>
      <c r="BB275" s="4">
        <v>66.7</v>
      </c>
      <c r="BC275" s="4">
        <v>66.7</v>
      </c>
      <c r="BD275" s="4">
        <v>1</v>
      </c>
      <c r="BE275" s="4">
        <v>100</v>
      </c>
      <c r="BF275" s="4">
        <v>100</v>
      </c>
      <c r="BG275" s="4" t="s">
        <v>859</v>
      </c>
      <c r="BH275" s="21">
        <v>0</v>
      </c>
      <c r="BI275" s="21">
        <v>2.8934292218270707E-2</v>
      </c>
      <c r="BJ275" s="20" t="s">
        <v>859</v>
      </c>
      <c r="BK275" s="20" t="s">
        <v>859</v>
      </c>
      <c r="BL275" s="5">
        <v>0</v>
      </c>
      <c r="BM275" s="5" t="s">
        <v>859</v>
      </c>
      <c r="BN275" s="5" t="s">
        <v>859</v>
      </c>
      <c r="BO275" s="43">
        <v>0.9</v>
      </c>
      <c r="BP275" s="5" t="s">
        <v>859</v>
      </c>
      <c r="BQ275" s="5" t="s">
        <v>859</v>
      </c>
      <c r="BR275" s="5">
        <v>2639</v>
      </c>
      <c r="BS275" s="5" t="s">
        <v>859</v>
      </c>
      <c r="BT275" s="5">
        <v>100</v>
      </c>
      <c r="BU275" s="5">
        <v>6.9</v>
      </c>
      <c r="BV275" s="5">
        <v>17.2</v>
      </c>
      <c r="BW275" s="5">
        <v>29</v>
      </c>
      <c r="BX275" s="5" t="s">
        <v>859</v>
      </c>
      <c r="BY275" s="5" t="s">
        <v>859</v>
      </c>
      <c r="BZ275" s="5" t="s">
        <v>859</v>
      </c>
      <c r="CA275" s="43" t="s">
        <v>859</v>
      </c>
      <c r="CB275" s="43" t="s">
        <v>859</v>
      </c>
      <c r="CC275" s="5" t="s">
        <v>859</v>
      </c>
      <c r="CD275" s="5">
        <v>40.4</v>
      </c>
      <c r="CE275" s="43">
        <v>8.3000000000000007</v>
      </c>
      <c r="CF275" s="20">
        <v>0.70564516129032262</v>
      </c>
      <c r="CG275" s="5">
        <v>2013</v>
      </c>
      <c r="CH275" s="5">
        <v>2013</v>
      </c>
      <c r="CI275" s="5">
        <v>2017</v>
      </c>
      <c r="CJ275" s="4">
        <v>1.190800422930588</v>
      </c>
      <c r="CK275" s="4" t="s">
        <v>17</v>
      </c>
      <c r="CL275" s="4" t="s">
        <v>17</v>
      </c>
      <c r="CM275" s="4">
        <v>1.0334786712584487</v>
      </c>
      <c r="CN275" s="4">
        <v>-1.1979009625518506</v>
      </c>
      <c r="CO275" s="4">
        <v>0.80016673578633257</v>
      </c>
      <c r="CP275" s="4">
        <v>0.6111087894137226</v>
      </c>
      <c r="CQ275" s="4" t="s">
        <v>17</v>
      </c>
      <c r="CR275" s="4" t="s">
        <v>17</v>
      </c>
      <c r="CS275" s="4">
        <v>0.35032702345584926</v>
      </c>
      <c r="CT275" s="4" t="s">
        <v>17</v>
      </c>
      <c r="CU275" s="4" t="s">
        <v>17</v>
      </c>
      <c r="CV275" s="4">
        <v>-0.5536045164300335</v>
      </c>
      <c r="CW275" s="4">
        <v>-0.13605621941366092</v>
      </c>
      <c r="CX275">
        <v>6</v>
      </c>
      <c r="CY275" s="5">
        <v>11704.983114991297</v>
      </c>
      <c r="CZ275" s="5">
        <v>16815.824587264466</v>
      </c>
      <c r="DA275" s="5">
        <v>2594.7368421052633</v>
      </c>
      <c r="DB275" s="5">
        <v>1505.2631578947371</v>
      </c>
      <c r="DC275" s="5">
        <v>24780.238922021912</v>
      </c>
      <c r="DD275" s="5">
        <v>3868.6253051309805</v>
      </c>
      <c r="DE275" s="5">
        <v>2254.4720623262883</v>
      </c>
      <c r="DF275" s="5">
        <v>2165.5343635238441</v>
      </c>
      <c r="DG275" s="5">
        <v>9939.2533761707309</v>
      </c>
      <c r="DH275" s="5">
        <v>1656.140350877193</v>
      </c>
      <c r="DI275" s="5">
        <v>1908.7719298245615</v>
      </c>
      <c r="DJ275" s="5">
        <v>2991.2280701754389</v>
      </c>
      <c r="DK275" s="5">
        <v>856.14035087719299</v>
      </c>
      <c r="DL275" s="5">
        <v>9966.6666666666679</v>
      </c>
      <c r="DM275" s="5">
        <v>0</v>
      </c>
      <c r="DN275" s="5">
        <v>166.10578422102873</v>
      </c>
      <c r="DO275" s="5">
        <v>83207.318217404929</v>
      </c>
      <c r="DP275" s="4">
        <f t="shared" si="28"/>
        <v>-1.2539533016025515</v>
      </c>
      <c r="DQ275" s="4">
        <f t="shared" si="28"/>
        <v>-0.35535832580011673</v>
      </c>
      <c r="DR275" s="4">
        <f t="shared" si="28"/>
        <v>0.2092538041606897</v>
      </c>
      <c r="DS275" s="4">
        <f t="shared" si="27"/>
        <v>-0.95191480507249349</v>
      </c>
      <c r="DT275" s="4">
        <f t="shared" si="27"/>
        <v>-1.2802819844800692</v>
      </c>
      <c r="DU275" s="4">
        <f t="shared" si="27"/>
        <v>0.12520379628518066</v>
      </c>
      <c r="DV275" s="4">
        <f t="shared" si="27"/>
        <v>0.4203672602047881</v>
      </c>
      <c r="DW275" s="4">
        <f t="shared" si="27"/>
        <v>0.35310037000012873</v>
      </c>
      <c r="DX275" s="4">
        <f t="shared" si="27"/>
        <v>-1.7621366336152737</v>
      </c>
      <c r="DY275" s="4">
        <f t="shared" si="26"/>
        <v>-0.47575390508318366</v>
      </c>
      <c r="DZ275" s="4">
        <f t="shared" si="26"/>
        <v>-1.014825456091498</v>
      </c>
      <c r="EA275" s="4">
        <f t="shared" si="26"/>
        <v>-0.57010789878957135</v>
      </c>
      <c r="EB275" s="4">
        <f t="shared" si="26"/>
        <v>-0.74580079304824942</v>
      </c>
      <c r="EC275" s="4">
        <f t="shared" si="26"/>
        <v>-1.9772854359297782</v>
      </c>
      <c r="ED275" s="4" t="e">
        <f t="shared" si="29"/>
        <v>#DIV/0!</v>
      </c>
      <c r="EE275" s="4">
        <f t="shared" si="29"/>
        <v>-0.71194683684846249</v>
      </c>
      <c r="EF275" s="4">
        <f t="shared" si="29"/>
        <v>-1.0301670900275752</v>
      </c>
      <c r="EI275">
        <v>273</v>
      </c>
    </row>
    <row r="276" spans="1:139" x14ac:dyDescent="0.3">
      <c r="A276" t="s">
        <v>652</v>
      </c>
      <c r="B276" t="s">
        <v>290</v>
      </c>
      <c r="C276" s="43">
        <v>4.4862068965517237</v>
      </c>
      <c r="D276" s="43">
        <v>5.7</v>
      </c>
      <c r="E276" s="5">
        <v>31.1</v>
      </c>
      <c r="F276" s="5">
        <v>70.7</v>
      </c>
      <c r="G276" s="43">
        <v>6.1</v>
      </c>
      <c r="H276" s="20">
        <v>1</v>
      </c>
      <c r="I276" s="43">
        <v>44.8</v>
      </c>
      <c r="J276" s="43">
        <v>4.0260869565217394</v>
      </c>
      <c r="K276" s="43">
        <v>3.9055555555555554</v>
      </c>
      <c r="L276" s="43">
        <v>3.8826086956521739</v>
      </c>
      <c r="M276" s="43">
        <v>47.333333333333336</v>
      </c>
      <c r="N276" s="43">
        <v>47.333333333333336</v>
      </c>
      <c r="O276" s="43">
        <v>51.5</v>
      </c>
      <c r="P276" s="43">
        <v>-1.7</v>
      </c>
      <c r="Q276" s="43">
        <v>0</v>
      </c>
      <c r="R276" s="43">
        <v>-0.6</v>
      </c>
      <c r="S276" s="20">
        <v>0.70297029702970293</v>
      </c>
      <c r="T276" s="20">
        <v>0.5535714285714286</v>
      </c>
      <c r="U276" s="5">
        <v>92.7</v>
      </c>
      <c r="V276" s="5">
        <v>73</v>
      </c>
      <c r="W276" s="20">
        <v>0.19672131147540983</v>
      </c>
      <c r="X276" s="43">
        <v>2.9987280324201011</v>
      </c>
      <c r="Y276" s="20">
        <v>0.5</v>
      </c>
      <c r="Z276" s="5">
        <v>85</v>
      </c>
      <c r="AA276" s="5">
        <v>100</v>
      </c>
      <c r="AB276" s="43" t="s">
        <v>859</v>
      </c>
      <c r="AC276" s="5">
        <v>82.15</v>
      </c>
      <c r="AD276" s="5">
        <v>1.9</v>
      </c>
      <c r="AE276" s="5">
        <v>0.9</v>
      </c>
      <c r="AF276" s="5">
        <v>15.2</v>
      </c>
      <c r="AG276" s="5">
        <v>7.8</v>
      </c>
      <c r="AH276" s="5">
        <v>1277</v>
      </c>
      <c r="AI276" s="4">
        <v>82.2</v>
      </c>
      <c r="AJ276" s="4">
        <v>0.28824175377231864</v>
      </c>
      <c r="AK276" s="4">
        <v>63.3</v>
      </c>
      <c r="AL276" s="4">
        <v>87.6</v>
      </c>
      <c r="AM276" s="4">
        <v>0.39</v>
      </c>
      <c r="AN276" s="4">
        <v>54.7</v>
      </c>
      <c r="AO276" s="4">
        <v>5.4613935969868166</v>
      </c>
      <c r="AP276" s="4">
        <v>0</v>
      </c>
      <c r="AQ276" s="4">
        <v>0.15680502728625764</v>
      </c>
      <c r="AR276" s="4">
        <v>7.2460000000000004</v>
      </c>
      <c r="AS276" s="4">
        <v>10.606</v>
      </c>
      <c r="AT276" s="4">
        <v>52.726999999999997</v>
      </c>
      <c r="AU276" s="4">
        <v>6.25</v>
      </c>
      <c r="AV276" s="4" t="s">
        <v>859</v>
      </c>
      <c r="AW276" s="4">
        <v>78.378</v>
      </c>
      <c r="AX276" s="4">
        <v>72.34</v>
      </c>
      <c r="AY276" s="4">
        <v>0.96</v>
      </c>
      <c r="AZ276" s="4">
        <v>2.1800000000000002</v>
      </c>
      <c r="BA276" s="4">
        <v>0</v>
      </c>
      <c r="BB276" s="4">
        <v>98.6</v>
      </c>
      <c r="BC276" s="4">
        <v>98.6</v>
      </c>
      <c r="BD276" s="4">
        <v>0.25</v>
      </c>
      <c r="BE276" s="4">
        <v>100</v>
      </c>
      <c r="BF276" s="4">
        <v>100</v>
      </c>
      <c r="BG276" s="4">
        <v>13.5</v>
      </c>
      <c r="BH276" s="21">
        <v>7.3078966095232761E-2</v>
      </c>
      <c r="BI276" s="21">
        <v>4.2922097195460418E-2</v>
      </c>
      <c r="BJ276" s="20">
        <v>0.25777777777777777</v>
      </c>
      <c r="BK276" s="20">
        <v>0.2311111111111111</v>
      </c>
      <c r="BL276" s="5">
        <v>67</v>
      </c>
      <c r="BM276" s="5">
        <v>18</v>
      </c>
      <c r="BN276" s="5">
        <v>12.5</v>
      </c>
      <c r="BO276" s="43">
        <v>0.15000000000000002</v>
      </c>
      <c r="BP276" s="5" t="s">
        <v>859</v>
      </c>
      <c r="BQ276" s="5">
        <v>123</v>
      </c>
      <c r="BR276" s="5" t="s">
        <v>859</v>
      </c>
      <c r="BS276" s="5" t="s">
        <v>859</v>
      </c>
      <c r="BT276" s="5">
        <v>42.3</v>
      </c>
      <c r="BU276" s="5">
        <v>1.6</v>
      </c>
      <c r="BV276" s="5">
        <v>40.700000000000003</v>
      </c>
      <c r="BW276" s="5">
        <v>76</v>
      </c>
      <c r="BX276" s="5">
        <v>9.9</v>
      </c>
      <c r="BY276" s="5">
        <v>100</v>
      </c>
      <c r="BZ276" s="5">
        <v>9644</v>
      </c>
      <c r="CA276" s="43">
        <v>0.22</v>
      </c>
      <c r="CB276" s="43" t="s">
        <v>859</v>
      </c>
      <c r="CC276" s="5">
        <v>100</v>
      </c>
      <c r="CD276" s="5">
        <v>52.5</v>
      </c>
      <c r="CE276" s="43">
        <v>8.8000000000000007</v>
      </c>
      <c r="CF276" s="20">
        <v>0.76063522617901824</v>
      </c>
      <c r="CG276" s="5">
        <v>2012</v>
      </c>
      <c r="CH276" s="5">
        <v>2018</v>
      </c>
      <c r="CI276" s="5">
        <v>2018</v>
      </c>
      <c r="CJ276" s="4">
        <v>-0.15791350768770468</v>
      </c>
      <c r="CK276" s="4">
        <v>-0.18384511216927216</v>
      </c>
      <c r="CL276" s="4">
        <v>-0.26654660317757384</v>
      </c>
      <c r="CM276" s="4">
        <v>-0.59745282811628053</v>
      </c>
      <c r="CN276" s="4">
        <v>-0.19081281411716328</v>
      </c>
      <c r="CO276" s="4">
        <v>5.077600102966965E-2</v>
      </c>
      <c r="CP276" s="4">
        <v>2.6362231329194075E-2</v>
      </c>
      <c r="CQ276" s="4">
        <v>-0.10771251360930062</v>
      </c>
      <c r="CR276" s="4" t="s">
        <v>17</v>
      </c>
      <c r="CS276" s="4">
        <v>-0.84439678383307681</v>
      </c>
      <c r="CT276" s="4">
        <v>-8.5339745578919268E-3</v>
      </c>
      <c r="CU276" s="4">
        <v>0.53673923111593713</v>
      </c>
      <c r="CV276" s="4">
        <v>-4.1031492409531287E-2</v>
      </c>
      <c r="CW276" s="4">
        <v>-0.13850126786070324</v>
      </c>
      <c r="CX276">
        <v>1</v>
      </c>
      <c r="CY276" s="5">
        <v>9688.560681710178</v>
      </c>
      <c r="CZ276" s="5">
        <v>18832.63416543516</v>
      </c>
      <c r="DA276" s="5">
        <v>2048.5265021347495</v>
      </c>
      <c r="DB276" s="5">
        <v>853.58742059772976</v>
      </c>
      <c r="DC276" s="5">
        <v>19339.771292181729</v>
      </c>
      <c r="DD276" s="5">
        <v>5113.1811894385073</v>
      </c>
      <c r="DE276" s="5">
        <v>3026.6243964939699</v>
      </c>
      <c r="DF276" s="5">
        <v>2900.5071325044833</v>
      </c>
      <c r="DG276" s="5">
        <v>5957.3386862221241</v>
      </c>
      <c r="DH276" s="5">
        <v>1033.5311881703635</v>
      </c>
      <c r="DI276" s="5">
        <v>552.8480683119858</v>
      </c>
      <c r="DJ276" s="5">
        <v>1255.6492762678329</v>
      </c>
      <c r="DK276" s="5">
        <v>438.92533583255238</v>
      </c>
      <c r="DL276" s="5">
        <v>-725.71071540143703</v>
      </c>
      <c r="DM276" s="5">
        <v>0</v>
      </c>
      <c r="DN276" s="5">
        <v>129.99922761868012</v>
      </c>
      <c r="DO276" s="5">
        <v>71171.684562920069</v>
      </c>
      <c r="DP276" s="4">
        <f t="shared" si="28"/>
        <v>9.370774451893718E-2</v>
      </c>
      <c r="DQ276" s="4">
        <f t="shared" si="28"/>
        <v>-1.1726615355830214</v>
      </c>
      <c r="DR276" s="4">
        <f t="shared" si="28"/>
        <v>0.47790025112140427</v>
      </c>
      <c r="DS276" s="4">
        <f t="shared" si="27"/>
        <v>0.32322094810421187</v>
      </c>
      <c r="DT276" s="4">
        <f t="shared" si="27"/>
        <v>0.34510761719517102</v>
      </c>
      <c r="DU276" s="4">
        <f t="shared" si="27"/>
        <v>-1.1642093650641816</v>
      </c>
      <c r="DV276" s="4">
        <f t="shared" si="27"/>
        <v>-0.4208644043766766</v>
      </c>
      <c r="DW276" s="4">
        <f t="shared" si="27"/>
        <v>-0.29434851817417618</v>
      </c>
      <c r="DX276" s="4">
        <f t="shared" si="27"/>
        <v>4.4179921455484293E-2</v>
      </c>
      <c r="DY276" s="4">
        <f t="shared" si="26"/>
        <v>0.42450802458003695</v>
      </c>
      <c r="DZ276" s="4">
        <f t="shared" si="26"/>
        <v>0.42936051998729197</v>
      </c>
      <c r="EA276" s="4">
        <f t="shared" si="26"/>
        <v>0.532586825176668</v>
      </c>
      <c r="EB276" s="4">
        <f t="shared" si="26"/>
        <v>-0.21697900393203648</v>
      </c>
      <c r="EC276" s="4">
        <f t="shared" si="26"/>
        <v>-0.12598313893098526</v>
      </c>
      <c r="ED276" s="4" t="e">
        <f t="shared" si="29"/>
        <v>#DIV/0!</v>
      </c>
      <c r="EE276" s="4">
        <f t="shared" si="29"/>
        <v>-0.21021726563543797</v>
      </c>
      <c r="EF276" s="4">
        <f t="shared" si="29"/>
        <v>-6.8672573306767293E-2</v>
      </c>
      <c r="EG276" s="6">
        <f t="shared" ref="EG276:EG288" si="31">(CL276+DW276)/2</f>
        <v>-0.28044756067587501</v>
      </c>
      <c r="EI276">
        <v>274</v>
      </c>
    </row>
    <row r="277" spans="1:139" x14ac:dyDescent="0.3">
      <c r="A277" t="s">
        <v>386</v>
      </c>
      <c r="B277" t="s">
        <v>291</v>
      </c>
      <c r="C277" s="43">
        <v>4.4827586206896548</v>
      </c>
      <c r="D277" s="43">
        <v>5.6</v>
      </c>
      <c r="E277" s="5">
        <v>33.9</v>
      </c>
      <c r="F277" s="5">
        <v>78.8</v>
      </c>
      <c r="G277" s="43">
        <v>7.8</v>
      </c>
      <c r="H277" s="20">
        <v>0.16666666666666666</v>
      </c>
      <c r="I277" s="43">
        <v>43.6</v>
      </c>
      <c r="J277" s="43">
        <v>3.330434782608696</v>
      </c>
      <c r="K277" s="43">
        <v>3.9361111111111109</v>
      </c>
      <c r="L277" s="43">
        <v>3.7913043478260873</v>
      </c>
      <c r="M277" s="43">
        <v>49.333333333333336</v>
      </c>
      <c r="N277" s="43">
        <v>48.333333333333336</v>
      </c>
      <c r="O277" s="43">
        <v>52</v>
      </c>
      <c r="P277" s="43">
        <v>-1.7</v>
      </c>
      <c r="Q277" s="43">
        <v>0.8</v>
      </c>
      <c r="R277" s="43">
        <v>-0.4</v>
      </c>
      <c r="S277" s="20">
        <v>0.76724137931034486</v>
      </c>
      <c r="T277" s="20">
        <v>0.8</v>
      </c>
      <c r="U277" s="5">
        <v>88.6</v>
      </c>
      <c r="V277" s="5">
        <v>71</v>
      </c>
      <c r="W277" s="20">
        <v>0.14545454545454545</v>
      </c>
      <c r="X277" s="43">
        <v>2.5510061757465277</v>
      </c>
      <c r="Y277" s="20">
        <v>0.7142857142857143</v>
      </c>
      <c r="Z277" s="5">
        <v>88</v>
      </c>
      <c r="AA277" s="5">
        <v>99.3</v>
      </c>
      <c r="AB277" s="43">
        <v>0</v>
      </c>
      <c r="AC277" s="5">
        <v>97.95</v>
      </c>
      <c r="AD277" s="5">
        <v>1.5</v>
      </c>
      <c r="AE277" s="5">
        <v>0.9</v>
      </c>
      <c r="AF277" s="5">
        <v>12.7</v>
      </c>
      <c r="AG277" s="5">
        <v>9.7999999999999989</v>
      </c>
      <c r="AH277" s="5">
        <v>1841</v>
      </c>
      <c r="AI277" s="4">
        <v>72.7</v>
      </c>
      <c r="AJ277" s="4">
        <v>0.29538300104931797</v>
      </c>
      <c r="AK277" s="4">
        <v>66.400000000000006</v>
      </c>
      <c r="AL277" s="4">
        <v>89.3</v>
      </c>
      <c r="AM277" s="4">
        <v>0.9</v>
      </c>
      <c r="AN277" s="4">
        <v>23.4</v>
      </c>
      <c r="AO277" s="4">
        <v>3.5416666666666665</v>
      </c>
      <c r="AP277" s="4">
        <v>7.3511904761904763</v>
      </c>
      <c r="AQ277" s="4">
        <v>0.1559191997669224</v>
      </c>
      <c r="AR277" s="4" t="s">
        <v>859</v>
      </c>
      <c r="AS277" s="4">
        <v>52.082999999999998</v>
      </c>
      <c r="AT277" s="4">
        <v>53.125</v>
      </c>
      <c r="AU277" s="4">
        <v>0</v>
      </c>
      <c r="AV277" s="4" t="s">
        <v>859</v>
      </c>
      <c r="AW277" s="4">
        <v>77.192999999999998</v>
      </c>
      <c r="AX277" s="4">
        <v>81.081000000000003</v>
      </c>
      <c r="AY277" s="4">
        <v>0.9</v>
      </c>
      <c r="AZ277" s="4">
        <v>1.5</v>
      </c>
      <c r="BA277" s="4">
        <v>6.4662438789435658E-2</v>
      </c>
      <c r="BB277" s="4">
        <v>86</v>
      </c>
      <c r="BC277" s="4">
        <v>86</v>
      </c>
      <c r="BD277" s="4">
        <v>0.1111111111111111</v>
      </c>
      <c r="BE277" s="4">
        <v>100</v>
      </c>
      <c r="BF277" s="4">
        <v>31.4</v>
      </c>
      <c r="BG277" s="4">
        <v>65.400000000000006</v>
      </c>
      <c r="BH277" s="21">
        <v>5.2033022707267493E-2</v>
      </c>
      <c r="BI277" s="21">
        <v>3.7389387144346052E-2</v>
      </c>
      <c r="BJ277" s="20">
        <v>0.40517241379310343</v>
      </c>
      <c r="BK277" s="20">
        <v>0.17241379310344829</v>
      </c>
      <c r="BL277" s="5">
        <v>67</v>
      </c>
      <c r="BM277" s="5">
        <v>25.9</v>
      </c>
      <c r="BN277" s="5">
        <v>19.399999999999999</v>
      </c>
      <c r="BO277" s="43">
        <v>0.5</v>
      </c>
      <c r="BP277" s="5">
        <v>17</v>
      </c>
      <c r="BQ277" s="5">
        <v>145</v>
      </c>
      <c r="BR277" s="5">
        <v>37270</v>
      </c>
      <c r="BS277" s="5">
        <v>8.133971291866029</v>
      </c>
      <c r="BT277" s="5">
        <v>86.6</v>
      </c>
      <c r="BU277" s="5">
        <v>13.4</v>
      </c>
      <c r="BV277" s="5">
        <v>80.599999999999994</v>
      </c>
      <c r="BW277" s="5">
        <v>36</v>
      </c>
      <c r="BX277" s="5">
        <v>10</v>
      </c>
      <c r="BY277" s="5" t="s">
        <v>859</v>
      </c>
      <c r="BZ277" s="5">
        <v>15823</v>
      </c>
      <c r="CA277" s="43" t="s">
        <v>859</v>
      </c>
      <c r="CB277" s="43">
        <v>0.5</v>
      </c>
      <c r="CC277" s="5">
        <v>100</v>
      </c>
      <c r="CD277" s="5">
        <v>45.1</v>
      </c>
      <c r="CE277" s="43">
        <v>9.6999999999999993</v>
      </c>
      <c r="CF277" s="20">
        <v>0.761978021978022</v>
      </c>
      <c r="CG277" s="5">
        <v>2015</v>
      </c>
      <c r="CH277" s="5">
        <v>2015</v>
      </c>
      <c r="CI277" s="5">
        <v>2021</v>
      </c>
      <c r="CJ277" s="4">
        <v>-0.38153915185950926</v>
      </c>
      <c r="CK277" s="4">
        <v>-8.4111031596206823E-2</v>
      </c>
      <c r="CL277" s="4">
        <v>0.41637054736424667</v>
      </c>
      <c r="CM277" s="4">
        <v>-0.63873570242294431</v>
      </c>
      <c r="CN277" s="4">
        <v>-4.7000809110962875E-2</v>
      </c>
      <c r="CO277" s="4">
        <v>-0.84157208583202303</v>
      </c>
      <c r="CP277" s="4">
        <v>0.36102731567414154</v>
      </c>
      <c r="CQ277" s="4">
        <v>-0.11000315019408333</v>
      </c>
      <c r="CR277" s="4">
        <v>-0.4287800788111682</v>
      </c>
      <c r="CS277" s="4">
        <v>0.57273041040597927</v>
      </c>
      <c r="CT277" s="4">
        <v>-0.44227120302488626</v>
      </c>
      <c r="CU277" s="4">
        <v>-0.1121991676503727</v>
      </c>
      <c r="CV277" s="4">
        <v>-5.3334669615449672E-2</v>
      </c>
      <c r="CW277" s="4">
        <v>-0.13926157451913007</v>
      </c>
      <c r="CX277">
        <v>0</v>
      </c>
      <c r="CY277" s="5">
        <v>9014.6303928390389</v>
      </c>
      <c r="CZ277" s="5">
        <v>13274.668084058556</v>
      </c>
      <c r="DA277" s="5">
        <v>1345.5418259400835</v>
      </c>
      <c r="DB277" s="5">
        <v>531.60280913859003</v>
      </c>
      <c r="DC277" s="5">
        <v>12388.967927328777</v>
      </c>
      <c r="DD277" s="5">
        <v>3806.1581490172402</v>
      </c>
      <c r="DE277" s="5">
        <v>1505.2231203841895</v>
      </c>
      <c r="DF277" s="5">
        <v>1907.0263837461025</v>
      </c>
      <c r="DG277" s="5">
        <v>4517.7450959684347</v>
      </c>
      <c r="DH277" s="5">
        <v>614.09903102497992</v>
      </c>
      <c r="DI277" s="5">
        <v>167.21486354342613</v>
      </c>
      <c r="DJ277" s="5">
        <v>1377.54467063739</v>
      </c>
      <c r="DK277" s="5">
        <v>-167.74824428838119</v>
      </c>
      <c r="DL277" s="5">
        <v>-255.13378967019293</v>
      </c>
      <c r="DM277" s="5">
        <v>0</v>
      </c>
      <c r="DN277" s="5">
        <v>196.41373756092446</v>
      </c>
      <c r="DO277" s="5">
        <v>50479.087846899354</v>
      </c>
      <c r="DP277" s="4">
        <f t="shared" si="28"/>
        <v>0.54412407748700808</v>
      </c>
      <c r="DQ277" s="4">
        <f t="shared" si="28"/>
        <v>1.0796797698831258</v>
      </c>
      <c r="DR277" s="4">
        <f t="shared" si="28"/>
        <v>0.82365411498586427</v>
      </c>
      <c r="DS277" s="4">
        <f t="shared" si="27"/>
        <v>0.95324914548228301</v>
      </c>
      <c r="DT277" s="4">
        <f t="shared" si="27"/>
        <v>2.4217238717528957</v>
      </c>
      <c r="DU277" s="4">
        <f t="shared" si="27"/>
        <v>0.18992244352369966</v>
      </c>
      <c r="DV277" s="4">
        <f t="shared" si="27"/>
        <v>1.2366465184877502</v>
      </c>
      <c r="DW277" s="4">
        <f t="shared" si="27"/>
        <v>0.5808240505977339</v>
      </c>
      <c r="DX277" s="4">
        <f t="shared" si="27"/>
        <v>0.69722297665025812</v>
      </c>
      <c r="DY277" s="4">
        <f t="shared" si="26"/>
        <v>1.0309860942455675</v>
      </c>
      <c r="DZ277" s="4">
        <f t="shared" si="26"/>
        <v>0.8400960207371686</v>
      </c>
      <c r="EA277" s="4">
        <f t="shared" si="26"/>
        <v>0.4551409559836786</v>
      </c>
      <c r="EB277" s="4">
        <f t="shared" si="26"/>
        <v>0.55198231452569768</v>
      </c>
      <c r="EC277" s="4">
        <f t="shared" si="26"/>
        <v>-0.20745988749598773</v>
      </c>
      <c r="ED277" s="4" t="e">
        <f t="shared" si="29"/>
        <v>#DIV/0!</v>
      </c>
      <c r="EE277" s="4">
        <f t="shared" si="29"/>
        <v>-1.1331001636816593</v>
      </c>
      <c r="EF277" s="4">
        <f t="shared" si="29"/>
        <v>1.58440352142424</v>
      </c>
      <c r="EG277" s="6">
        <f t="shared" si="31"/>
        <v>0.49859729898099026</v>
      </c>
      <c r="EI277">
        <v>275</v>
      </c>
    </row>
    <row r="278" spans="1:139" x14ac:dyDescent="0.3">
      <c r="A278" t="s">
        <v>671</v>
      </c>
      <c r="B278" t="s">
        <v>292</v>
      </c>
      <c r="C278" s="43" t="s">
        <v>859</v>
      </c>
      <c r="D278" s="43">
        <v>4.0999999999999996</v>
      </c>
      <c r="E278" s="5">
        <v>42.9</v>
      </c>
      <c r="F278" s="5" t="s">
        <v>859</v>
      </c>
      <c r="G278" s="43">
        <v>13.3</v>
      </c>
      <c r="H278" s="20">
        <v>0.25</v>
      </c>
      <c r="I278" s="43">
        <v>48.9</v>
      </c>
      <c r="J278" s="43">
        <v>8.339130434782609</v>
      </c>
      <c r="K278" s="43">
        <v>4.0083333333333337</v>
      </c>
      <c r="L278" s="43">
        <v>3.7304347826086963</v>
      </c>
      <c r="M278" s="43" t="s">
        <v>859</v>
      </c>
      <c r="N278" s="43" t="s">
        <v>859</v>
      </c>
      <c r="O278" s="43">
        <v>53</v>
      </c>
      <c r="P278" s="43">
        <v>-2.2000000000000002</v>
      </c>
      <c r="Q278" s="43">
        <v>0.9</v>
      </c>
      <c r="R278" s="43">
        <v>0.90000000000000013</v>
      </c>
      <c r="S278" s="20">
        <v>0.75</v>
      </c>
      <c r="T278" s="20">
        <v>0.8</v>
      </c>
      <c r="U278" s="5">
        <v>97.7</v>
      </c>
      <c r="V278" s="5">
        <v>79</v>
      </c>
      <c r="W278" s="20" t="s">
        <v>859</v>
      </c>
      <c r="X278" s="43">
        <v>3.2324273945069639</v>
      </c>
      <c r="Y278" s="20" t="s">
        <v>859</v>
      </c>
      <c r="Z278" s="5">
        <v>85</v>
      </c>
      <c r="AA278" s="5">
        <v>100</v>
      </c>
      <c r="AB278" s="43" t="s">
        <v>859</v>
      </c>
      <c r="AC278" s="5">
        <v>100</v>
      </c>
      <c r="AD278" s="5">
        <v>0.4</v>
      </c>
      <c r="AE278" s="5">
        <v>0.5</v>
      </c>
      <c r="AF278" s="5" t="s">
        <v>859</v>
      </c>
      <c r="AG278" s="5">
        <v>26.6</v>
      </c>
      <c r="AH278" s="5">
        <v>1000</v>
      </c>
      <c r="AI278" s="4">
        <v>68.7</v>
      </c>
      <c r="AJ278" s="4">
        <v>0.25111645482652006</v>
      </c>
      <c r="AK278" s="4">
        <v>24.700000000000003</v>
      </c>
      <c r="AL278" s="4">
        <v>92.8</v>
      </c>
      <c r="AM278" s="4">
        <v>0.51</v>
      </c>
      <c r="AN278" s="4" t="s">
        <v>859</v>
      </c>
      <c r="AO278" s="4">
        <v>14.492753623188406</v>
      </c>
      <c r="AP278" s="4">
        <v>0</v>
      </c>
      <c r="AQ278" s="4">
        <v>0.30638612033960871</v>
      </c>
      <c r="AR278" s="4" t="s">
        <v>859</v>
      </c>
      <c r="AS278" s="4" t="s">
        <v>859</v>
      </c>
      <c r="AT278" s="4">
        <v>0</v>
      </c>
      <c r="AU278" s="4">
        <v>32.759</v>
      </c>
      <c r="AV278" s="4">
        <v>0</v>
      </c>
      <c r="AW278" s="4" t="s">
        <v>859</v>
      </c>
      <c r="AX278" s="4" t="s">
        <v>859</v>
      </c>
      <c r="AY278" s="4">
        <v>1.1000000000000001</v>
      </c>
      <c r="AZ278" s="4">
        <v>2.76</v>
      </c>
      <c r="BA278" s="4">
        <v>0.13302174354805935</v>
      </c>
      <c r="BB278" s="4">
        <v>33.299999999999997</v>
      </c>
      <c r="BC278" s="4" t="s">
        <v>859</v>
      </c>
      <c r="BD278" s="4" t="s">
        <v>859</v>
      </c>
      <c r="BE278" s="4">
        <v>0</v>
      </c>
      <c r="BF278" s="4" t="s">
        <v>859</v>
      </c>
      <c r="BG278" s="4" t="s">
        <v>859</v>
      </c>
      <c r="BH278" s="21">
        <v>7.496729560448695E-2</v>
      </c>
      <c r="BI278" s="21">
        <v>3.9137005076904367E-2</v>
      </c>
      <c r="BJ278" s="20" t="s">
        <v>859</v>
      </c>
      <c r="BK278" s="20">
        <v>0.25</v>
      </c>
      <c r="BL278" s="5">
        <v>0</v>
      </c>
      <c r="BM278" s="5">
        <v>100</v>
      </c>
      <c r="BN278" s="5">
        <v>0</v>
      </c>
      <c r="BO278" s="43">
        <v>0.85</v>
      </c>
      <c r="BP278" s="5">
        <v>8</v>
      </c>
      <c r="BQ278" s="5" t="s">
        <v>859</v>
      </c>
      <c r="BR278" s="5">
        <v>5472</v>
      </c>
      <c r="BS278" s="5">
        <v>4.1666666666666661</v>
      </c>
      <c r="BT278" s="5">
        <v>3.4000000000000057</v>
      </c>
      <c r="BU278" s="5">
        <v>0</v>
      </c>
      <c r="BV278" s="5">
        <v>6.8</v>
      </c>
      <c r="BW278" s="5">
        <v>83</v>
      </c>
      <c r="BX278" s="5">
        <v>4.3</v>
      </c>
      <c r="BY278" s="5">
        <v>90</v>
      </c>
      <c r="BZ278" s="5">
        <v>11578</v>
      </c>
      <c r="CA278" s="43">
        <v>0.57999999999999996</v>
      </c>
      <c r="CB278" s="43">
        <v>0</v>
      </c>
      <c r="CC278" s="5" t="s">
        <v>859</v>
      </c>
      <c r="CD278" s="5">
        <v>47.2</v>
      </c>
      <c r="CE278" s="43">
        <v>8.5</v>
      </c>
      <c r="CF278" s="20">
        <v>0.74392523364485974</v>
      </c>
      <c r="CG278" s="5">
        <v>2019</v>
      </c>
      <c r="CH278" s="5">
        <v>2001</v>
      </c>
      <c r="CI278" s="5">
        <v>2021</v>
      </c>
      <c r="CJ278" s="4">
        <v>0.34068614739934638</v>
      </c>
      <c r="CK278" s="4">
        <v>0.30349460989888977</v>
      </c>
      <c r="CL278" s="4">
        <v>-1.6009423162116218E-2</v>
      </c>
      <c r="CM278" s="4">
        <v>-0.57504661337921548</v>
      </c>
      <c r="CN278" s="4">
        <v>-0.52158867365235251</v>
      </c>
      <c r="CO278" s="4" t="s">
        <v>17</v>
      </c>
      <c r="CP278" s="4">
        <v>-0.59080273126888605</v>
      </c>
      <c r="CQ278" s="4">
        <v>0.1568360597529429</v>
      </c>
      <c r="CR278" s="4">
        <v>0.74569825256193134</v>
      </c>
      <c r="CS278" s="4">
        <v>-1.9657851356834399</v>
      </c>
      <c r="CT278" s="4">
        <v>-0.82486699172885469</v>
      </c>
      <c r="CU278" s="4">
        <v>-2.6622836564920322E-4</v>
      </c>
      <c r="CV278" s="4">
        <v>-3.9947180050049193E-2</v>
      </c>
      <c r="CW278" s="4">
        <v>-0.13957417955903509</v>
      </c>
      <c r="CX278">
        <v>1</v>
      </c>
      <c r="CY278" s="5">
        <v>9663.3352260988067</v>
      </c>
      <c r="CZ278" s="5">
        <v>16116.348992554622</v>
      </c>
      <c r="DA278" s="5">
        <v>4072.8534258456198</v>
      </c>
      <c r="DB278" s="5">
        <v>2014.7441457068517</v>
      </c>
      <c r="DC278" s="5">
        <v>23648.091233529245</v>
      </c>
      <c r="DD278" s="5">
        <v>4685.5311978611971</v>
      </c>
      <c r="DE278" s="5">
        <v>4109.3261317229335</v>
      </c>
      <c r="DF278" s="5">
        <v>2287.2635749030946</v>
      </c>
      <c r="DG278" s="5">
        <v>8729.488759459733</v>
      </c>
      <c r="DH278" s="5">
        <v>817.86643538594967</v>
      </c>
      <c r="DI278" s="5">
        <v>-137.90112749349521</v>
      </c>
      <c r="DJ278" s="5">
        <v>4005.2038161318301</v>
      </c>
      <c r="DK278" s="5">
        <v>614.91760624457936</v>
      </c>
      <c r="DL278" s="5">
        <v>2862.9661751951435</v>
      </c>
      <c r="DM278" s="5">
        <v>0</v>
      </c>
      <c r="DN278" s="5">
        <v>45.441675254019081</v>
      </c>
      <c r="DO278" s="5">
        <v>80672.511093204987</v>
      </c>
      <c r="DP278" s="4">
        <f t="shared" si="28"/>
        <v>0.11056699153832017</v>
      </c>
      <c r="DQ278" s="4">
        <f t="shared" si="28"/>
        <v>-7.1898917976550472E-2</v>
      </c>
      <c r="DR278" s="4">
        <f t="shared" si="28"/>
        <v>-0.51773860033497132</v>
      </c>
      <c r="DS278" s="4">
        <f t="shared" si="27"/>
        <v>-1.9488176908813679</v>
      </c>
      <c r="DT278" s="4">
        <f t="shared" si="27"/>
        <v>-0.94204247904794225</v>
      </c>
      <c r="DU278" s="4">
        <f t="shared" si="27"/>
        <v>-0.7211456709838332</v>
      </c>
      <c r="DV278" s="4">
        <f t="shared" si="27"/>
        <v>-1.6004282581253984</v>
      </c>
      <c r="DW278" s="4">
        <f t="shared" si="27"/>
        <v>0.24586722355969673</v>
      </c>
      <c r="DX278" s="4">
        <f t="shared" si="27"/>
        <v>-1.2133509299888332</v>
      </c>
      <c r="DY278" s="4">
        <f t="shared" si="26"/>
        <v>0.73634854690376683</v>
      </c>
      <c r="DZ278" s="4">
        <f t="shared" si="26"/>
        <v>1.1650731435981465</v>
      </c>
      <c r="EA278" s="4">
        <f t="shared" si="26"/>
        <v>-1.2143343143350513</v>
      </c>
      <c r="EB278" s="4">
        <f t="shared" si="26"/>
        <v>-0.44004994805890213</v>
      </c>
      <c r="EC278" s="4">
        <f t="shared" si="26"/>
        <v>-0.74733473674214634</v>
      </c>
      <c r="ED278" s="4" t="e">
        <f t="shared" si="29"/>
        <v>#DIV/0!</v>
      </c>
      <c r="EE278" s="4">
        <f t="shared" si="29"/>
        <v>0.9647777624970606</v>
      </c>
      <c r="EF278" s="4">
        <f t="shared" si="29"/>
        <v>-0.82766814225053775</v>
      </c>
      <c r="EG278" s="6">
        <f t="shared" si="31"/>
        <v>0.11492890019879026</v>
      </c>
      <c r="EI278">
        <v>276</v>
      </c>
    </row>
    <row r="279" spans="1:139" x14ac:dyDescent="0.3">
      <c r="A279" t="s">
        <v>665</v>
      </c>
      <c r="B279" t="s">
        <v>293</v>
      </c>
      <c r="C279" s="43">
        <v>4.5275862068965509</v>
      </c>
      <c r="D279" s="43">
        <v>4.5999999999999996</v>
      </c>
      <c r="E279" s="5">
        <v>58.4</v>
      </c>
      <c r="F279" s="5">
        <v>100</v>
      </c>
      <c r="G279" s="43">
        <v>6</v>
      </c>
      <c r="H279" s="20">
        <v>0.5</v>
      </c>
      <c r="I279" s="43">
        <v>44.6</v>
      </c>
      <c r="J279" s="43">
        <v>6.9434782608695658</v>
      </c>
      <c r="K279" s="43" t="s">
        <v>859</v>
      </c>
      <c r="L279" s="43">
        <v>3.541304347826089</v>
      </c>
      <c r="M279" s="43">
        <v>49.333333333333336</v>
      </c>
      <c r="N279" s="43" t="s">
        <v>859</v>
      </c>
      <c r="O279" s="43">
        <v>53</v>
      </c>
      <c r="P279" s="43">
        <v>0.7</v>
      </c>
      <c r="Q279" s="43">
        <v>-0.4</v>
      </c>
      <c r="R279" s="43">
        <v>1.4</v>
      </c>
      <c r="S279" s="20">
        <v>0.68</v>
      </c>
      <c r="T279" s="20">
        <v>0.84615384615384615</v>
      </c>
      <c r="U279" s="5">
        <v>100</v>
      </c>
      <c r="V279" s="5">
        <v>83</v>
      </c>
      <c r="W279" s="20">
        <v>0.5</v>
      </c>
      <c r="X279" s="43">
        <v>2.0010569771470448</v>
      </c>
      <c r="Y279" s="20" t="s">
        <v>859</v>
      </c>
      <c r="Z279" s="5">
        <v>100</v>
      </c>
      <c r="AA279" s="5">
        <v>100</v>
      </c>
      <c r="AB279" s="43">
        <v>0</v>
      </c>
      <c r="AC279" s="5">
        <v>100</v>
      </c>
      <c r="AD279" s="5">
        <v>4.2</v>
      </c>
      <c r="AE279" s="5">
        <v>3.1</v>
      </c>
      <c r="AF279" s="5" t="s">
        <v>859</v>
      </c>
      <c r="AG279" s="5">
        <v>32.200000000000003</v>
      </c>
      <c r="AH279" s="5" t="s">
        <v>859</v>
      </c>
      <c r="AI279" s="4">
        <v>63.2</v>
      </c>
      <c r="AJ279" s="4">
        <v>0.24624918460534898</v>
      </c>
      <c r="AK279" s="4">
        <v>39.200000000000003</v>
      </c>
      <c r="AL279" s="4">
        <v>82.5</v>
      </c>
      <c r="AM279" s="4">
        <v>0.51</v>
      </c>
      <c r="AN279" s="4">
        <v>61.1</v>
      </c>
      <c r="AO279" s="4">
        <v>7.216494845360824</v>
      </c>
      <c r="AP279" s="4">
        <v>1.2371134020618555</v>
      </c>
      <c r="AQ279" s="4">
        <v>0.13671977017498041</v>
      </c>
      <c r="AR279" s="4" t="s">
        <v>859</v>
      </c>
      <c r="AS279" s="4">
        <v>23.81</v>
      </c>
      <c r="AT279" s="4" t="s">
        <v>859</v>
      </c>
      <c r="AU279" s="4">
        <v>30.645</v>
      </c>
      <c r="AV279" s="4">
        <v>0</v>
      </c>
      <c r="AW279" s="4">
        <v>83.332999999999998</v>
      </c>
      <c r="AX279" s="4">
        <v>70</v>
      </c>
      <c r="AY279" s="4">
        <v>0</v>
      </c>
      <c r="AZ279" s="4">
        <v>1.51</v>
      </c>
      <c r="BA279" s="4">
        <v>0</v>
      </c>
      <c r="BB279" s="4">
        <v>66.7</v>
      </c>
      <c r="BC279" s="4">
        <v>66.7</v>
      </c>
      <c r="BD279" s="4">
        <v>1</v>
      </c>
      <c r="BE279" s="4">
        <v>38.1</v>
      </c>
      <c r="BF279" s="4">
        <v>96</v>
      </c>
      <c r="BG279" s="4">
        <v>100</v>
      </c>
      <c r="BH279" s="21" t="s">
        <v>859</v>
      </c>
      <c r="BI279" s="21">
        <v>3.4300514657398633E-2</v>
      </c>
      <c r="BJ279" s="20">
        <v>0.23529411764705882</v>
      </c>
      <c r="BK279" s="20" t="s">
        <v>859</v>
      </c>
      <c r="BL279" s="5">
        <v>0</v>
      </c>
      <c r="BM279" s="5">
        <v>3.85</v>
      </c>
      <c r="BN279" s="5">
        <v>31.55</v>
      </c>
      <c r="BO279" s="43">
        <v>0</v>
      </c>
      <c r="BP279" s="5" t="s">
        <v>859</v>
      </c>
      <c r="BQ279" s="5" t="s">
        <v>859</v>
      </c>
      <c r="BR279" s="5">
        <v>14460</v>
      </c>
      <c r="BS279" s="5">
        <v>0</v>
      </c>
      <c r="BT279" s="5">
        <v>3.4000000000000057</v>
      </c>
      <c r="BU279" s="5">
        <v>0</v>
      </c>
      <c r="BV279" s="5">
        <v>1.7</v>
      </c>
      <c r="BW279" s="5">
        <v>81</v>
      </c>
      <c r="BX279" s="5">
        <v>8.4</v>
      </c>
      <c r="BY279" s="5">
        <v>100</v>
      </c>
      <c r="BZ279" s="5">
        <v>17615</v>
      </c>
      <c r="CA279" s="43">
        <v>0</v>
      </c>
      <c r="CB279" s="43" t="s">
        <v>859</v>
      </c>
      <c r="CC279" s="5" t="s">
        <v>859</v>
      </c>
      <c r="CD279" s="5">
        <v>40.299999999999997</v>
      </c>
      <c r="CE279" s="43">
        <v>8.1999999999999993</v>
      </c>
      <c r="CF279" s="20">
        <v>0.70549019607843144</v>
      </c>
      <c r="CG279" s="5">
        <v>2018</v>
      </c>
      <c r="CH279" s="5">
        <v>2018</v>
      </c>
      <c r="CI279" s="5">
        <v>2018</v>
      </c>
      <c r="CJ279" s="4">
        <v>1.1808140223510706</v>
      </c>
      <c r="CK279" s="4">
        <v>5.8942901137514325E-2</v>
      </c>
      <c r="CL279" s="4">
        <v>0.55165223079857795</v>
      </c>
      <c r="CM279" s="4">
        <v>0.48246291372909794</v>
      </c>
      <c r="CN279" s="4">
        <v>-0.73068073105861109</v>
      </c>
      <c r="CO279" s="4">
        <v>-0.38025453975770651</v>
      </c>
      <c r="CP279" s="4">
        <v>-0.37871099647978251</v>
      </c>
      <c r="CQ279" s="4">
        <v>0.2673301235439115</v>
      </c>
      <c r="CR279" s="4">
        <v>-0.23848078589235683</v>
      </c>
      <c r="CS279" s="4">
        <v>-2.00083629642128</v>
      </c>
      <c r="CT279" s="4">
        <v>-0.19206023082076643</v>
      </c>
      <c r="CU279" s="4">
        <v>-0.62043038678365559</v>
      </c>
      <c r="CV279" s="4">
        <v>-0.26075225152112608</v>
      </c>
      <c r="CW279" s="4">
        <v>-0.14738554281107932</v>
      </c>
      <c r="CX279">
        <v>0</v>
      </c>
      <c r="CY279" s="5">
        <v>12270.643786846389</v>
      </c>
      <c r="CZ279" s="5">
        <v>19041.740614787246</v>
      </c>
      <c r="DA279" s="5">
        <v>3252.1008403361343</v>
      </c>
      <c r="DB279" s="5">
        <v>1341.4820473644002</v>
      </c>
      <c r="DC279" s="5">
        <v>15795.277537094549</v>
      </c>
      <c r="DD279" s="5">
        <v>3599.896241298095</v>
      </c>
      <c r="DE279" s="5">
        <v>2805.0801507266578</v>
      </c>
      <c r="DF279" s="5">
        <v>1905.7685496638521</v>
      </c>
      <c r="DG279" s="5">
        <v>7179.2815828903103</v>
      </c>
      <c r="DH279" s="5">
        <v>2061.8792971734147</v>
      </c>
      <c r="DI279" s="5">
        <v>996.94423223834997</v>
      </c>
      <c r="DJ279" s="5">
        <v>4650.8785332314746</v>
      </c>
      <c r="DK279" s="5">
        <v>-757.83040488922859</v>
      </c>
      <c r="DL279" s="5">
        <v>-561.49732620320856</v>
      </c>
      <c r="DM279" s="5">
        <v>0</v>
      </c>
      <c r="DN279" s="5">
        <v>78.524241142654461</v>
      </c>
      <c r="DO279" s="5">
        <v>74221.66724990432</v>
      </c>
      <c r="DP279" s="4">
        <f t="shared" si="28"/>
        <v>-1.6320084353879722</v>
      </c>
      <c r="DQ279" s="4">
        <f t="shared" si="28"/>
        <v>-1.2574010043417829</v>
      </c>
      <c r="DR279" s="4">
        <f t="shared" si="28"/>
        <v>-0.11406212298588594</v>
      </c>
      <c r="DS279" s="4">
        <f t="shared" si="27"/>
        <v>-0.63144384416416033</v>
      </c>
      <c r="DT279" s="4">
        <f t="shared" si="27"/>
        <v>1.4040576348595104</v>
      </c>
      <c r="DU279" s="4">
        <f t="shared" si="27"/>
        <v>0.40361860763454022</v>
      </c>
      <c r="DV279" s="4">
        <f t="shared" si="27"/>
        <v>-0.17950006938936736</v>
      </c>
      <c r="DW279" s="4">
        <f t="shared" si="27"/>
        <v>0.58193209610966534</v>
      </c>
      <c r="DX279" s="4">
        <f t="shared" si="27"/>
        <v>-0.51013021712544782</v>
      </c>
      <c r="DY279" s="4">
        <f t="shared" si="26"/>
        <v>-1.0624322718841477</v>
      </c>
      <c r="DZ279" s="4">
        <f t="shared" si="26"/>
        <v>-4.3643510827084397E-2</v>
      </c>
      <c r="EA279" s="4">
        <f t="shared" si="26"/>
        <v>-1.6245617879844412</v>
      </c>
      <c r="EB279" s="4">
        <f t="shared" si="26"/>
        <v>1.2999139388492194</v>
      </c>
      <c r="EC279" s="4">
        <f t="shared" si="26"/>
        <v>-0.15441541491204833</v>
      </c>
      <c r="ED279" s="4" t="e">
        <f t="shared" si="29"/>
        <v>#DIV/0!</v>
      </c>
      <c r="EE279" s="4">
        <f t="shared" si="29"/>
        <v>0.50506896830947023</v>
      </c>
      <c r="EF279" s="4">
        <f t="shared" si="29"/>
        <v>-0.31232751610539555</v>
      </c>
      <c r="EG279" s="6">
        <f t="shared" si="31"/>
        <v>0.56679216345412164</v>
      </c>
      <c r="EI279">
        <v>277</v>
      </c>
    </row>
    <row r="280" spans="1:139" x14ac:dyDescent="0.3">
      <c r="A280" t="s">
        <v>527</v>
      </c>
      <c r="B280" t="s">
        <v>294</v>
      </c>
      <c r="C280" s="43">
        <v>4.4137931034482758</v>
      </c>
      <c r="D280" s="43">
        <v>5.8</v>
      </c>
      <c r="E280" s="5">
        <v>48.4</v>
      </c>
      <c r="F280" s="5">
        <v>93.1</v>
      </c>
      <c r="G280" s="43">
        <v>6.8</v>
      </c>
      <c r="H280" s="20">
        <v>3.4482758620689655E-2</v>
      </c>
      <c r="I280" s="43">
        <v>39.5</v>
      </c>
      <c r="J280" s="43">
        <v>5.0217391304347831</v>
      </c>
      <c r="K280" s="43">
        <v>3.9000000000000004</v>
      </c>
      <c r="L280" s="43">
        <v>3.6</v>
      </c>
      <c r="M280" s="43">
        <v>48.333333333333336</v>
      </c>
      <c r="N280" s="43">
        <v>48</v>
      </c>
      <c r="O280" s="43">
        <v>50.5</v>
      </c>
      <c r="P280" s="43">
        <v>-0.6</v>
      </c>
      <c r="Q280" s="43">
        <v>-2.5</v>
      </c>
      <c r="R280" s="43">
        <v>-0.54393404004711421</v>
      </c>
      <c r="S280" s="20">
        <v>0.73076923076923073</v>
      </c>
      <c r="T280" s="20">
        <v>0.80219780219780223</v>
      </c>
      <c r="U280" s="5">
        <v>99.9</v>
      </c>
      <c r="V280" s="5">
        <v>77</v>
      </c>
      <c r="W280" s="20">
        <v>0.2857142857142857</v>
      </c>
      <c r="X280" s="43">
        <v>3.0077765091121558</v>
      </c>
      <c r="Y280" s="20">
        <v>0.56666666666666665</v>
      </c>
      <c r="Z280" s="5">
        <v>77</v>
      </c>
      <c r="AA280" s="5">
        <v>99.8</v>
      </c>
      <c r="AB280" s="43">
        <v>11.116600800000001</v>
      </c>
      <c r="AC280" s="5">
        <v>86.6</v>
      </c>
      <c r="AD280" s="5">
        <v>2.7</v>
      </c>
      <c r="AE280" s="5">
        <v>2.4</v>
      </c>
      <c r="AF280" s="5">
        <v>10.9</v>
      </c>
      <c r="AG280" s="5">
        <v>17.799999999999997</v>
      </c>
      <c r="AH280" s="5" t="s">
        <v>859</v>
      </c>
      <c r="AI280" s="4">
        <v>82</v>
      </c>
      <c r="AJ280" s="4">
        <v>0.39240048250904708</v>
      </c>
      <c r="AK280" s="4">
        <v>58</v>
      </c>
      <c r="AL280" s="4">
        <v>91.3</v>
      </c>
      <c r="AM280" s="4">
        <v>0.2</v>
      </c>
      <c r="AN280" s="4">
        <v>75.2</v>
      </c>
      <c r="AO280" s="4">
        <v>6.0189573459715637</v>
      </c>
      <c r="AP280" s="4">
        <v>4.1841570751523358</v>
      </c>
      <c r="AQ280" s="4">
        <v>0.23682539682539683</v>
      </c>
      <c r="AR280" s="4">
        <v>15.278</v>
      </c>
      <c r="AS280" s="4">
        <v>50.36</v>
      </c>
      <c r="AT280" s="4">
        <v>34.134999999999998</v>
      </c>
      <c r="AU280" s="4">
        <v>7.6</v>
      </c>
      <c r="AV280" s="4">
        <v>31.579000000000001</v>
      </c>
      <c r="AW280" s="4">
        <v>81.977000000000004</v>
      </c>
      <c r="AX280" s="4">
        <v>62.305</v>
      </c>
      <c r="AY280" s="4">
        <v>0.89</v>
      </c>
      <c r="AZ280" s="4">
        <v>3.58</v>
      </c>
      <c r="BA280" s="4">
        <v>5.8183409592688076E-3</v>
      </c>
      <c r="BB280" s="4">
        <v>57.2</v>
      </c>
      <c r="BC280" s="4">
        <v>57.2</v>
      </c>
      <c r="BD280" s="4">
        <v>0</v>
      </c>
      <c r="BE280" s="4">
        <v>96</v>
      </c>
      <c r="BF280" s="4">
        <v>71.7</v>
      </c>
      <c r="BG280" s="4">
        <v>39.9</v>
      </c>
      <c r="BH280" s="21">
        <v>7.3675131861025631E-2</v>
      </c>
      <c r="BI280" s="21">
        <v>5.7576858231943008E-2</v>
      </c>
      <c r="BJ280" s="20">
        <v>0.28021978021978022</v>
      </c>
      <c r="BK280" s="20">
        <v>0.29945054945054944</v>
      </c>
      <c r="BL280" s="5">
        <v>58</v>
      </c>
      <c r="BM280" s="5">
        <v>38.15</v>
      </c>
      <c r="BN280" s="5">
        <v>40.200000000000003</v>
      </c>
      <c r="BO280" s="43">
        <v>0.4</v>
      </c>
      <c r="BP280" s="5">
        <v>21</v>
      </c>
      <c r="BQ280" s="5">
        <v>56</v>
      </c>
      <c r="BR280" s="5">
        <v>16840</v>
      </c>
      <c r="BS280" s="5">
        <v>2.3529411764705883</v>
      </c>
      <c r="BT280" s="5">
        <v>41.2</v>
      </c>
      <c r="BU280" s="5">
        <v>11.9</v>
      </c>
      <c r="BV280" s="5">
        <v>36.5</v>
      </c>
      <c r="BW280" s="5">
        <v>58</v>
      </c>
      <c r="BX280" s="5">
        <v>19.8</v>
      </c>
      <c r="BY280" s="5">
        <v>100</v>
      </c>
      <c r="BZ280" s="5">
        <v>9945</v>
      </c>
      <c r="CA280" s="43">
        <v>0.51</v>
      </c>
      <c r="CB280" s="43">
        <v>0.04</v>
      </c>
      <c r="CC280" s="5">
        <v>4.9000000000000004</v>
      </c>
      <c r="CD280" s="5">
        <v>38.799999999999997</v>
      </c>
      <c r="CE280" s="43">
        <v>9.1999999999999993</v>
      </c>
      <c r="CF280" s="20">
        <v>0.72645372645372641</v>
      </c>
      <c r="CG280" s="5">
        <v>2021</v>
      </c>
      <c r="CH280" s="5">
        <v>2018</v>
      </c>
      <c r="CI280" s="5">
        <v>2017</v>
      </c>
      <c r="CJ280" s="4">
        <v>0.14693300696719636</v>
      </c>
      <c r="CK280" s="4">
        <v>-0.4449950017344097</v>
      </c>
      <c r="CL280" s="4">
        <v>-0.17283226509270641</v>
      </c>
      <c r="CM280" s="4">
        <v>-0.33588550073508455</v>
      </c>
      <c r="CN280" s="4">
        <v>9.2140355720421157E-3</v>
      </c>
      <c r="CO280" s="4">
        <v>-0.75105695431720687</v>
      </c>
      <c r="CP280" s="4">
        <v>-0.44029892529555231</v>
      </c>
      <c r="CQ280" s="4">
        <v>0.62204942731929758</v>
      </c>
      <c r="CR280" s="4">
        <v>0.33369512865788942</v>
      </c>
      <c r="CS280" s="4">
        <v>-0.76237829162375681</v>
      </c>
      <c r="CT280" s="4">
        <v>1.3713843087922344</v>
      </c>
      <c r="CU280" s="4">
        <v>-0.23740306669737715</v>
      </c>
      <c r="CV280" s="4">
        <v>-0.32541200189638592</v>
      </c>
      <c r="CW280" s="4">
        <v>-0.14752679350306724</v>
      </c>
      <c r="CX280">
        <v>0</v>
      </c>
      <c r="CY280" s="5">
        <v>9242.188967664848</v>
      </c>
      <c r="CZ280" s="5">
        <v>14878.05153363962</v>
      </c>
      <c r="DA280" s="5">
        <v>1562.7812031328112</v>
      </c>
      <c r="DB280" s="5">
        <v>623.02116313947681</v>
      </c>
      <c r="DC280" s="5">
        <v>16988.088327162634</v>
      </c>
      <c r="DD280" s="5">
        <v>3634.0559245660506</v>
      </c>
      <c r="DE280" s="5">
        <v>2570.6042435485879</v>
      </c>
      <c r="DF280" s="5">
        <v>2313.9730375676627</v>
      </c>
      <c r="DG280" s="5">
        <v>5266.9893897680722</v>
      </c>
      <c r="DH280" s="5">
        <v>1303.5744042659558</v>
      </c>
      <c r="DI280" s="5">
        <v>482.62789535077479</v>
      </c>
      <c r="DJ280" s="5">
        <v>1529.5367438760209</v>
      </c>
      <c r="DK280" s="5">
        <v>-47.658723546075656</v>
      </c>
      <c r="DL280" s="5">
        <v>-183.71938010331613</v>
      </c>
      <c r="DM280" s="5">
        <v>0</v>
      </c>
      <c r="DN280" s="5">
        <v>80.73737499790154</v>
      </c>
      <c r="DO280" s="5">
        <v>60428.571485134336</v>
      </c>
      <c r="DP280" s="4">
        <f t="shared" si="28"/>
        <v>0.39203698405755788</v>
      </c>
      <c r="DQ280" s="4">
        <f t="shared" si="28"/>
        <v>0.4299156800854132</v>
      </c>
      <c r="DR280" s="4">
        <f t="shared" si="28"/>
        <v>0.71680775461499457</v>
      </c>
      <c r="DS280" s="4">
        <f t="shared" si="27"/>
        <v>0.77437059436942002</v>
      </c>
      <c r="DT280" s="4">
        <f t="shared" si="27"/>
        <v>1.0476944714599619</v>
      </c>
      <c r="DU280" s="4">
        <f t="shared" si="27"/>
        <v>0.36822771378349001</v>
      </c>
      <c r="DV280" s="4">
        <f t="shared" si="27"/>
        <v>7.5952836690719769E-2</v>
      </c>
      <c r="DW280" s="4">
        <f t="shared" si="27"/>
        <v>0.22233844448684481</v>
      </c>
      <c r="DX280" s="4">
        <f t="shared" si="27"/>
        <v>0.3573431758351252</v>
      </c>
      <c r="DY280" s="4">
        <f t="shared" si="26"/>
        <v>3.4038944816181985E-2</v>
      </c>
      <c r="DZ280" s="4">
        <f t="shared" si="26"/>
        <v>0.50415158452042941</v>
      </c>
      <c r="EA280" s="4">
        <f t="shared" si="26"/>
        <v>0.35857325313247018</v>
      </c>
      <c r="EB280" s="4">
        <f t="shared" si="26"/>
        <v>0.39976834109940657</v>
      </c>
      <c r="EC280" s="4">
        <f t="shared" si="26"/>
        <v>-0.21982473917917814</v>
      </c>
      <c r="ED280" s="4" t="e">
        <f t="shared" si="29"/>
        <v>#DIV/0!</v>
      </c>
      <c r="EE280" s="4">
        <f t="shared" si="29"/>
        <v>0.47431569785891947</v>
      </c>
      <c r="EF280" s="4">
        <f t="shared" si="29"/>
        <v>0.78956593854370805</v>
      </c>
      <c r="EG280" s="6">
        <f t="shared" si="31"/>
        <v>2.47530896970692E-2</v>
      </c>
      <c r="EI280">
        <v>278</v>
      </c>
    </row>
    <row r="281" spans="1:139" x14ac:dyDescent="0.3">
      <c r="A281" t="s">
        <v>494</v>
      </c>
      <c r="B281" t="s">
        <v>295</v>
      </c>
      <c r="C281" s="43">
        <v>4.3482758620689657</v>
      </c>
      <c r="D281" s="43">
        <v>5.9</v>
      </c>
      <c r="E281" s="5">
        <v>40.799999999999997</v>
      </c>
      <c r="F281" s="5">
        <v>77.400000000000006</v>
      </c>
      <c r="G281" s="43">
        <v>5.7</v>
      </c>
      <c r="H281" s="20">
        <v>0.22857142857142856</v>
      </c>
      <c r="I281" s="43">
        <v>42.8</v>
      </c>
      <c r="J281" s="43">
        <v>2.7347826086956522</v>
      </c>
      <c r="K281" s="43">
        <v>4.0111111111111111</v>
      </c>
      <c r="L281" s="43">
        <v>3.6282608695652181</v>
      </c>
      <c r="M281" s="43">
        <v>50.333333333333336</v>
      </c>
      <c r="N281" s="43">
        <v>49</v>
      </c>
      <c r="O281" s="43">
        <v>51</v>
      </c>
      <c r="P281" s="43">
        <v>0.4</v>
      </c>
      <c r="Q281" s="43">
        <v>-0.3</v>
      </c>
      <c r="R281" s="43">
        <v>0.5681731381285805</v>
      </c>
      <c r="S281" s="20">
        <v>0.69281045751633985</v>
      </c>
      <c r="T281" s="20">
        <v>0.77685950413223137</v>
      </c>
      <c r="U281" s="5">
        <v>92</v>
      </c>
      <c r="V281" s="5">
        <v>74</v>
      </c>
      <c r="W281" s="20">
        <v>0.21572212065813529</v>
      </c>
      <c r="X281" s="43">
        <v>2.8957131630964819</v>
      </c>
      <c r="Y281" s="20">
        <v>0.5</v>
      </c>
      <c r="Z281" s="5">
        <v>92</v>
      </c>
      <c r="AA281" s="5">
        <v>99.1</v>
      </c>
      <c r="AB281" s="43">
        <v>12.31671555</v>
      </c>
      <c r="AC281" s="5">
        <v>64.95</v>
      </c>
      <c r="AD281" s="5">
        <v>2.1</v>
      </c>
      <c r="AE281" s="5">
        <v>3.1</v>
      </c>
      <c r="AF281" s="5">
        <v>20</v>
      </c>
      <c r="AG281" s="5">
        <v>10.4</v>
      </c>
      <c r="AH281" s="5">
        <v>655</v>
      </c>
      <c r="AI281" s="4">
        <v>79</v>
      </c>
      <c r="AJ281" s="4">
        <v>0.2700623010370487</v>
      </c>
      <c r="AK281" s="4">
        <v>62.899999999999991</v>
      </c>
      <c r="AL281" s="4">
        <v>89.1</v>
      </c>
      <c r="AM281" s="4">
        <v>0.36</v>
      </c>
      <c r="AN281" s="4">
        <v>51.5</v>
      </c>
      <c r="AO281" s="4">
        <v>2.8111056023797718</v>
      </c>
      <c r="AP281" s="4">
        <v>0</v>
      </c>
      <c r="AQ281" s="4">
        <v>0.1950448604089812</v>
      </c>
      <c r="AR281" s="4">
        <v>8.1969999999999992</v>
      </c>
      <c r="AS281" s="4">
        <v>22.175999999999998</v>
      </c>
      <c r="AT281" s="4">
        <v>11.765000000000001</v>
      </c>
      <c r="AU281" s="4">
        <v>5.7690000000000001</v>
      </c>
      <c r="AV281" s="4">
        <v>33.673000000000002</v>
      </c>
      <c r="AW281" s="4">
        <v>71.47</v>
      </c>
      <c r="AX281" s="4">
        <v>61.110999999999997</v>
      </c>
      <c r="AY281" s="4">
        <v>1.07</v>
      </c>
      <c r="AZ281" s="4">
        <v>2.46</v>
      </c>
      <c r="BA281" s="4">
        <v>3.9106412194158937E-3</v>
      </c>
      <c r="BB281" s="4">
        <v>92.1</v>
      </c>
      <c r="BC281" s="4">
        <v>92.1</v>
      </c>
      <c r="BD281" s="4">
        <v>2.9411764705882353E-2</v>
      </c>
      <c r="BE281" s="4">
        <v>97.3</v>
      </c>
      <c r="BF281" s="4">
        <v>87.8</v>
      </c>
      <c r="BG281" s="4">
        <v>87.9</v>
      </c>
      <c r="BH281" s="21">
        <v>6.1521981196920879E-2</v>
      </c>
      <c r="BI281" s="21">
        <v>3.5965626229921471E-2</v>
      </c>
      <c r="BJ281" s="20">
        <v>0.39298561151079137</v>
      </c>
      <c r="BK281" s="20">
        <v>0.32913669064748202</v>
      </c>
      <c r="BL281" s="5">
        <v>57</v>
      </c>
      <c r="BM281" s="5">
        <v>29.35</v>
      </c>
      <c r="BN281" s="5">
        <v>21.65</v>
      </c>
      <c r="BO281" s="43">
        <v>0.5</v>
      </c>
      <c r="BP281" s="5">
        <v>59</v>
      </c>
      <c r="BQ281" s="5">
        <v>120</v>
      </c>
      <c r="BR281" s="5">
        <v>17700</v>
      </c>
      <c r="BS281" s="5">
        <v>5.0549450549450547</v>
      </c>
      <c r="BT281" s="5">
        <v>62.9</v>
      </c>
      <c r="BU281" s="5">
        <v>22.3</v>
      </c>
      <c r="BV281" s="5">
        <v>56.6</v>
      </c>
      <c r="BW281" s="5">
        <v>72</v>
      </c>
      <c r="BX281" s="5">
        <v>17.600000000000001</v>
      </c>
      <c r="BY281" s="5">
        <v>96.5</v>
      </c>
      <c r="BZ281" s="5">
        <v>10236</v>
      </c>
      <c r="CA281" s="43">
        <v>1.08</v>
      </c>
      <c r="CB281" s="43">
        <v>0.55000000000000004</v>
      </c>
      <c r="CC281" s="5">
        <v>31.3</v>
      </c>
      <c r="CD281" s="5">
        <v>44.6</v>
      </c>
      <c r="CE281" s="43">
        <v>8</v>
      </c>
      <c r="CF281" s="20">
        <v>0.73853782287822878</v>
      </c>
      <c r="CG281" s="5">
        <v>2021</v>
      </c>
      <c r="CH281" s="5">
        <v>2018</v>
      </c>
      <c r="CI281" s="5">
        <v>2019</v>
      </c>
      <c r="CJ281" s="4">
        <v>-0.35554292748746869</v>
      </c>
      <c r="CK281" s="4">
        <v>-8.5027162820159971E-2</v>
      </c>
      <c r="CL281" s="4">
        <v>-0.2535595034639902</v>
      </c>
      <c r="CM281" s="4">
        <v>-0.33682991076565422</v>
      </c>
      <c r="CN281" s="4">
        <v>-0.36400001068901572</v>
      </c>
      <c r="CO281" s="4">
        <v>-9.4614218051886925E-2</v>
      </c>
      <c r="CP281" s="4">
        <v>0.11414398945043153</v>
      </c>
      <c r="CQ281" s="4">
        <v>-1.065796438225125E-2</v>
      </c>
      <c r="CR281" s="4">
        <v>-0.23884263257885222</v>
      </c>
      <c r="CS281" s="4">
        <v>-3.6573358153566445E-3</v>
      </c>
      <c r="CT281" s="4">
        <v>1.1771657960578648</v>
      </c>
      <c r="CU281" s="4">
        <v>0.1046699129829274</v>
      </c>
      <c r="CV281" s="4">
        <v>0.24357542597616294</v>
      </c>
      <c r="CW281" s="4">
        <v>-0.15047126221036311</v>
      </c>
      <c r="CX281">
        <v>0</v>
      </c>
      <c r="CY281" s="5">
        <v>8799.3583265047018</v>
      </c>
      <c r="CZ281" s="5">
        <v>13724.182037853892</v>
      </c>
      <c r="DA281" s="5">
        <v>1920.0359586037537</v>
      </c>
      <c r="DB281" s="5">
        <v>634.80091212068066</v>
      </c>
      <c r="DC281" s="5">
        <v>20756.975254797078</v>
      </c>
      <c r="DD281" s="5">
        <v>3745.3664552716136</v>
      </c>
      <c r="DE281" s="5">
        <v>2563.14532815851</v>
      </c>
      <c r="DF281" s="5">
        <v>2942.2311535987774</v>
      </c>
      <c r="DG281" s="5">
        <v>3726.525350168738</v>
      </c>
      <c r="DH281" s="5">
        <v>707.2443430977022</v>
      </c>
      <c r="DI281" s="5">
        <v>730.55165760392936</v>
      </c>
      <c r="DJ281" s="5">
        <v>955.40256095421853</v>
      </c>
      <c r="DK281" s="5">
        <v>-117.39168566918084</v>
      </c>
      <c r="DL281" s="5">
        <v>596.75934046658483</v>
      </c>
      <c r="DM281" s="5">
        <v>0</v>
      </c>
      <c r="DN281" s="5">
        <v>91.730820632497483</v>
      </c>
      <c r="DO281" s="5">
        <v>61180.158473696916</v>
      </c>
      <c r="DP281" s="4">
        <f t="shared" si="28"/>
        <v>0.68799957367695797</v>
      </c>
      <c r="DQ281" s="4">
        <f t="shared" si="28"/>
        <v>0.89751621748054078</v>
      </c>
      <c r="DR281" s="4">
        <f t="shared" si="28"/>
        <v>0.54109665269358342</v>
      </c>
      <c r="DS281" s="4">
        <f t="shared" si="27"/>
        <v>0.75132112631390746</v>
      </c>
      <c r="DT281" s="4">
        <f t="shared" si="27"/>
        <v>-7.8295064525334246E-2</v>
      </c>
      <c r="DU281" s="4">
        <f t="shared" si="27"/>
        <v>0.25290524004146681</v>
      </c>
      <c r="DV281" s="4">
        <f t="shared" si="27"/>
        <v>8.4079051599247029E-2</v>
      </c>
      <c r="DW281" s="4">
        <f t="shared" si="27"/>
        <v>-0.33110385416455435</v>
      </c>
      <c r="DX281" s="4">
        <f t="shared" si="27"/>
        <v>1.056144108020683</v>
      </c>
      <c r="DY281" s="4">
        <f t="shared" si="26"/>
        <v>0.89630259871025197</v>
      </c>
      <c r="DZ281" s="4">
        <f t="shared" si="26"/>
        <v>0.24008954479551148</v>
      </c>
      <c r="EA281" s="4">
        <f t="shared" si="26"/>
        <v>0.72334766532216066</v>
      </c>
      <c r="EB281" s="4">
        <f t="shared" si="26"/>
        <v>0.48815516434537232</v>
      </c>
      <c r="EC281" s="4">
        <f t="shared" si="26"/>
        <v>-0.35495858233859956</v>
      </c>
      <c r="ED281" s="4" t="e">
        <f t="shared" si="29"/>
        <v>#DIV/0!</v>
      </c>
      <c r="EE281" s="4">
        <f t="shared" si="29"/>
        <v>0.32155295104963938</v>
      </c>
      <c r="EF281" s="4">
        <f t="shared" si="29"/>
        <v>0.72952366830791171</v>
      </c>
      <c r="EG281" s="6">
        <f t="shared" si="31"/>
        <v>-0.29233167881427224</v>
      </c>
      <c r="EI281">
        <v>279</v>
      </c>
    </row>
    <row r="282" spans="1:139" x14ac:dyDescent="0.3">
      <c r="A282" t="s">
        <v>694</v>
      </c>
      <c r="B282" t="s">
        <v>296</v>
      </c>
      <c r="C282" s="43" t="s">
        <v>859</v>
      </c>
      <c r="D282" s="43">
        <v>5.5</v>
      </c>
      <c r="E282" s="5">
        <v>44.6</v>
      </c>
      <c r="F282" s="5">
        <v>71.599999999999994</v>
      </c>
      <c r="G282" s="43">
        <v>6.4</v>
      </c>
      <c r="H282" s="20">
        <v>0</v>
      </c>
      <c r="I282" s="43">
        <v>40.5</v>
      </c>
      <c r="J282" s="43">
        <v>5.3608695652173912</v>
      </c>
      <c r="K282" s="43">
        <v>3.875</v>
      </c>
      <c r="L282" s="43">
        <v>3.7543478260869567</v>
      </c>
      <c r="M282" s="43">
        <v>48.333333333333336</v>
      </c>
      <c r="N282" s="43">
        <v>46.666666666666664</v>
      </c>
      <c r="O282" s="43">
        <v>52</v>
      </c>
      <c r="P282" s="43">
        <v>-1.3</v>
      </c>
      <c r="Q282" s="43">
        <v>-1.4</v>
      </c>
      <c r="R282" s="43">
        <v>-3.1</v>
      </c>
      <c r="S282" s="20">
        <v>0.74925373134328355</v>
      </c>
      <c r="T282" s="20">
        <v>0.5625</v>
      </c>
      <c r="U282" s="5">
        <v>96.3</v>
      </c>
      <c r="V282" s="5">
        <v>69</v>
      </c>
      <c r="W282" s="20">
        <v>0.24380165289256198</v>
      </c>
      <c r="X282" s="43">
        <v>2.1401542902770192</v>
      </c>
      <c r="Y282" s="20">
        <v>0.6</v>
      </c>
      <c r="Z282" s="5">
        <v>98</v>
      </c>
      <c r="AA282" s="5">
        <v>100</v>
      </c>
      <c r="AB282" s="43" t="s">
        <v>859</v>
      </c>
      <c r="AC282" s="5">
        <v>93.35</v>
      </c>
      <c r="AD282" s="5">
        <v>1.4</v>
      </c>
      <c r="AE282" s="5">
        <v>3.2</v>
      </c>
      <c r="AF282" s="5">
        <v>8.8000000000000007</v>
      </c>
      <c r="AG282" s="5">
        <v>21.6</v>
      </c>
      <c r="AH282" s="5">
        <v>2908</v>
      </c>
      <c r="AI282" s="4">
        <v>72.8</v>
      </c>
      <c r="AJ282" s="4">
        <v>0.34006601603927594</v>
      </c>
      <c r="AK282" s="4">
        <v>54.999999999999993</v>
      </c>
      <c r="AL282" s="4">
        <v>88.1</v>
      </c>
      <c r="AM282" s="4">
        <v>0.82</v>
      </c>
      <c r="AN282" s="4">
        <v>40.5</v>
      </c>
      <c r="AO282" s="4">
        <v>3.0952380952380953</v>
      </c>
      <c r="AP282" s="4">
        <v>6.7226890756302513</v>
      </c>
      <c r="AQ282" s="4">
        <v>0.18524436090225563</v>
      </c>
      <c r="AR282" s="4">
        <v>42.741999999999997</v>
      </c>
      <c r="AS282" s="4">
        <v>45.69</v>
      </c>
      <c r="AT282" s="4">
        <v>52.273000000000003</v>
      </c>
      <c r="AU282" s="4">
        <v>17.667999999999999</v>
      </c>
      <c r="AV282" s="4" t="s">
        <v>859</v>
      </c>
      <c r="AW282" s="4">
        <v>75.722999999999999</v>
      </c>
      <c r="AX282" s="4">
        <v>70.381</v>
      </c>
      <c r="AY282" s="4">
        <v>1.08</v>
      </c>
      <c r="AZ282" s="4">
        <v>3.38</v>
      </c>
      <c r="BA282" s="4">
        <v>2.7909403903597692E-2</v>
      </c>
      <c r="BB282" s="4">
        <v>69.400000000000006</v>
      </c>
      <c r="BC282" s="4">
        <v>69.400000000000006</v>
      </c>
      <c r="BD282" s="4">
        <v>0</v>
      </c>
      <c r="BE282" s="4">
        <v>82.1</v>
      </c>
      <c r="BF282" s="4">
        <v>79.5</v>
      </c>
      <c r="BG282" s="4">
        <v>63</v>
      </c>
      <c r="BH282" s="21">
        <v>8.4097007544300981E-2</v>
      </c>
      <c r="BI282" s="21">
        <v>6.2876581794090669E-2</v>
      </c>
      <c r="BJ282" s="20">
        <v>0.35497237569060774</v>
      </c>
      <c r="BK282" s="20">
        <v>0.35497237569060774</v>
      </c>
      <c r="BL282" s="5">
        <v>78</v>
      </c>
      <c r="BM282" s="5">
        <v>27.35</v>
      </c>
      <c r="BN282" s="5">
        <v>21.15</v>
      </c>
      <c r="BO282" s="43">
        <v>0.5</v>
      </c>
      <c r="BP282" s="5">
        <v>36</v>
      </c>
      <c r="BQ282" s="5">
        <v>121</v>
      </c>
      <c r="BR282" s="5">
        <v>13350</v>
      </c>
      <c r="BS282" s="5">
        <v>4.5534150612959721</v>
      </c>
      <c r="BT282" s="5">
        <v>96.9</v>
      </c>
      <c r="BU282" s="5">
        <v>16.399999999999999</v>
      </c>
      <c r="BV282" s="5">
        <v>100</v>
      </c>
      <c r="BW282" s="5">
        <v>58</v>
      </c>
      <c r="BX282" s="5">
        <v>9.1999999999999993</v>
      </c>
      <c r="BY282" s="5">
        <v>97.9</v>
      </c>
      <c r="BZ282" s="5">
        <v>10230</v>
      </c>
      <c r="CA282" s="43">
        <v>0.99</v>
      </c>
      <c r="CB282" s="43">
        <v>0.4</v>
      </c>
      <c r="CC282" s="5">
        <v>46.9</v>
      </c>
      <c r="CD282" s="5">
        <v>38.799999999999997</v>
      </c>
      <c r="CE282" s="43">
        <v>8.1999999999999993</v>
      </c>
      <c r="CF282" s="20">
        <v>0.79833333333333334</v>
      </c>
      <c r="CG282" s="5">
        <v>2015</v>
      </c>
      <c r="CH282" s="5">
        <v>2021</v>
      </c>
      <c r="CI282" s="5">
        <v>2017</v>
      </c>
      <c r="CJ282" s="4">
        <v>-0.19654491702650284</v>
      </c>
      <c r="CK282" s="4">
        <v>-0.58880264769984025</v>
      </c>
      <c r="CL282" s="4">
        <v>0.34853875060367179</v>
      </c>
      <c r="CM282" s="4">
        <v>-0.36658867308277782</v>
      </c>
      <c r="CN282" s="4">
        <v>-2.8139953613133852E-2</v>
      </c>
      <c r="CO282" s="4">
        <v>-0.7487519324432983</v>
      </c>
      <c r="CP282" s="4">
        <v>-0.56838062658116439</v>
      </c>
      <c r="CQ282" s="4">
        <v>-4.9294999441599041E-2</v>
      </c>
      <c r="CR282" s="4">
        <v>0.10033745180509</v>
      </c>
      <c r="CS282" s="4">
        <v>0.97516502721158582</v>
      </c>
      <c r="CT282" s="4">
        <v>-0.32278721665666493</v>
      </c>
      <c r="CU282" s="4">
        <v>6.8479692257130673E-2</v>
      </c>
      <c r="CV282" s="4">
        <v>0.53437771879677132</v>
      </c>
      <c r="CW282" s="4">
        <v>-0.15589095355299959</v>
      </c>
      <c r="CX282">
        <v>0</v>
      </c>
      <c r="CY282" s="5">
        <v>8471.9785818131895</v>
      </c>
      <c r="CZ282" s="5">
        <v>16611.593714905946</v>
      </c>
      <c r="DA282" s="5">
        <v>2906.4982973893302</v>
      </c>
      <c r="DB282" s="5">
        <v>634.93189557321227</v>
      </c>
      <c r="DC282" s="5">
        <v>28662.766130642507</v>
      </c>
      <c r="DD282" s="5">
        <v>6520.62890620083</v>
      </c>
      <c r="DE282" s="5">
        <v>3487.8334340094279</v>
      </c>
      <c r="DF282" s="5">
        <v>1646.7365767770943</v>
      </c>
      <c r="DG282" s="5">
        <v>5509.0241471391546</v>
      </c>
      <c r="DH282" s="5">
        <v>1210.2251229663261</v>
      </c>
      <c r="DI282" s="5">
        <v>699.1108588724934</v>
      </c>
      <c r="DJ282" s="5">
        <v>1206.9617858494134</v>
      </c>
      <c r="DK282" s="5">
        <v>1063.2803632236096</v>
      </c>
      <c r="DL282" s="5">
        <v>69.381384790011353</v>
      </c>
      <c r="DM282" s="5">
        <v>0</v>
      </c>
      <c r="DN282" s="5">
        <v>165.0393939590171</v>
      </c>
      <c r="DO282" s="5">
        <v>78796.609209321541</v>
      </c>
      <c r="DP282" s="4">
        <f t="shared" si="28"/>
        <v>0.90680140901065565</v>
      </c>
      <c r="DQ282" s="4">
        <f t="shared" si="28"/>
        <v>-0.27259466317075709</v>
      </c>
      <c r="DR282" s="4">
        <f t="shared" si="28"/>
        <v>5.59179898553663E-2</v>
      </c>
      <c r="DS282" s="4">
        <f t="shared" si="27"/>
        <v>0.75106483062290885</v>
      </c>
      <c r="DT282" s="4">
        <f t="shared" si="27"/>
        <v>-2.4402225966620574</v>
      </c>
      <c r="DU282" s="4">
        <f t="shared" si="27"/>
        <v>-2.6223854363735035</v>
      </c>
      <c r="DV282" s="4">
        <f t="shared" si="27"/>
        <v>-0.92333474498292401</v>
      </c>
      <c r="DW282" s="4">
        <f t="shared" si="27"/>
        <v>0.8101173703474186</v>
      </c>
      <c r="DX282" s="4">
        <f t="shared" si="27"/>
        <v>0.24754891272710192</v>
      </c>
      <c r="DY282" s="4">
        <f t="shared" si="26"/>
        <v>0.16901736972421866</v>
      </c>
      <c r="DZ282" s="4">
        <f t="shared" si="26"/>
        <v>0.27357694176041436</v>
      </c>
      <c r="EA282" s="4">
        <f t="shared" si="26"/>
        <v>0.56352027458040965</v>
      </c>
      <c r="EB282" s="4">
        <f t="shared" si="26"/>
        <v>-1.0083516312889729</v>
      </c>
      <c r="EC282" s="4">
        <f t="shared" si="26"/>
        <v>-0.26364717554445161</v>
      </c>
      <c r="ED282" s="4" t="e">
        <f t="shared" si="29"/>
        <v>#DIV/0!</v>
      </c>
      <c r="EE282" s="4">
        <f t="shared" si="29"/>
        <v>-0.69712848862441634</v>
      </c>
      <c r="EF282" s="4">
        <f t="shared" si="29"/>
        <v>-0.67780736823237364</v>
      </c>
      <c r="EG282" s="6">
        <f t="shared" si="31"/>
        <v>0.57932806047554519</v>
      </c>
      <c r="EI282">
        <v>280</v>
      </c>
    </row>
    <row r="283" spans="1:139" x14ac:dyDescent="0.3">
      <c r="A283" t="s">
        <v>570</v>
      </c>
      <c r="B283" t="s">
        <v>297</v>
      </c>
      <c r="C283" s="43">
        <v>4.3310344827586205</v>
      </c>
      <c r="D283" s="43">
        <v>5.8</v>
      </c>
      <c r="E283" s="5">
        <v>31.4</v>
      </c>
      <c r="F283" s="5">
        <v>82.6</v>
      </c>
      <c r="G283" s="43">
        <v>5.9</v>
      </c>
      <c r="H283" s="20">
        <v>0.13333333333333333</v>
      </c>
      <c r="I283" s="43">
        <v>43</v>
      </c>
      <c r="J283" s="43">
        <v>6.4086956521739129</v>
      </c>
      <c r="K283" s="43">
        <v>3.8555555555555552</v>
      </c>
      <c r="L283" s="43">
        <v>3.5847826086956522</v>
      </c>
      <c r="M283" s="43">
        <v>48.333333333333336</v>
      </c>
      <c r="N283" s="43">
        <v>48.666666666666664</v>
      </c>
      <c r="O283" s="43">
        <v>51</v>
      </c>
      <c r="P283" s="43">
        <v>-1.2</v>
      </c>
      <c r="Q283" s="43">
        <v>-0.4</v>
      </c>
      <c r="R283" s="43">
        <v>-0.80936863543788184</v>
      </c>
      <c r="S283" s="20">
        <v>0.80829015544041449</v>
      </c>
      <c r="T283" s="20">
        <v>0.70833333333333337</v>
      </c>
      <c r="U283" s="5">
        <v>94.1</v>
      </c>
      <c r="V283" s="5">
        <v>77</v>
      </c>
      <c r="W283" s="20">
        <v>0.34868421052631576</v>
      </c>
      <c r="X283" s="43">
        <v>1.6943351577773105</v>
      </c>
      <c r="Y283" s="20">
        <v>0.38888888888888884</v>
      </c>
      <c r="Z283" s="5">
        <v>100</v>
      </c>
      <c r="AA283" s="5">
        <v>100</v>
      </c>
      <c r="AB283" s="43" t="s">
        <v>859</v>
      </c>
      <c r="AC283" s="5">
        <v>100</v>
      </c>
      <c r="AD283" s="5">
        <v>1.9</v>
      </c>
      <c r="AE283" s="5">
        <v>0.9</v>
      </c>
      <c r="AF283" s="5">
        <v>31.9</v>
      </c>
      <c r="AG283" s="5">
        <v>15.6</v>
      </c>
      <c r="AH283" s="5">
        <v>487</v>
      </c>
      <c r="AI283" s="4">
        <v>79.5</v>
      </c>
      <c r="AJ283" s="4">
        <v>0.38693267625784911</v>
      </c>
      <c r="AK283" s="4">
        <v>53.1</v>
      </c>
      <c r="AL283" s="4">
        <v>90</v>
      </c>
      <c r="AM283" s="4">
        <v>0.25</v>
      </c>
      <c r="AN283" s="4">
        <v>44.4</v>
      </c>
      <c r="AO283" s="4">
        <v>10.619902120717782</v>
      </c>
      <c r="AP283" s="4">
        <v>0</v>
      </c>
      <c r="AQ283" s="4">
        <v>0.29972387486122576</v>
      </c>
      <c r="AR283" s="4">
        <v>20.779</v>
      </c>
      <c r="AS283" s="4">
        <v>34.667000000000002</v>
      </c>
      <c r="AT283" s="4">
        <v>44.286000000000001</v>
      </c>
      <c r="AU283" s="4">
        <v>7.9649999999999999</v>
      </c>
      <c r="AV283" s="4">
        <v>48.718000000000004</v>
      </c>
      <c r="AW283" s="4">
        <v>73.77</v>
      </c>
      <c r="AX283" s="4">
        <v>59.786000000000001</v>
      </c>
      <c r="AY283" s="4">
        <v>0.83</v>
      </c>
      <c r="AZ283" s="4">
        <v>1.82</v>
      </c>
      <c r="BA283" s="4">
        <v>5.0890319087407557E-2</v>
      </c>
      <c r="BB283" s="4">
        <v>102.1</v>
      </c>
      <c r="BC283" s="4">
        <v>100</v>
      </c>
      <c r="BD283" s="4">
        <v>0.5</v>
      </c>
      <c r="BE283" s="4">
        <v>100</v>
      </c>
      <c r="BF283" s="4">
        <v>98.7</v>
      </c>
      <c r="BG283" s="4">
        <v>59.6</v>
      </c>
      <c r="BH283" s="21">
        <v>4.7062856944942673E-2</v>
      </c>
      <c r="BI283" s="21">
        <v>4.2705190724363233E-2</v>
      </c>
      <c r="BJ283" s="20">
        <v>0.41860465116279072</v>
      </c>
      <c r="BK283" s="20">
        <v>0.21705426356589147</v>
      </c>
      <c r="BL283" s="5">
        <v>65</v>
      </c>
      <c r="BM283" s="5">
        <v>34.9</v>
      </c>
      <c r="BN283" s="5">
        <v>29.299999999999997</v>
      </c>
      <c r="BO283" s="43">
        <v>0.6</v>
      </c>
      <c r="BP283" s="5">
        <v>59</v>
      </c>
      <c r="BQ283" s="5">
        <v>75</v>
      </c>
      <c r="BR283" s="5">
        <v>12130</v>
      </c>
      <c r="BS283" s="5">
        <v>35.714285714285715</v>
      </c>
      <c r="BT283" s="5">
        <v>63.7</v>
      </c>
      <c r="BU283" s="5">
        <v>8.9</v>
      </c>
      <c r="BV283" s="5">
        <v>52.6</v>
      </c>
      <c r="BW283" s="5">
        <v>78</v>
      </c>
      <c r="BX283" s="5">
        <v>9.1</v>
      </c>
      <c r="BY283" s="5">
        <v>100</v>
      </c>
      <c r="BZ283" s="5">
        <v>9383</v>
      </c>
      <c r="CA283" s="43" t="s">
        <v>859</v>
      </c>
      <c r="CB283" s="43">
        <v>0.14000000000000001</v>
      </c>
      <c r="CC283" s="5">
        <v>26.1</v>
      </c>
      <c r="CD283" s="5">
        <v>51.7</v>
      </c>
      <c r="CE283" s="43">
        <v>8.8000000000000007</v>
      </c>
      <c r="CF283" s="20">
        <v>0.74422687373396357</v>
      </c>
      <c r="CG283" s="5">
        <v>2020</v>
      </c>
      <c r="CH283" s="5">
        <v>2014</v>
      </c>
      <c r="CI283" s="5" t="s">
        <v>859</v>
      </c>
      <c r="CJ283" s="4">
        <v>-0.81166036986065049</v>
      </c>
      <c r="CK283" s="4">
        <v>-0.36585225263216237</v>
      </c>
      <c r="CL283" s="4">
        <v>-0.16095971580666554</v>
      </c>
      <c r="CM283" s="4">
        <v>-0.26299967765338572</v>
      </c>
      <c r="CN283" s="4">
        <v>-4.6815256338453091E-2</v>
      </c>
      <c r="CO283" s="4">
        <v>0.43724737986043566</v>
      </c>
      <c r="CP283" s="4">
        <v>0.25435437348389744</v>
      </c>
      <c r="CQ283" s="4">
        <v>0.16671669753938861</v>
      </c>
      <c r="CR283" s="4">
        <v>0.71232700923543202</v>
      </c>
      <c r="CS283" s="4">
        <v>-0.18947663298678638</v>
      </c>
      <c r="CT283" s="4">
        <v>-0.11390997754320975</v>
      </c>
      <c r="CU283" s="4">
        <v>0.12345418746644565</v>
      </c>
      <c r="CV283" s="4">
        <v>-2.5904871860242786E-2</v>
      </c>
      <c r="CW283" s="4">
        <v>-0.1604296486084113</v>
      </c>
      <c r="CX283">
        <v>0</v>
      </c>
      <c r="CY283" s="5">
        <v>10005.060335941802</v>
      </c>
      <c r="CZ283" s="5">
        <v>15650.060119388902</v>
      </c>
      <c r="DA283" s="5">
        <v>1207.8723564386241</v>
      </c>
      <c r="DB283" s="5">
        <v>596.52291713705131</v>
      </c>
      <c r="DC283" s="5">
        <v>20212.029255606347</v>
      </c>
      <c r="DD283" s="5">
        <v>3511.7213926113172</v>
      </c>
      <c r="DE283" s="5">
        <v>1920.0075212480397</v>
      </c>
      <c r="DF283" s="5">
        <v>2012.3798738876881</v>
      </c>
      <c r="DG283" s="5">
        <v>4221.3983183927348</v>
      </c>
      <c r="DH283" s="5">
        <v>995.48430797019648</v>
      </c>
      <c r="DI283" s="5">
        <v>387.67216075863632</v>
      </c>
      <c r="DJ283" s="5">
        <v>2014.826522164522</v>
      </c>
      <c r="DK283" s="5">
        <v>-155.71611349439303</v>
      </c>
      <c r="DL283" s="5">
        <v>114.24700835403024</v>
      </c>
      <c r="DM283" s="5">
        <v>0</v>
      </c>
      <c r="DN283" s="5">
        <v>98.896292078435948</v>
      </c>
      <c r="DO283" s="5">
        <v>62678.215260129895</v>
      </c>
      <c r="DP283" s="4">
        <f t="shared" si="28"/>
        <v>-0.11782246268314396</v>
      </c>
      <c r="DQ283" s="4">
        <f t="shared" si="28"/>
        <v>0.11706259670946434</v>
      </c>
      <c r="DR283" s="4">
        <f t="shared" si="28"/>
        <v>0.89136505183581494</v>
      </c>
      <c r="DS283" s="4">
        <f t="shared" si="27"/>
        <v>0.82621978705888921</v>
      </c>
      <c r="DT283" s="4">
        <f t="shared" si="27"/>
        <v>8.4512550706292169E-2</v>
      </c>
      <c r="DU283" s="4">
        <f t="shared" si="27"/>
        <v>0.49497152463109534</v>
      </c>
      <c r="DV283" s="4">
        <f t="shared" si="27"/>
        <v>0.78475411780331716</v>
      </c>
      <c r="DW283" s="4">
        <f t="shared" si="27"/>
        <v>0.48801653046055049</v>
      </c>
      <c r="DX283" s="4">
        <f t="shared" si="27"/>
        <v>0.83165480958934279</v>
      </c>
      <c r="DY283" s="4">
        <f t="shared" si="26"/>
        <v>0.47952192389008647</v>
      </c>
      <c r="DZ283" s="4">
        <f t="shared" si="26"/>
        <v>0.60528834015894217</v>
      </c>
      <c r="EA283" s="4">
        <f t="shared" si="26"/>
        <v>5.0245864026352866E-2</v>
      </c>
      <c r="EB283" s="4">
        <f t="shared" si="26"/>
        <v>0.53673153805813378</v>
      </c>
      <c r="EC283" s="4">
        <f t="shared" si="26"/>
        <v>-0.27141531063662</v>
      </c>
      <c r="ED283" s="4" t="e">
        <f t="shared" si="29"/>
        <v>#DIV/0!</v>
      </c>
      <c r="EE283" s="4">
        <f t="shared" si="29"/>
        <v>0.22198297666232752</v>
      </c>
      <c r="EF283" s="4">
        <f t="shared" si="29"/>
        <v>0.60984792648646013</v>
      </c>
      <c r="EG283" s="6">
        <f t="shared" si="31"/>
        <v>0.16352840732694246</v>
      </c>
      <c r="EI283">
        <v>281</v>
      </c>
    </row>
    <row r="284" spans="1:139" x14ac:dyDescent="0.3">
      <c r="A284" t="s">
        <v>519</v>
      </c>
      <c r="B284" t="s">
        <v>298</v>
      </c>
      <c r="C284" s="43">
        <v>4.4620689655172416</v>
      </c>
      <c r="D284" s="43">
        <v>5.8</v>
      </c>
      <c r="E284" s="5">
        <v>47.8</v>
      </c>
      <c r="F284" s="5">
        <v>90.3</v>
      </c>
      <c r="G284" s="43">
        <v>5.7</v>
      </c>
      <c r="H284" s="20">
        <v>0</v>
      </c>
      <c r="I284" s="43">
        <v>41.5</v>
      </c>
      <c r="J284" s="43">
        <v>2.2391304347826089</v>
      </c>
      <c r="K284" s="43">
        <v>3.8861111111111106</v>
      </c>
      <c r="L284" s="43">
        <v>3.6934782608695667</v>
      </c>
      <c r="M284" s="43">
        <v>47.666666666666664</v>
      </c>
      <c r="N284" s="43">
        <v>48</v>
      </c>
      <c r="O284" s="43">
        <v>49</v>
      </c>
      <c r="P284" s="43">
        <v>-0.8</v>
      </c>
      <c r="Q284" s="43">
        <v>-0.8</v>
      </c>
      <c r="R284" s="43">
        <v>0</v>
      </c>
      <c r="S284" s="20">
        <v>0.66666666666666663</v>
      </c>
      <c r="T284" s="20">
        <v>0.81481481481481477</v>
      </c>
      <c r="U284" s="5">
        <v>95.3</v>
      </c>
      <c r="V284" s="5">
        <v>73</v>
      </c>
      <c r="W284" s="20">
        <v>0.27027027027027029</v>
      </c>
      <c r="X284" s="43">
        <v>3.7132553031022315</v>
      </c>
      <c r="Y284" s="20">
        <v>0.73684210526315785</v>
      </c>
      <c r="Z284" s="5">
        <v>53</v>
      </c>
      <c r="AA284" s="5">
        <v>98.7</v>
      </c>
      <c r="AB284" s="43">
        <v>0</v>
      </c>
      <c r="AC284" s="5">
        <v>86.75</v>
      </c>
      <c r="AD284" s="5">
        <v>2.8</v>
      </c>
      <c r="AE284" s="5">
        <v>2.2000000000000002</v>
      </c>
      <c r="AF284" s="5" t="s">
        <v>859</v>
      </c>
      <c r="AG284" s="5">
        <v>30.5</v>
      </c>
      <c r="AH284" s="5" t="s">
        <v>859</v>
      </c>
      <c r="AI284" s="4">
        <v>76.099999999999994</v>
      </c>
      <c r="AJ284" s="4">
        <v>0.32615538703677205</v>
      </c>
      <c r="AK284" s="4">
        <v>55.699999999999996</v>
      </c>
      <c r="AL284" s="4">
        <v>88.8</v>
      </c>
      <c r="AM284" s="4">
        <v>0.28000000000000003</v>
      </c>
      <c r="AN284" s="4">
        <v>67.599999999999994</v>
      </c>
      <c r="AO284" s="4">
        <v>0</v>
      </c>
      <c r="AP284" s="4">
        <v>1.9230769230769231</v>
      </c>
      <c r="AQ284" s="4">
        <v>9.3248916110384689E-2</v>
      </c>
      <c r="AR284" s="4">
        <v>25.640999999999998</v>
      </c>
      <c r="AS284" s="4" t="s">
        <v>859</v>
      </c>
      <c r="AT284" s="4">
        <v>33.332999999999998</v>
      </c>
      <c r="AU284" s="4" t="s">
        <v>859</v>
      </c>
      <c r="AV284" s="4">
        <v>42.856999999999999</v>
      </c>
      <c r="AW284" s="4">
        <v>50.768999999999998</v>
      </c>
      <c r="AX284" s="4">
        <v>18.056000000000001</v>
      </c>
      <c r="AY284" s="4">
        <v>0.78</v>
      </c>
      <c r="AZ284" s="4">
        <v>2.06</v>
      </c>
      <c r="BA284" s="4">
        <v>5.120711727205721E-3</v>
      </c>
      <c r="BB284" s="4">
        <v>90.7</v>
      </c>
      <c r="BC284" s="4">
        <v>90.7</v>
      </c>
      <c r="BD284" s="4">
        <v>0</v>
      </c>
      <c r="BE284" s="4">
        <v>72.599999999999994</v>
      </c>
      <c r="BF284" s="4">
        <v>97.8</v>
      </c>
      <c r="BG284" s="4">
        <v>87</v>
      </c>
      <c r="BH284" s="21">
        <v>6.4015762126771056E-2</v>
      </c>
      <c r="BI284" s="21">
        <v>4.2670286892118221E-2</v>
      </c>
      <c r="BJ284" s="20">
        <v>0.22033898305084745</v>
      </c>
      <c r="BK284" s="20">
        <v>0.33050847457627119</v>
      </c>
      <c r="BL284" s="5" t="s">
        <v>859</v>
      </c>
      <c r="BM284" s="5" t="s">
        <v>859</v>
      </c>
      <c r="BN284" s="5" t="s">
        <v>859</v>
      </c>
      <c r="BO284" s="43">
        <v>0.5</v>
      </c>
      <c r="BP284" s="5">
        <v>69</v>
      </c>
      <c r="BQ284" s="5">
        <v>92</v>
      </c>
      <c r="BR284" s="5">
        <v>14760</v>
      </c>
      <c r="BS284" s="5" t="s">
        <v>859</v>
      </c>
      <c r="BT284" s="5">
        <v>85.2</v>
      </c>
      <c r="BU284" s="5">
        <v>19.7</v>
      </c>
      <c r="BV284" s="5">
        <v>62.3</v>
      </c>
      <c r="BW284" s="5">
        <v>63</v>
      </c>
      <c r="BX284" s="5">
        <v>13.3</v>
      </c>
      <c r="BY284" s="5">
        <v>100</v>
      </c>
      <c r="BZ284" s="5">
        <v>14451</v>
      </c>
      <c r="CA284" s="43">
        <v>0.64</v>
      </c>
      <c r="CB284" s="43">
        <v>9.0500000000000007</v>
      </c>
      <c r="CC284" s="5" t="s">
        <v>859</v>
      </c>
      <c r="CD284" s="5">
        <v>66.7</v>
      </c>
      <c r="CE284" s="43">
        <v>8</v>
      </c>
      <c r="CF284" s="20">
        <v>0.72728904847396769</v>
      </c>
      <c r="CG284" s="5">
        <v>2006</v>
      </c>
      <c r="CH284" s="5">
        <v>2012</v>
      </c>
      <c r="CI284" s="5">
        <v>2020</v>
      </c>
      <c r="CJ284" s="4">
        <v>0.14541017713948742</v>
      </c>
      <c r="CK284" s="4">
        <v>-0.37943532663743507</v>
      </c>
      <c r="CL284" s="4">
        <v>-2.2544178827053316E-2</v>
      </c>
      <c r="CM284" s="4">
        <v>7.9424864806517351E-2</v>
      </c>
      <c r="CN284" s="4">
        <v>-0.55118015413716781</v>
      </c>
      <c r="CO284" s="4">
        <v>-0.46763617781799716</v>
      </c>
      <c r="CP284" s="4">
        <v>-0.11218757525281355</v>
      </c>
      <c r="CQ284" s="4" t="s">
        <v>17</v>
      </c>
      <c r="CR284" s="4">
        <v>-0.11989183428802626</v>
      </c>
      <c r="CS284" s="4">
        <v>0.49856666671113725</v>
      </c>
      <c r="CT284" s="4">
        <v>0.38872054052516214</v>
      </c>
      <c r="CU284" s="4">
        <v>1.8304610760620934</v>
      </c>
      <c r="CV284" s="4">
        <v>-0.25359464878680077</v>
      </c>
      <c r="CW284" s="4">
        <v>-0.16112304185494125</v>
      </c>
      <c r="CX284">
        <v>1</v>
      </c>
      <c r="CY284" s="5">
        <v>8498.8699571706056</v>
      </c>
      <c r="CZ284" s="5">
        <v>13227.268371974013</v>
      </c>
      <c r="DA284" s="5">
        <v>1534.9200156067111</v>
      </c>
      <c r="DB284" s="5">
        <v>803.94069449863434</v>
      </c>
      <c r="DC284" s="5">
        <v>18719.058299446948</v>
      </c>
      <c r="DD284" s="5">
        <v>3530.7577362849288</v>
      </c>
      <c r="DE284" s="5">
        <v>1727.8386205714805</v>
      </c>
      <c r="DF284" s="5">
        <v>2811.9919592614033</v>
      </c>
      <c r="DG284" s="5">
        <v>5738.8279476158586</v>
      </c>
      <c r="DH284" s="5">
        <v>1264.3386656262192</v>
      </c>
      <c r="DI284" s="5">
        <v>991.02614124073352</v>
      </c>
      <c r="DJ284" s="5">
        <v>1651.7752633632463</v>
      </c>
      <c r="DK284" s="5">
        <v>-500</v>
      </c>
      <c r="DL284" s="5">
        <v>899.92196644557157</v>
      </c>
      <c r="DM284" s="5">
        <v>0</v>
      </c>
      <c r="DN284" s="5">
        <v>173.84539218271533</v>
      </c>
      <c r="DO284" s="5">
        <v>60174.45906484349</v>
      </c>
      <c r="DP284" s="4">
        <f t="shared" si="28"/>
        <v>0.88882875682841889</v>
      </c>
      <c r="DQ284" s="4">
        <f t="shared" si="28"/>
        <v>1.0988882946981562</v>
      </c>
      <c r="DR284" s="4">
        <f t="shared" si="28"/>
        <v>0.73051091709521609</v>
      </c>
      <c r="DS284" s="4">
        <f t="shared" si="27"/>
        <v>0.42036483708756861</v>
      </c>
      <c r="DT284" s="4">
        <f t="shared" si="27"/>
        <v>0.53055131664522548</v>
      </c>
      <c r="DU284" s="4">
        <f t="shared" si="27"/>
        <v>0.47524905785702865</v>
      </c>
      <c r="DV284" s="4">
        <f t="shared" si="27"/>
        <v>0.99411509107705198</v>
      </c>
      <c r="DW284" s="4">
        <f t="shared" si="27"/>
        <v>-0.21637413201797595</v>
      </c>
      <c r="DX284" s="4">
        <f t="shared" si="27"/>
        <v>0.14330298042044937</v>
      </c>
      <c r="DY284" s="4">
        <f t="shared" si="26"/>
        <v>9.0771874389535365E-2</v>
      </c>
      <c r="DZ284" s="4">
        <f t="shared" si="26"/>
        <v>-3.7340189330565002E-2</v>
      </c>
      <c r="EA284" s="4">
        <f t="shared" si="26"/>
        <v>0.28090938043641817</v>
      </c>
      <c r="EB284" s="4">
        <f t="shared" si="26"/>
        <v>0.97311281452369425</v>
      </c>
      <c r="EC284" s="4">
        <f t="shared" si="26"/>
        <v>-0.40744884206141241</v>
      </c>
      <c r="ED284" s="4" t="e">
        <f t="shared" si="29"/>
        <v>#DIV/0!</v>
      </c>
      <c r="EE284" s="4">
        <f t="shared" si="29"/>
        <v>-0.81949489873485526</v>
      </c>
      <c r="EF284" s="4">
        <f t="shared" si="29"/>
        <v>0.80986629877021421</v>
      </c>
      <c r="EG284" s="6">
        <f t="shared" si="31"/>
        <v>-0.11945915542251463</v>
      </c>
      <c r="EI284">
        <v>282</v>
      </c>
    </row>
    <row r="285" spans="1:139" x14ac:dyDescent="0.3">
      <c r="A285" t="s">
        <v>667</v>
      </c>
      <c r="B285" t="s">
        <v>299</v>
      </c>
      <c r="C285" s="43">
        <v>4.3241379310344827</v>
      </c>
      <c r="D285" s="43">
        <v>5.3</v>
      </c>
      <c r="E285" s="5">
        <v>35.5</v>
      </c>
      <c r="F285" s="5">
        <v>95.8</v>
      </c>
      <c r="G285" s="43">
        <v>7.2</v>
      </c>
      <c r="H285" s="20">
        <v>0.9</v>
      </c>
      <c r="I285" s="43">
        <v>42.5</v>
      </c>
      <c r="J285" s="43">
        <v>7.1130434782608702</v>
      </c>
      <c r="K285" s="43">
        <v>3.941666666666666</v>
      </c>
      <c r="L285" s="43">
        <v>3.9826086956521745</v>
      </c>
      <c r="M285" s="43">
        <v>50.333333333333336</v>
      </c>
      <c r="N285" s="43">
        <v>48.333333333333336</v>
      </c>
      <c r="O285" s="43">
        <v>51.5</v>
      </c>
      <c r="P285" s="43">
        <v>-0.6</v>
      </c>
      <c r="Q285" s="43">
        <v>0.7</v>
      </c>
      <c r="R285" s="43">
        <v>6.7510548523206745E-2</v>
      </c>
      <c r="S285" s="20">
        <v>0.77489177489177485</v>
      </c>
      <c r="T285" s="20">
        <v>0.70873786407766992</v>
      </c>
      <c r="U285" s="5">
        <v>91</v>
      </c>
      <c r="V285" s="5">
        <v>69</v>
      </c>
      <c r="W285" s="20">
        <v>0.21546961325966851</v>
      </c>
      <c r="X285" s="43">
        <v>2.8444980068851704</v>
      </c>
      <c r="Y285" s="20">
        <v>0.64516129032258063</v>
      </c>
      <c r="Z285" s="5">
        <v>100</v>
      </c>
      <c r="AA285" s="5">
        <v>100</v>
      </c>
      <c r="AB285" s="43">
        <v>0</v>
      </c>
      <c r="AC285" s="5">
        <v>100</v>
      </c>
      <c r="AD285" s="5">
        <v>2.1</v>
      </c>
      <c r="AE285" s="5">
        <v>4.2</v>
      </c>
      <c r="AF285" s="5">
        <v>24.6</v>
      </c>
      <c r="AG285" s="5">
        <v>16.2</v>
      </c>
      <c r="AH285" s="5" t="s">
        <v>859</v>
      </c>
      <c r="AI285" s="4">
        <v>74.099999999999994</v>
      </c>
      <c r="AJ285" s="4">
        <v>0.33291569435091073</v>
      </c>
      <c r="AK285" s="4">
        <v>56.2</v>
      </c>
      <c r="AL285" s="4">
        <v>84.2</v>
      </c>
      <c r="AM285" s="4">
        <v>0.38</v>
      </c>
      <c r="AN285" s="4">
        <v>55.8</v>
      </c>
      <c r="AO285" s="4">
        <v>1.2729498164014688</v>
      </c>
      <c r="AP285" s="4">
        <v>3.6352509179926562</v>
      </c>
      <c r="AQ285" s="4">
        <v>8.7612342720191735E-2</v>
      </c>
      <c r="AR285" s="4">
        <v>11.765000000000001</v>
      </c>
      <c r="AS285" s="4">
        <v>35</v>
      </c>
      <c r="AT285" s="4" t="s">
        <v>859</v>
      </c>
      <c r="AU285" s="4">
        <v>11.699</v>
      </c>
      <c r="AV285" s="4" t="s">
        <v>859</v>
      </c>
      <c r="AW285" s="4">
        <v>85.6</v>
      </c>
      <c r="AX285" s="4">
        <v>40.81</v>
      </c>
      <c r="AY285" s="4">
        <v>0.92</v>
      </c>
      <c r="AZ285" s="4">
        <v>2.6</v>
      </c>
      <c r="BA285" s="4">
        <v>0</v>
      </c>
      <c r="BB285" s="4">
        <v>106.4</v>
      </c>
      <c r="BC285" s="4">
        <v>100</v>
      </c>
      <c r="BD285" s="4">
        <v>0</v>
      </c>
      <c r="BE285" s="4">
        <v>91.7</v>
      </c>
      <c r="BF285" s="4">
        <v>100</v>
      </c>
      <c r="BG285" s="4" t="s">
        <v>859</v>
      </c>
      <c r="BH285" s="21">
        <v>6.3764214318654755E-2</v>
      </c>
      <c r="BI285" s="21">
        <v>3.4667097731433512E-2</v>
      </c>
      <c r="BJ285" s="20">
        <v>0.16727272727272727</v>
      </c>
      <c r="BK285" s="20">
        <v>0.37090909090909091</v>
      </c>
      <c r="BL285" s="5">
        <v>67</v>
      </c>
      <c r="BM285" s="5">
        <v>29.450000000000003</v>
      </c>
      <c r="BN285" s="5">
        <v>28.3</v>
      </c>
      <c r="BO285" s="43">
        <v>0.5</v>
      </c>
      <c r="BP285" s="5">
        <v>80</v>
      </c>
      <c r="BQ285" s="5">
        <v>124</v>
      </c>
      <c r="BR285" s="5">
        <v>14898</v>
      </c>
      <c r="BS285" s="5">
        <v>2.8248587570621471</v>
      </c>
      <c r="BT285" s="5">
        <v>51.1</v>
      </c>
      <c r="BU285" s="5">
        <v>0.9</v>
      </c>
      <c r="BV285" s="5">
        <v>46.6</v>
      </c>
      <c r="BW285" s="5">
        <v>32</v>
      </c>
      <c r="BX285" s="5">
        <v>11.6</v>
      </c>
      <c r="BY285" s="5">
        <v>81.5</v>
      </c>
      <c r="BZ285" s="5">
        <v>9894</v>
      </c>
      <c r="CA285" s="43">
        <v>0.23</v>
      </c>
      <c r="CB285" s="43">
        <v>0</v>
      </c>
      <c r="CC285" s="5">
        <v>96.4</v>
      </c>
      <c r="CD285" s="5">
        <v>21.8</v>
      </c>
      <c r="CE285" s="43">
        <v>9.4</v>
      </c>
      <c r="CF285" s="20">
        <v>0.71874132346136055</v>
      </c>
      <c r="CG285" s="5">
        <v>2019</v>
      </c>
      <c r="CH285" s="5">
        <v>2014</v>
      </c>
      <c r="CI285" s="5">
        <v>2019</v>
      </c>
      <c r="CJ285" s="4">
        <v>-6.6487641319420421E-2</v>
      </c>
      <c r="CK285" s="4">
        <v>4.6285531939850903E-2</v>
      </c>
      <c r="CL285" s="4">
        <v>0.37492301420109841</v>
      </c>
      <c r="CM285" s="4">
        <v>-4.9111299941392995E-2</v>
      </c>
      <c r="CN285" s="4">
        <v>-0.37566394623532756</v>
      </c>
      <c r="CO285" s="4">
        <v>-0.1064370200614249</v>
      </c>
      <c r="CP285" s="4">
        <v>0.30492200404526204</v>
      </c>
      <c r="CQ285" s="4">
        <v>0.14739135743614198</v>
      </c>
      <c r="CR285" s="4">
        <v>-0.42225841310476153</v>
      </c>
      <c r="CS285" s="4">
        <v>-0.61683352696094063</v>
      </c>
      <c r="CT285" s="4">
        <v>-0.23151919705425089</v>
      </c>
      <c r="CU285" s="4">
        <v>-0.22849062878325216</v>
      </c>
      <c r="CV285" s="4">
        <v>-0.43578532889381377</v>
      </c>
      <c r="CW285" s="4">
        <v>-0.16467895661138021</v>
      </c>
      <c r="CX285">
        <v>0</v>
      </c>
      <c r="CY285" s="5">
        <v>10780.791477592993</v>
      </c>
      <c r="CZ285" s="5">
        <v>17672.31934676327</v>
      </c>
      <c r="DA285" s="5">
        <v>2297.1909349979646</v>
      </c>
      <c r="DB285" s="5">
        <v>774.12131903921829</v>
      </c>
      <c r="DC285" s="5">
        <v>21449.200030599521</v>
      </c>
      <c r="DD285" s="5">
        <v>4703.743342136464</v>
      </c>
      <c r="DE285" s="5">
        <v>2071.5398045143597</v>
      </c>
      <c r="DF285" s="5">
        <v>2146.2705534377333</v>
      </c>
      <c r="DG285" s="5">
        <v>6865.5162522290211</v>
      </c>
      <c r="DH285" s="5">
        <v>1463.6992807707966</v>
      </c>
      <c r="DI285" s="5">
        <v>943.00447821956857</v>
      </c>
      <c r="DJ285" s="5">
        <v>2699.7557334780836</v>
      </c>
      <c r="DK285" s="5">
        <v>57.334780838648385</v>
      </c>
      <c r="DL285" s="5">
        <v>53.738634821549795</v>
      </c>
      <c r="DM285" s="5">
        <v>0</v>
      </c>
      <c r="DN285" s="5">
        <v>101.66612151543357</v>
      </c>
      <c r="DO285" s="5">
        <v>74026.153456133063</v>
      </c>
      <c r="DP285" s="4">
        <f t="shared" si="28"/>
        <v>-0.63627664401535178</v>
      </c>
      <c r="DQ285" s="4">
        <f t="shared" si="28"/>
        <v>-0.70244905944069413</v>
      </c>
      <c r="DR285" s="4">
        <f t="shared" si="28"/>
        <v>0.3555978861061061</v>
      </c>
      <c r="DS285" s="4">
        <f t="shared" si="27"/>
        <v>0.47871249315255388</v>
      </c>
      <c r="DT285" s="4">
        <f t="shared" si="27"/>
        <v>-0.28510356503732348</v>
      </c>
      <c r="DU285" s="4">
        <f t="shared" si="27"/>
        <v>-0.7400142319066626</v>
      </c>
      <c r="DV285" s="4">
        <f t="shared" si="27"/>
        <v>0.61966524964964775</v>
      </c>
      <c r="DW285" s="4">
        <f t="shared" si="27"/>
        <v>0.37007015847209052</v>
      </c>
      <c r="DX285" s="4">
        <f t="shared" si="27"/>
        <v>-0.36779680335056547</v>
      </c>
      <c r="DY285" s="4">
        <f t="shared" si="26"/>
        <v>-0.19749367459245887</v>
      </c>
      <c r="DZ285" s="4">
        <f t="shared" si="26"/>
        <v>1.3807381894992803E-2</v>
      </c>
      <c r="EA285" s="4">
        <f t="shared" si="26"/>
        <v>-0.38492183349163644</v>
      </c>
      <c r="EB285" s="4">
        <f t="shared" si="26"/>
        <v>0.26668863199936388</v>
      </c>
      <c r="EC285" s="4">
        <f t="shared" si="26"/>
        <v>-0.26093875459060856</v>
      </c>
      <c r="ED285" s="4" t="e">
        <f t="shared" si="29"/>
        <v>#DIV/0!</v>
      </c>
      <c r="EE285" s="4">
        <f t="shared" si="29"/>
        <v>0.18349397448293842</v>
      </c>
      <c r="EF285" s="4">
        <f t="shared" si="29"/>
        <v>-0.29670844310508893</v>
      </c>
      <c r="EG285" s="6">
        <f t="shared" si="31"/>
        <v>0.37249658633659444</v>
      </c>
      <c r="EI285">
        <v>283</v>
      </c>
    </row>
    <row r="286" spans="1:139" x14ac:dyDescent="0.3">
      <c r="A286" t="s">
        <v>646</v>
      </c>
      <c r="B286" t="s">
        <v>300</v>
      </c>
      <c r="C286" s="43" t="s">
        <v>859</v>
      </c>
      <c r="D286" s="43">
        <v>3.3</v>
      </c>
      <c r="E286" s="5">
        <v>35.6</v>
      </c>
      <c r="F286" s="5">
        <v>42.9</v>
      </c>
      <c r="G286" s="43">
        <v>13.3</v>
      </c>
      <c r="H286" s="20">
        <v>1</v>
      </c>
      <c r="I286" s="43">
        <v>45.1</v>
      </c>
      <c r="J286" s="43">
        <v>1</v>
      </c>
      <c r="K286" s="43">
        <v>4.3388888888888886</v>
      </c>
      <c r="L286" s="43">
        <v>3.6456521739130436</v>
      </c>
      <c r="M286" s="43">
        <v>48.666666666666664</v>
      </c>
      <c r="N286" s="43">
        <v>49.333333333333336</v>
      </c>
      <c r="O286" s="43">
        <v>58</v>
      </c>
      <c r="P286" s="43">
        <v>1.3</v>
      </c>
      <c r="Q286" s="43">
        <v>0.3</v>
      </c>
      <c r="R286" s="43">
        <v>-2.2000000000000002</v>
      </c>
      <c r="S286" s="20">
        <v>0.82758620689655171</v>
      </c>
      <c r="T286" s="20">
        <v>0.33333333333333331</v>
      </c>
      <c r="U286" s="5">
        <v>91.8</v>
      </c>
      <c r="V286" s="5">
        <v>74</v>
      </c>
      <c r="W286" s="20">
        <v>0.23076923076923078</v>
      </c>
      <c r="X286" s="43">
        <v>1.4799197808038904</v>
      </c>
      <c r="Y286" s="20" t="s">
        <v>859</v>
      </c>
      <c r="Z286" s="5">
        <v>100</v>
      </c>
      <c r="AA286" s="5">
        <v>100</v>
      </c>
      <c r="AB286" s="43" t="s">
        <v>859</v>
      </c>
      <c r="AC286" s="5">
        <v>100</v>
      </c>
      <c r="AD286" s="5">
        <v>2.5</v>
      </c>
      <c r="AE286" s="5">
        <v>1.1000000000000001</v>
      </c>
      <c r="AF286" s="5">
        <v>14.5</v>
      </c>
      <c r="AG286" s="5">
        <v>14.9</v>
      </c>
      <c r="AH286" s="5">
        <v>12981</v>
      </c>
      <c r="AI286" s="4">
        <v>60.9</v>
      </c>
      <c r="AJ286" s="4">
        <v>0.21029233463559205</v>
      </c>
      <c r="AK286" s="4">
        <v>58.1</v>
      </c>
      <c r="AL286" s="4">
        <v>89.5</v>
      </c>
      <c r="AM286" s="4">
        <v>0.24</v>
      </c>
      <c r="AN286" s="4" t="s">
        <v>859</v>
      </c>
      <c r="AO286" s="4">
        <v>0</v>
      </c>
      <c r="AP286" s="4">
        <v>0</v>
      </c>
      <c r="AQ286" s="4">
        <v>0.15264187866927592</v>
      </c>
      <c r="AR286" s="4">
        <v>0</v>
      </c>
      <c r="AS286" s="4">
        <v>0</v>
      </c>
      <c r="AT286" s="4">
        <v>0</v>
      </c>
      <c r="AU286" s="4">
        <v>0</v>
      </c>
      <c r="AV286" s="4" t="s">
        <v>859</v>
      </c>
      <c r="AW286" s="4">
        <v>70.587999999999994</v>
      </c>
      <c r="AX286" s="4">
        <v>61.537999999999997</v>
      </c>
      <c r="AY286" s="4">
        <v>0.79</v>
      </c>
      <c r="AZ286" s="4">
        <v>3.95</v>
      </c>
      <c r="BA286" s="4">
        <v>0</v>
      </c>
      <c r="BB286" s="4">
        <v>93.3</v>
      </c>
      <c r="BC286" s="4">
        <v>93.3</v>
      </c>
      <c r="BD286" s="4">
        <v>0</v>
      </c>
      <c r="BE286" s="4">
        <v>47.7</v>
      </c>
      <c r="BF286" s="4">
        <v>72.7</v>
      </c>
      <c r="BG286" s="4">
        <v>60</v>
      </c>
      <c r="BH286" s="21">
        <v>7.1128501465273442E-2</v>
      </c>
      <c r="BI286" s="21">
        <v>3.256104733743629E-2</v>
      </c>
      <c r="BJ286" s="20">
        <v>0.1875</v>
      </c>
      <c r="BK286" s="20">
        <v>0.4375</v>
      </c>
      <c r="BL286" s="5" t="s">
        <v>859</v>
      </c>
      <c r="BM286" s="5">
        <v>58.3</v>
      </c>
      <c r="BN286" s="5">
        <v>21.15</v>
      </c>
      <c r="BO286" s="43">
        <v>0.8</v>
      </c>
      <c r="BP286" s="5" t="s">
        <v>859</v>
      </c>
      <c r="BQ286" s="5" t="s">
        <v>859</v>
      </c>
      <c r="BR286" s="5">
        <v>6268</v>
      </c>
      <c r="BS286" s="5" t="s">
        <v>859</v>
      </c>
      <c r="BT286" s="5">
        <v>12.099999999999994</v>
      </c>
      <c r="BU286" s="5">
        <v>1</v>
      </c>
      <c r="BV286" s="5">
        <v>12.1</v>
      </c>
      <c r="BW286" s="5">
        <v>54</v>
      </c>
      <c r="BX286" s="5">
        <v>7.1</v>
      </c>
      <c r="BY286" s="5">
        <v>100</v>
      </c>
      <c r="BZ286" s="5">
        <v>11237</v>
      </c>
      <c r="CA286" s="43">
        <v>0</v>
      </c>
      <c r="CB286" s="43" t="s">
        <v>859</v>
      </c>
      <c r="CC286" s="5" t="s">
        <v>859</v>
      </c>
      <c r="CD286" s="5">
        <v>38.799999999999997</v>
      </c>
      <c r="CE286" s="43">
        <v>6.6</v>
      </c>
      <c r="CF286" s="20">
        <v>0.78396624472573839</v>
      </c>
      <c r="CG286" s="5">
        <v>2020</v>
      </c>
      <c r="CH286" s="5">
        <v>2013</v>
      </c>
      <c r="CI286" s="5">
        <v>2019</v>
      </c>
      <c r="CJ286" s="4">
        <v>9.2708916771672215E-2</v>
      </c>
      <c r="CK286" s="4">
        <v>0.35346352563693639</v>
      </c>
      <c r="CL286" s="4">
        <v>0.75703429993932225</v>
      </c>
      <c r="CM286" s="4">
        <v>-0.16220133481172405</v>
      </c>
      <c r="CN286" s="4">
        <v>-0.77367880855389648</v>
      </c>
      <c r="CO286" s="4">
        <v>-1.361290610255435</v>
      </c>
      <c r="CP286" s="4">
        <v>3.9098862330505836E-2</v>
      </c>
      <c r="CQ286" s="4">
        <v>0.13402478420740541</v>
      </c>
      <c r="CR286" s="4" t="s">
        <v>17</v>
      </c>
      <c r="CS286" s="4">
        <v>-1.7222258529163312</v>
      </c>
      <c r="CT286" s="4">
        <v>-0.70339696956913578</v>
      </c>
      <c r="CU286" s="4">
        <v>-5.1256751252004011E-2</v>
      </c>
      <c r="CV286" s="4">
        <v>0.9451693692109161</v>
      </c>
      <c r="CW286" s="4">
        <v>-0.17241762746359324</v>
      </c>
      <c r="CX286">
        <v>1</v>
      </c>
      <c r="CY286" s="5">
        <v>10683.651535435976</v>
      </c>
      <c r="CZ286" s="5">
        <v>20941.133602575679</v>
      </c>
      <c r="DA286" s="5">
        <v>3346.425765907306</v>
      </c>
      <c r="DB286" s="5">
        <v>1048.7038491751766</v>
      </c>
      <c r="DC286" s="5">
        <v>22975.601518399766</v>
      </c>
      <c r="DD286" s="5">
        <v>3050.8368524670136</v>
      </c>
      <c r="DE286" s="5">
        <v>3038.6900421739442</v>
      </c>
      <c r="DF286" s="5">
        <v>1486.1200207863105</v>
      </c>
      <c r="DG286" s="5">
        <v>5775.0436531242176</v>
      </c>
      <c r="DH286" s="5">
        <v>1199.5286724273369</v>
      </c>
      <c r="DI286" s="5">
        <v>1523.959151610369</v>
      </c>
      <c r="DJ286" s="5">
        <v>6813.8256087981154</v>
      </c>
      <c r="DK286" s="5">
        <v>479.18303220738409</v>
      </c>
      <c r="DL286" s="5">
        <v>-5032.9929300864105</v>
      </c>
      <c r="DM286" s="5">
        <v>0</v>
      </c>
      <c r="DN286" s="5">
        <v>220.9112834414388</v>
      </c>
      <c r="DO286" s="5">
        <v>82583.614588530021</v>
      </c>
      <c r="DP286" s="4">
        <f t="shared" si="28"/>
        <v>-0.57135388085481353</v>
      </c>
      <c r="DQ286" s="4">
        <f t="shared" si="28"/>
        <v>-2.0271216573776942</v>
      </c>
      <c r="DR286" s="4">
        <f t="shared" si="28"/>
        <v>-0.16045461001917252</v>
      </c>
      <c r="DS286" s="4">
        <f t="shared" si="27"/>
        <v>-5.856391800606138E-2</v>
      </c>
      <c r="DT286" s="4">
        <f t="shared" si="27"/>
        <v>-0.74113000891215197</v>
      </c>
      <c r="DU286" s="4">
        <f t="shared" si="27"/>
        <v>0.97246763341785891</v>
      </c>
      <c r="DV286" s="4">
        <f t="shared" si="27"/>
        <v>-0.43400948307485321</v>
      </c>
      <c r="DW286" s="4">
        <f t="shared" si="27"/>
        <v>0.95160698055821313</v>
      </c>
      <c r="DX286" s="4">
        <f t="shared" si="27"/>
        <v>0.12687444452578397</v>
      </c>
      <c r="DY286" s="4">
        <f t="shared" si="26"/>
        <v>0.18448390600343489</v>
      </c>
      <c r="DZ286" s="4">
        <f t="shared" si="26"/>
        <v>-0.60496378650416016</v>
      </c>
      <c r="EA286" s="4">
        <f t="shared" si="26"/>
        <v>-2.9987836538068642</v>
      </c>
      <c r="EB286" s="4">
        <f t="shared" si="26"/>
        <v>-0.26800580367546833</v>
      </c>
      <c r="EC286" s="4">
        <f t="shared" si="26"/>
        <v>0.61978940284643591</v>
      </c>
      <c r="ED286" s="4" t="e">
        <f t="shared" si="29"/>
        <v>#DIV/0!</v>
      </c>
      <c r="EE286" s="4">
        <f t="shared" si="29"/>
        <v>-1.4735132173485481</v>
      </c>
      <c r="EF286" s="4">
        <f t="shared" si="29"/>
        <v>-0.98034107866517139</v>
      </c>
      <c r="EG286" s="6">
        <f t="shared" si="31"/>
        <v>0.85432064024876775</v>
      </c>
      <c r="EH286">
        <v>9</v>
      </c>
      <c r="EI286">
        <v>284</v>
      </c>
    </row>
    <row r="287" spans="1:139" x14ac:dyDescent="0.3">
      <c r="A287" t="s">
        <v>641</v>
      </c>
      <c r="B287" t="s">
        <v>301</v>
      </c>
      <c r="C287" s="43" t="s">
        <v>859</v>
      </c>
      <c r="D287" s="43">
        <v>5.0999999999999996</v>
      </c>
      <c r="E287" s="5">
        <v>39.4</v>
      </c>
      <c r="F287" s="5">
        <v>76.5</v>
      </c>
      <c r="G287" s="43">
        <v>6.4</v>
      </c>
      <c r="H287" s="20">
        <v>0</v>
      </c>
      <c r="I287" s="43">
        <v>44.9</v>
      </c>
      <c r="J287" s="43">
        <v>7.7086956521739127</v>
      </c>
      <c r="K287" s="43">
        <v>3.8083333333333331</v>
      </c>
      <c r="L287" s="43">
        <v>3.3652173913043493</v>
      </c>
      <c r="M287" s="43">
        <v>48.333333333333336</v>
      </c>
      <c r="N287" s="43">
        <v>47.666666666666664</v>
      </c>
      <c r="O287" s="43">
        <v>51</v>
      </c>
      <c r="P287" s="43">
        <v>-1.2</v>
      </c>
      <c r="Q287" s="43">
        <v>0.1</v>
      </c>
      <c r="R287" s="43">
        <v>-0.9</v>
      </c>
      <c r="S287" s="20">
        <v>0.83720930232558144</v>
      </c>
      <c r="T287" s="20">
        <v>0.83333333333333337</v>
      </c>
      <c r="U287" s="5">
        <v>97.7</v>
      </c>
      <c r="V287" s="5">
        <v>74</v>
      </c>
      <c r="W287" s="20">
        <v>0.25</v>
      </c>
      <c r="X287" s="43">
        <v>3.4363814276757441</v>
      </c>
      <c r="Y287" s="20">
        <v>0.71874999999999989</v>
      </c>
      <c r="Z287" s="5">
        <v>70</v>
      </c>
      <c r="AA287" s="5">
        <v>100</v>
      </c>
      <c r="AB287" s="43" t="s">
        <v>859</v>
      </c>
      <c r="AC287" s="5">
        <v>95.85</v>
      </c>
      <c r="AD287" s="5">
        <v>2.6</v>
      </c>
      <c r="AE287" s="5">
        <v>1</v>
      </c>
      <c r="AF287" s="5">
        <v>18.100000000000001</v>
      </c>
      <c r="AG287" s="5">
        <v>23.8</v>
      </c>
      <c r="AH287" s="5">
        <v>2418</v>
      </c>
      <c r="AI287" s="4">
        <v>81.7</v>
      </c>
      <c r="AJ287" s="4">
        <v>0.31239723775073991</v>
      </c>
      <c r="AK287" s="4">
        <v>65.3</v>
      </c>
      <c r="AL287" s="4">
        <v>88.8</v>
      </c>
      <c r="AM287" s="4">
        <v>0.28000000000000003</v>
      </c>
      <c r="AN287" s="4">
        <v>85.7</v>
      </c>
      <c r="AO287" s="4">
        <v>3.0588235294117649</v>
      </c>
      <c r="AP287" s="4">
        <v>3.2352941176470593</v>
      </c>
      <c r="AQ287" s="4">
        <v>0.12477352337238796</v>
      </c>
      <c r="AR287" s="4" t="s">
        <v>859</v>
      </c>
      <c r="AS287" s="4">
        <v>94.736999999999995</v>
      </c>
      <c r="AT287" s="4" t="s">
        <v>859</v>
      </c>
      <c r="AU287" s="4">
        <v>38.182000000000002</v>
      </c>
      <c r="AV287" s="4">
        <v>0</v>
      </c>
      <c r="AW287" s="4">
        <v>100</v>
      </c>
      <c r="AX287" s="4">
        <v>77.272999999999996</v>
      </c>
      <c r="AY287" s="4">
        <v>0.35</v>
      </c>
      <c r="AZ287" s="4">
        <v>3.57</v>
      </c>
      <c r="BA287" s="4">
        <v>0</v>
      </c>
      <c r="BB287" s="4">
        <v>100</v>
      </c>
      <c r="BC287" s="4">
        <v>100</v>
      </c>
      <c r="BD287" s="4">
        <v>0.33333333333333331</v>
      </c>
      <c r="BE287" s="4">
        <v>97.5</v>
      </c>
      <c r="BF287" s="4">
        <v>100</v>
      </c>
      <c r="BG287" s="4">
        <v>47.6</v>
      </c>
      <c r="BH287" s="21">
        <v>0.12301231883435021</v>
      </c>
      <c r="BI287" s="21">
        <v>6.1092977203058556E-2</v>
      </c>
      <c r="BJ287" s="20">
        <v>0.33720930232558138</v>
      </c>
      <c r="BK287" s="20">
        <v>0.41860465116279072</v>
      </c>
      <c r="BL287" s="5" t="s">
        <v>859</v>
      </c>
      <c r="BM287" s="5">
        <v>5.9</v>
      </c>
      <c r="BN287" s="5">
        <v>27.35</v>
      </c>
      <c r="BO287" s="43">
        <v>0.15</v>
      </c>
      <c r="BP287" s="5" t="s">
        <v>859</v>
      </c>
      <c r="BQ287" s="5" t="s">
        <v>859</v>
      </c>
      <c r="BR287" s="5">
        <v>12800</v>
      </c>
      <c r="BS287" s="5">
        <v>8.9887640449438209</v>
      </c>
      <c r="BT287" s="5">
        <v>96.1</v>
      </c>
      <c r="BU287" s="5">
        <v>7.8</v>
      </c>
      <c r="BV287" s="5">
        <v>56.9</v>
      </c>
      <c r="BW287" s="5">
        <v>75</v>
      </c>
      <c r="BX287" s="5">
        <v>7.6</v>
      </c>
      <c r="BY287" s="5">
        <v>100</v>
      </c>
      <c r="BZ287" s="5">
        <v>18216</v>
      </c>
      <c r="CA287" s="43">
        <v>0</v>
      </c>
      <c r="CB287" s="43">
        <v>5.03</v>
      </c>
      <c r="CC287" s="5">
        <v>8.6999999999999993</v>
      </c>
      <c r="CD287" s="5">
        <v>31</v>
      </c>
      <c r="CE287" s="43">
        <v>8.6999999999999993</v>
      </c>
      <c r="CF287" s="20">
        <v>0.74381720430107523</v>
      </c>
      <c r="CG287" s="5">
        <v>2015</v>
      </c>
      <c r="CH287" s="5">
        <v>2019</v>
      </c>
      <c r="CI287" s="5">
        <v>2017</v>
      </c>
      <c r="CJ287" s="4">
        <v>-0.4055998514146309</v>
      </c>
      <c r="CK287" s="4">
        <v>-0.55049089370640403</v>
      </c>
      <c r="CL287" s="4">
        <v>0.12530629478573829</v>
      </c>
      <c r="CM287" s="4">
        <v>-0.22115246755201368</v>
      </c>
      <c r="CN287" s="4">
        <v>0.23743783235786289</v>
      </c>
      <c r="CO287" s="4">
        <v>0.21728982591757615</v>
      </c>
      <c r="CP287" s="4">
        <v>-1.8849000679321266</v>
      </c>
      <c r="CQ287" s="4">
        <v>7.9756032194020499E-2</v>
      </c>
      <c r="CR287" s="4">
        <v>0.22594591933099945</v>
      </c>
      <c r="CS287" s="4">
        <v>0.54804868351076752</v>
      </c>
      <c r="CT287" s="4">
        <v>-0.38738022954749995</v>
      </c>
      <c r="CU287" s="4">
        <v>-0.19756304683053089</v>
      </c>
      <c r="CV287" s="4">
        <v>-0.15141905175557577</v>
      </c>
      <c r="CW287" s="4">
        <v>-0.17387749936994548</v>
      </c>
      <c r="CX287">
        <v>0</v>
      </c>
      <c r="CY287" s="5">
        <v>9243.6591513821804</v>
      </c>
      <c r="CZ287" s="5">
        <v>14777.74584523856</v>
      </c>
      <c r="DA287" s="5">
        <v>3183.4544825199027</v>
      </c>
      <c r="DB287" s="5">
        <v>996.19245413637941</v>
      </c>
      <c r="DC287" s="5">
        <v>18748.254892478606</v>
      </c>
      <c r="DD287" s="5">
        <v>4469.4773310348537</v>
      </c>
      <c r="DE287" s="5">
        <v>1707.925346380116</v>
      </c>
      <c r="DF287" s="5">
        <v>3092.2526281622659</v>
      </c>
      <c r="DG287" s="5">
        <v>7391.7569431841675</v>
      </c>
      <c r="DH287" s="5">
        <v>1448.5981308411215</v>
      </c>
      <c r="DI287" s="5">
        <v>1423.3298719280028</v>
      </c>
      <c r="DJ287" s="5">
        <v>1992.3849082727586</v>
      </c>
      <c r="DK287" s="5">
        <v>-80.304603669089644</v>
      </c>
      <c r="DL287" s="5">
        <v>347.52509518864662</v>
      </c>
      <c r="DM287" s="5">
        <v>0</v>
      </c>
      <c r="DN287" s="5">
        <v>105.66106774960656</v>
      </c>
      <c r="DO287" s="5">
        <v>68500.388449639417</v>
      </c>
      <c r="DP287" s="4">
        <f t="shared" si="28"/>
        <v>0.39105439762438321</v>
      </c>
      <c r="DQ287" s="4">
        <f t="shared" si="28"/>
        <v>0.47056411907390155</v>
      </c>
      <c r="DR287" s="4">
        <f t="shared" si="28"/>
        <v>-8.0299305304477681E-2</v>
      </c>
      <c r="DS287" s="4">
        <f t="shared" si="27"/>
        <v>4.4185276771216225E-2</v>
      </c>
      <c r="DT287" s="4">
        <f t="shared" si="27"/>
        <v>0.52182856670040223</v>
      </c>
      <c r="DU287" s="4">
        <f t="shared" si="27"/>
        <v>-0.49730461815613025</v>
      </c>
      <c r="DV287" s="4">
        <f t="shared" si="27"/>
        <v>1.0158098733810201</v>
      </c>
      <c r="DW287" s="4">
        <f t="shared" si="27"/>
        <v>-0.46326009315435435</v>
      </c>
      <c r="DX287" s="4">
        <f t="shared" si="27"/>
        <v>-0.60651544652582245</v>
      </c>
      <c r="DY287" s="4">
        <f t="shared" si="26"/>
        <v>-0.17565816173762405</v>
      </c>
      <c r="DZ287" s="4">
        <f t="shared" si="26"/>
        <v>-0.49778417367688366</v>
      </c>
      <c r="EA287" s="4">
        <f t="shared" si="26"/>
        <v>6.4504075363459298E-2</v>
      </c>
      <c r="EB287" s="4">
        <f t="shared" si="26"/>
        <v>0.44114713167835662</v>
      </c>
      <c r="EC287" s="4">
        <f t="shared" si="26"/>
        <v>-0.31180560388615347</v>
      </c>
      <c r="ED287" s="4" t="e">
        <f t="shared" si="29"/>
        <v>#DIV/0!</v>
      </c>
      <c r="EE287" s="4">
        <f t="shared" si="29"/>
        <v>0.12798099153179426</v>
      </c>
      <c r="EF287" s="4">
        <f t="shared" si="29"/>
        <v>0.14473011401247263</v>
      </c>
      <c r="EG287" s="6">
        <f t="shared" si="31"/>
        <v>-0.16897689918430803</v>
      </c>
      <c r="EI287">
        <v>285</v>
      </c>
    </row>
    <row r="288" spans="1:139" x14ac:dyDescent="0.3">
      <c r="A288" t="s">
        <v>723</v>
      </c>
      <c r="B288" t="s">
        <v>304</v>
      </c>
      <c r="C288" s="43" t="s">
        <v>859</v>
      </c>
      <c r="D288" s="43">
        <v>5.7</v>
      </c>
      <c r="E288" s="5">
        <v>42.6</v>
      </c>
      <c r="F288" s="5">
        <v>100</v>
      </c>
      <c r="G288" s="43">
        <v>8.1</v>
      </c>
      <c r="H288" s="20">
        <v>0.83333333333333337</v>
      </c>
      <c r="I288" s="43">
        <v>42.6</v>
      </c>
      <c r="J288" s="43">
        <v>5.7130434782608699</v>
      </c>
      <c r="K288" s="43">
        <v>3.927777777777778</v>
      </c>
      <c r="L288" s="43">
        <v>3.7434782608695651</v>
      </c>
      <c r="M288" s="43">
        <v>48.666666666666664</v>
      </c>
      <c r="N288" s="43">
        <v>48.333333333333336</v>
      </c>
      <c r="O288" s="43">
        <v>50.5</v>
      </c>
      <c r="P288" s="43">
        <v>-2.2000000000000002</v>
      </c>
      <c r="Q288" s="43">
        <v>0.5</v>
      </c>
      <c r="R288" s="43">
        <v>-0.9</v>
      </c>
      <c r="S288" s="20">
        <v>0.68639053254437865</v>
      </c>
      <c r="T288" s="20">
        <v>0.8571428571428571</v>
      </c>
      <c r="U288" s="5">
        <v>88.6</v>
      </c>
      <c r="V288" s="5">
        <v>71</v>
      </c>
      <c r="W288" s="20">
        <v>0.28947368421052633</v>
      </c>
      <c r="X288" s="43">
        <v>2.8123051091447269</v>
      </c>
      <c r="Y288" s="20">
        <v>0.57142857142857151</v>
      </c>
      <c r="Z288" s="5">
        <v>94</v>
      </c>
      <c r="AA288" s="5">
        <v>100</v>
      </c>
      <c r="AB288" s="43">
        <v>11.9047619</v>
      </c>
      <c r="AC288" s="5">
        <v>94.05</v>
      </c>
      <c r="AD288" s="5">
        <v>2</v>
      </c>
      <c r="AE288" s="5">
        <v>3.7</v>
      </c>
      <c r="AF288" s="5">
        <v>15.5</v>
      </c>
      <c r="AG288" s="5">
        <v>31.5</v>
      </c>
      <c r="AH288" s="5">
        <v>1550</v>
      </c>
      <c r="AI288" s="4">
        <v>73.3</v>
      </c>
      <c r="AJ288" s="4">
        <v>0.24448841153193901</v>
      </c>
      <c r="AK288" s="4">
        <v>52.199999999999996</v>
      </c>
      <c r="AL288" s="4">
        <v>87.3</v>
      </c>
      <c r="AM288" s="4">
        <v>0.59</v>
      </c>
      <c r="AN288" s="4">
        <v>19.399999999999999</v>
      </c>
      <c r="AO288" s="4">
        <v>6.752688172043011</v>
      </c>
      <c r="AP288" s="4">
        <v>1.075268817204301</v>
      </c>
      <c r="AQ288" s="4">
        <v>0.21333866346858552</v>
      </c>
      <c r="AR288" s="4">
        <v>29.687999999999999</v>
      </c>
      <c r="AS288" s="4" t="s">
        <v>859</v>
      </c>
      <c r="AT288" s="4">
        <v>30</v>
      </c>
      <c r="AU288" s="4">
        <v>10.409000000000001</v>
      </c>
      <c r="AV288" s="4" t="s">
        <v>859</v>
      </c>
      <c r="AW288" s="4">
        <v>69.512</v>
      </c>
      <c r="AX288" s="4">
        <v>43.225999999999999</v>
      </c>
      <c r="AY288" s="4">
        <v>0.69</v>
      </c>
      <c r="AZ288" s="4">
        <v>2.1800000000000002</v>
      </c>
      <c r="BA288" s="4">
        <v>0</v>
      </c>
      <c r="BB288" s="4">
        <v>96.1</v>
      </c>
      <c r="BC288" s="4">
        <v>96.1</v>
      </c>
      <c r="BD288" s="4">
        <v>0</v>
      </c>
      <c r="BE288" s="4">
        <v>79.8</v>
      </c>
      <c r="BF288" s="4">
        <v>99.4</v>
      </c>
      <c r="BG288" s="4" t="s">
        <v>859</v>
      </c>
      <c r="BH288" s="21" t="s">
        <v>859</v>
      </c>
      <c r="BI288" s="21" t="s">
        <v>859</v>
      </c>
      <c r="BJ288" s="20" t="s">
        <v>859</v>
      </c>
      <c r="BK288" s="20" t="s">
        <v>859</v>
      </c>
      <c r="BL288" s="5" t="s">
        <v>859</v>
      </c>
      <c r="BM288" s="5">
        <v>10.15</v>
      </c>
      <c r="BN288" s="5">
        <v>34.349999999999994</v>
      </c>
      <c r="BO288" s="43">
        <v>0.8</v>
      </c>
      <c r="BP288" s="5">
        <v>27</v>
      </c>
      <c r="BQ288" s="5">
        <v>145</v>
      </c>
      <c r="BR288" s="5">
        <v>11680</v>
      </c>
      <c r="BS288" s="5">
        <v>5</v>
      </c>
      <c r="BT288" s="5">
        <v>84.2</v>
      </c>
      <c r="BU288" s="5">
        <v>3.2</v>
      </c>
      <c r="BV288" s="5">
        <v>39.9</v>
      </c>
      <c r="BW288" s="5">
        <v>32</v>
      </c>
      <c r="BX288" s="5">
        <v>9.6999999999999993</v>
      </c>
      <c r="BY288" s="5">
        <v>11.7</v>
      </c>
      <c r="BZ288" s="5">
        <v>8068</v>
      </c>
      <c r="CA288" s="43">
        <v>0.18</v>
      </c>
      <c r="CB288" s="43">
        <v>7.0000000000000007E-2</v>
      </c>
      <c r="CC288" s="5">
        <v>55.9</v>
      </c>
      <c r="CD288" s="5">
        <v>36.6</v>
      </c>
      <c r="CE288" s="43">
        <v>8.6</v>
      </c>
      <c r="CF288" s="20">
        <v>0.81082118188795094</v>
      </c>
      <c r="CG288" s="5">
        <v>2014</v>
      </c>
      <c r="CH288" s="5">
        <v>2018</v>
      </c>
      <c r="CI288" s="5">
        <v>2018</v>
      </c>
      <c r="CJ288" s="4">
        <v>0.53144340549964553</v>
      </c>
      <c r="CK288" s="4">
        <v>-0.32726716254020555</v>
      </c>
      <c r="CL288" s="4">
        <v>3.946514368954912E-2</v>
      </c>
      <c r="CM288" s="4">
        <v>-6.0958597206419017E-2</v>
      </c>
      <c r="CN288" s="4">
        <v>-0.54950721557922633</v>
      </c>
      <c r="CO288" s="4">
        <v>-0.39118579279136895</v>
      </c>
      <c r="CP288" s="4" t="s">
        <v>17</v>
      </c>
      <c r="CQ288" s="4">
        <v>-0.20144264227640274</v>
      </c>
      <c r="CR288" s="4">
        <v>0.16033885021618291</v>
      </c>
      <c r="CS288" s="4">
        <v>0.10539823522383403</v>
      </c>
      <c r="CT288" s="4">
        <v>-0.53519145161584603</v>
      </c>
      <c r="CU288" s="4">
        <v>-0.58148840112707423</v>
      </c>
      <c r="CV288" s="4">
        <v>0.53689854664034542</v>
      </c>
      <c r="CW288" s="4">
        <v>-0.17757211017816457</v>
      </c>
      <c r="CX288">
        <v>1</v>
      </c>
      <c r="CY288" s="5">
        <v>9014.6054051462743</v>
      </c>
      <c r="CZ288" s="5">
        <v>22201.957368835767</v>
      </c>
      <c r="DA288" s="5">
        <v>4051.4861460957181</v>
      </c>
      <c r="DB288" s="5">
        <v>581.76322418136021</v>
      </c>
      <c r="DC288" s="5">
        <v>29719.465845293966</v>
      </c>
      <c r="DD288" s="5">
        <v>5807.2049542512659</v>
      </c>
      <c r="DE288" s="5">
        <v>2388.5032250208933</v>
      </c>
      <c r="DF288" s="5">
        <v>3605.397413583994</v>
      </c>
      <c r="DG288" s="5">
        <v>6298.6115047776984</v>
      </c>
      <c r="DH288" s="5">
        <v>1507.0025188916875</v>
      </c>
      <c r="DI288" s="5">
        <v>849.67254408060455</v>
      </c>
      <c r="DJ288" s="5">
        <v>1891.2846347607053</v>
      </c>
      <c r="DK288" s="5">
        <v>-229.72292191435767</v>
      </c>
      <c r="DL288" s="5">
        <v>-434.65994962216621</v>
      </c>
      <c r="DM288" s="5">
        <v>0</v>
      </c>
      <c r="DN288" s="5">
        <v>273.15959192782861</v>
      </c>
      <c r="DO288" s="5">
        <v>87960.391454933415</v>
      </c>
      <c r="DP288" s="4">
        <f t="shared" si="28"/>
        <v>0.54414077782698422</v>
      </c>
      <c r="DQ288" s="4">
        <f t="shared" si="28"/>
        <v>-2.5380649423999779</v>
      </c>
      <c r="DR288" s="4">
        <f t="shared" si="28"/>
        <v>-0.50722938187832955</v>
      </c>
      <c r="DS288" s="4">
        <f t="shared" si="27"/>
        <v>0.85510011989401269</v>
      </c>
      <c r="DT288" s="4">
        <f t="shared" si="27"/>
        <v>-2.7559213279378705</v>
      </c>
      <c r="DU288" s="4">
        <f t="shared" si="27"/>
        <v>-1.8832476886318856</v>
      </c>
      <c r="DV288" s="4">
        <f t="shared" si="27"/>
        <v>0.27434522140475198</v>
      </c>
      <c r="DW288" s="4">
        <f t="shared" si="27"/>
        <v>-0.91529727713673392</v>
      </c>
      <c r="DX288" s="4">
        <f t="shared" si="27"/>
        <v>-0.11063171815815824</v>
      </c>
      <c r="DY288" s="4">
        <f t="shared" si="26"/>
        <v>-0.26010800641805049</v>
      </c>
      <c r="DZ288" s="4">
        <f t="shared" si="26"/>
        <v>0.11321463788460279</v>
      </c>
      <c r="EA288" s="4">
        <f t="shared" si="26"/>
        <v>0.1287378275760481</v>
      </c>
      <c r="EB288" s="4">
        <f t="shared" si="26"/>
        <v>0.63053547948924238</v>
      </c>
      <c r="EC288" s="4">
        <f t="shared" si="26"/>
        <v>-0.17637632390536401</v>
      </c>
      <c r="ED288" s="4" t="e">
        <f t="shared" si="29"/>
        <v>#DIV/0!</v>
      </c>
      <c r="EE288" s="4">
        <f t="shared" si="29"/>
        <v>-2.1995453810408629</v>
      </c>
      <c r="EF288" s="4">
        <f t="shared" si="29"/>
        <v>-1.4098773725645575</v>
      </c>
      <c r="EG288" s="6">
        <f t="shared" si="31"/>
        <v>-0.4379160667235924</v>
      </c>
      <c r="EI288">
        <v>286</v>
      </c>
    </row>
    <row r="289" spans="1:139" x14ac:dyDescent="0.3">
      <c r="A289" t="s">
        <v>466</v>
      </c>
      <c r="B289" t="s">
        <v>302</v>
      </c>
      <c r="C289" s="43" t="s">
        <v>859</v>
      </c>
      <c r="D289" s="43">
        <v>5.2</v>
      </c>
      <c r="E289" s="5">
        <v>29</v>
      </c>
      <c r="F289" s="5" t="s">
        <v>859</v>
      </c>
      <c r="G289" s="43">
        <v>7.2</v>
      </c>
      <c r="H289" s="20">
        <v>0</v>
      </c>
      <c r="I289" s="43" t="s">
        <v>859</v>
      </c>
      <c r="J289" s="43" t="s">
        <v>859</v>
      </c>
      <c r="K289" s="43">
        <v>4.0861111111111121</v>
      </c>
      <c r="L289" s="43" t="s">
        <v>859</v>
      </c>
      <c r="M289" s="43" t="s">
        <v>859</v>
      </c>
      <c r="N289" s="43" t="s">
        <v>859</v>
      </c>
      <c r="O289" s="43" t="s">
        <v>859</v>
      </c>
      <c r="P289" s="43" t="s">
        <v>859</v>
      </c>
      <c r="Q289" s="43" t="s">
        <v>859</v>
      </c>
      <c r="R289" s="43">
        <v>0</v>
      </c>
      <c r="S289" s="20">
        <v>0.8</v>
      </c>
      <c r="T289" s="20">
        <v>0.375</v>
      </c>
      <c r="U289" s="5">
        <v>91.7</v>
      </c>
      <c r="V289" s="5" t="s">
        <v>859</v>
      </c>
      <c r="W289" s="20" t="s">
        <v>859</v>
      </c>
      <c r="X289" s="43" t="s">
        <v>859</v>
      </c>
      <c r="Y289" s="20" t="s">
        <v>859</v>
      </c>
      <c r="Z289" s="5">
        <v>100</v>
      </c>
      <c r="AA289" s="5">
        <v>100</v>
      </c>
      <c r="AB289" s="43">
        <v>0</v>
      </c>
      <c r="AC289" s="5">
        <v>100</v>
      </c>
      <c r="AD289" s="5">
        <v>2.7</v>
      </c>
      <c r="AE289" s="5" t="s">
        <v>859</v>
      </c>
      <c r="AF289" s="5">
        <v>34.700000000000003</v>
      </c>
      <c r="AG289" s="5">
        <v>39</v>
      </c>
      <c r="AH289" s="5">
        <v>2374</v>
      </c>
      <c r="AI289" s="4">
        <v>69.5</v>
      </c>
      <c r="AJ289" s="4">
        <v>0.28715003589375449</v>
      </c>
      <c r="AK289" s="4">
        <v>31.1</v>
      </c>
      <c r="AL289" s="4">
        <v>66.7</v>
      </c>
      <c r="AM289" s="4">
        <v>0.18</v>
      </c>
      <c r="AN289" s="4" t="s">
        <v>859</v>
      </c>
      <c r="AO289" s="4">
        <v>0</v>
      </c>
      <c r="AP289" s="4">
        <v>0</v>
      </c>
      <c r="AQ289" s="4">
        <v>0.62218254853827271</v>
      </c>
      <c r="AR289" s="4">
        <v>0</v>
      </c>
      <c r="AS289" s="4">
        <v>0</v>
      </c>
      <c r="AT289" s="4">
        <v>0</v>
      </c>
      <c r="AU289" s="4" t="s">
        <v>859</v>
      </c>
      <c r="AV289" s="4" t="s">
        <v>859</v>
      </c>
      <c r="AW289" s="4" t="s">
        <v>859</v>
      </c>
      <c r="AX289" s="4" t="s">
        <v>859</v>
      </c>
      <c r="AY289" s="4">
        <v>0.2</v>
      </c>
      <c r="AZ289" s="4">
        <v>1.97</v>
      </c>
      <c r="BA289" s="4">
        <v>0</v>
      </c>
      <c r="BB289" s="4">
        <v>100</v>
      </c>
      <c r="BC289" s="4" t="s">
        <v>859</v>
      </c>
      <c r="BD289" s="4">
        <v>1</v>
      </c>
      <c r="BE289" s="4">
        <v>100</v>
      </c>
      <c r="BF289" s="4" t="s">
        <v>859</v>
      </c>
      <c r="BG289" s="4" t="s">
        <v>859</v>
      </c>
      <c r="BH289" s="21">
        <v>0</v>
      </c>
      <c r="BI289" s="21">
        <v>2.3646636027935514E-2</v>
      </c>
      <c r="BJ289" s="20" t="s">
        <v>859</v>
      </c>
      <c r="BK289" s="20" t="s">
        <v>859</v>
      </c>
      <c r="BL289" s="5">
        <v>0</v>
      </c>
      <c r="BM289" s="5">
        <v>35.700000000000003</v>
      </c>
      <c r="BN289" s="5">
        <v>0</v>
      </c>
      <c r="BO289" s="43">
        <v>0.95</v>
      </c>
      <c r="BP289" s="5">
        <v>2</v>
      </c>
      <c r="BQ289" s="5" t="s">
        <v>859</v>
      </c>
      <c r="BR289" s="5">
        <v>13359</v>
      </c>
      <c r="BS289" s="5" t="s">
        <v>859</v>
      </c>
      <c r="BT289" s="5">
        <v>100</v>
      </c>
      <c r="BU289" s="5">
        <v>100</v>
      </c>
      <c r="BV289" s="5">
        <v>100</v>
      </c>
      <c r="BW289" s="5">
        <v>67</v>
      </c>
      <c r="BX289" s="5" t="s">
        <v>859</v>
      </c>
      <c r="BY289" s="5">
        <v>100</v>
      </c>
      <c r="BZ289" s="5">
        <v>11010</v>
      </c>
      <c r="CA289" s="43">
        <v>0</v>
      </c>
      <c r="CB289" s="43" t="s">
        <v>859</v>
      </c>
      <c r="CC289" s="5">
        <v>100</v>
      </c>
      <c r="CD289" s="5">
        <v>44.1</v>
      </c>
      <c r="CE289" s="43">
        <v>3.1</v>
      </c>
      <c r="CF289" s="20">
        <v>0.6987951807228916</v>
      </c>
      <c r="CG289" s="5">
        <v>2019</v>
      </c>
      <c r="CH289" s="5">
        <v>2020</v>
      </c>
      <c r="CI289" s="5">
        <v>2018</v>
      </c>
      <c r="CJ289" s="4">
        <v>-1.0471932035546496</v>
      </c>
      <c r="CK289" s="4" t="s">
        <v>17</v>
      </c>
      <c r="CL289" s="4" t="s">
        <v>17</v>
      </c>
      <c r="CM289" s="4">
        <v>0.49179149867955196</v>
      </c>
      <c r="CN289" s="4">
        <v>-0.99002920577566533</v>
      </c>
      <c r="CO289" s="4">
        <v>1.1717756680736611</v>
      </c>
      <c r="CP289" s="4">
        <v>0.74380602036237031</v>
      </c>
      <c r="CQ289" s="4">
        <v>-0.78395713531774391</v>
      </c>
      <c r="CR289" s="4">
        <v>0.929250000216155</v>
      </c>
      <c r="CS289" s="4">
        <v>2.1433526535411009</v>
      </c>
      <c r="CT289" s="4" t="s">
        <v>17</v>
      </c>
      <c r="CU289" s="4">
        <v>0.24809702058654662</v>
      </c>
      <c r="CV289" s="4">
        <v>1.1069615130818533</v>
      </c>
      <c r="CW289" s="4">
        <v>-0.17839651158477832</v>
      </c>
      <c r="CX289">
        <v>3</v>
      </c>
      <c r="CY289" s="5">
        <v>10609.924195572667</v>
      </c>
      <c r="CZ289" s="5">
        <v>16342.801190248025</v>
      </c>
      <c r="DA289" s="5">
        <v>6133.8432122370941</v>
      </c>
      <c r="DB289" s="5">
        <v>1734.2256214149138</v>
      </c>
      <c r="DC289" s="5">
        <v>15291.653252490389</v>
      </c>
      <c r="DD289" s="5">
        <v>2451.69161953197</v>
      </c>
      <c r="DE289" s="5">
        <v>732.93268323298025</v>
      </c>
      <c r="DF289" s="5">
        <v>3650.5035760557812</v>
      </c>
      <c r="DG289" s="5">
        <v>6860.4815495615576</v>
      </c>
      <c r="DH289" s="5">
        <v>902.4856596558318</v>
      </c>
      <c r="DI289" s="5">
        <v>2950.2868068833654</v>
      </c>
      <c r="DJ289" s="5">
        <v>889.10133843212225</v>
      </c>
      <c r="DK289" s="5">
        <v>770.55449330783938</v>
      </c>
      <c r="DL289" s="5">
        <v>-632.88718929254333</v>
      </c>
      <c r="DM289" s="5">
        <v>0</v>
      </c>
      <c r="DN289" s="5">
        <v>104.35821120309399</v>
      </c>
      <c r="DO289" s="5">
        <v>69424.843409827634</v>
      </c>
      <c r="DP289" s="4">
        <f t="shared" si="28"/>
        <v>-0.52207875758301736</v>
      </c>
      <c r="DQ289" s="4">
        <f t="shared" si="28"/>
        <v>-0.16366767494818496</v>
      </c>
      <c r="DR289" s="4">
        <f t="shared" si="28"/>
        <v>-1.5314096036453095</v>
      </c>
      <c r="DS289" s="4">
        <f t="shared" si="27"/>
        <v>-1.3999263032156748</v>
      </c>
      <c r="DT289" s="4">
        <f t="shared" si="27"/>
        <v>1.5545200088762052</v>
      </c>
      <c r="DU289" s="4">
        <f t="shared" si="27"/>
        <v>1.5932077372951714</v>
      </c>
      <c r="DV289" s="4">
        <f t="shared" si="27"/>
        <v>2.0780286412075588</v>
      </c>
      <c r="DW289" s="4">
        <f t="shared" si="27"/>
        <v>-0.95503199381565562</v>
      </c>
      <c r="DX289" s="4">
        <f t="shared" si="27"/>
        <v>-0.36551291042813433</v>
      </c>
      <c r="DY289" s="4">
        <f t="shared" si="26"/>
        <v>0.61399335091433704</v>
      </c>
      <c r="DZ289" s="4">
        <f t="shared" si="26"/>
        <v>-2.124136400474343</v>
      </c>
      <c r="EA289" s="4">
        <f t="shared" si="26"/>
        <v>0.76547194600838764</v>
      </c>
      <c r="EB289" s="4">
        <f t="shared" si="26"/>
        <v>-0.63732035804274434</v>
      </c>
      <c r="EC289" s="4">
        <f t="shared" si="26"/>
        <v>-0.14205481326125327</v>
      </c>
      <c r="ED289" s="4" t="e">
        <f t="shared" si="29"/>
        <v>#DIV/0!</v>
      </c>
      <c r="EE289" s="4">
        <f t="shared" si="29"/>
        <v>0.14608522848889352</v>
      </c>
      <c r="EF289" s="4">
        <f t="shared" si="29"/>
        <v>7.0877884815956083E-2</v>
      </c>
      <c r="EI289">
        <v>287</v>
      </c>
    </row>
    <row r="290" spans="1:139" x14ac:dyDescent="0.3">
      <c r="A290" t="s">
        <v>733</v>
      </c>
      <c r="B290" t="s">
        <v>303</v>
      </c>
      <c r="C290" s="43" t="s">
        <v>859</v>
      </c>
      <c r="D290" s="43">
        <v>2.4</v>
      </c>
      <c r="E290" s="5">
        <v>54.2</v>
      </c>
      <c r="F290" s="5" t="s">
        <v>859</v>
      </c>
      <c r="G290" s="43">
        <v>11.8</v>
      </c>
      <c r="H290" s="20">
        <v>0</v>
      </c>
      <c r="I290" s="43" t="s">
        <v>859</v>
      </c>
      <c r="J290" s="43" t="s">
        <v>859</v>
      </c>
      <c r="K290" s="43" t="s">
        <v>859</v>
      </c>
      <c r="L290" s="43" t="s">
        <v>859</v>
      </c>
      <c r="M290" s="43" t="s">
        <v>859</v>
      </c>
      <c r="N290" s="43" t="s">
        <v>859</v>
      </c>
      <c r="O290" s="43" t="s">
        <v>859</v>
      </c>
      <c r="P290" s="43" t="s">
        <v>859</v>
      </c>
      <c r="Q290" s="43" t="s">
        <v>859</v>
      </c>
      <c r="R290" s="43" t="s">
        <v>859</v>
      </c>
      <c r="S290" s="20">
        <v>0.77777777777777779</v>
      </c>
      <c r="T290" s="20">
        <v>0.8</v>
      </c>
      <c r="U290" s="5">
        <v>100</v>
      </c>
      <c r="V290" s="5" t="s">
        <v>859</v>
      </c>
      <c r="W290" s="20" t="s">
        <v>859</v>
      </c>
      <c r="X290" s="43" t="s">
        <v>859</v>
      </c>
      <c r="Y290" s="20" t="s">
        <v>859</v>
      </c>
      <c r="Z290" s="5">
        <v>89</v>
      </c>
      <c r="AA290" s="5">
        <v>100</v>
      </c>
      <c r="AB290" s="43">
        <v>0</v>
      </c>
      <c r="AC290" s="5" t="s">
        <v>859</v>
      </c>
      <c r="AD290" s="5">
        <v>3.4</v>
      </c>
      <c r="AE290" s="5">
        <v>1.7</v>
      </c>
      <c r="AF290" s="5">
        <v>5.9</v>
      </c>
      <c r="AG290" s="5">
        <v>85.7</v>
      </c>
      <c r="AH290" s="5" t="s">
        <v>859</v>
      </c>
      <c r="AI290" s="4">
        <v>65.8</v>
      </c>
      <c r="AJ290" s="4">
        <v>0.25915141430948418</v>
      </c>
      <c r="AK290" s="4">
        <v>38.200000000000003</v>
      </c>
      <c r="AL290" s="4">
        <v>79.400000000000006</v>
      </c>
      <c r="AM290" s="4">
        <v>0.51</v>
      </c>
      <c r="AN290" s="4" t="s">
        <v>859</v>
      </c>
      <c r="AO290" s="4">
        <v>0</v>
      </c>
      <c r="AP290" s="4">
        <v>3.5294117647058822</v>
      </c>
      <c r="AQ290" s="4">
        <v>0.2673425827107791</v>
      </c>
      <c r="AR290" s="4">
        <v>0</v>
      </c>
      <c r="AS290" s="4">
        <v>0</v>
      </c>
      <c r="AT290" s="4">
        <v>0</v>
      </c>
      <c r="AU290" s="4" t="s">
        <v>859</v>
      </c>
      <c r="AV290" s="4">
        <v>0</v>
      </c>
      <c r="AW290" s="4" t="s">
        <v>859</v>
      </c>
      <c r="AX290" s="4">
        <v>69.230999999999995</v>
      </c>
      <c r="AY290" s="4">
        <v>2.4</v>
      </c>
      <c r="AZ290" s="4">
        <v>2.83</v>
      </c>
      <c r="BA290" s="4">
        <v>0</v>
      </c>
      <c r="BB290" s="4">
        <v>50</v>
      </c>
      <c r="BC290" s="4" t="s">
        <v>859</v>
      </c>
      <c r="BD290" s="4" t="s">
        <v>859</v>
      </c>
      <c r="BE290" s="4">
        <v>0</v>
      </c>
      <c r="BF290" s="4" t="s">
        <v>859</v>
      </c>
      <c r="BG290" s="4" t="s">
        <v>859</v>
      </c>
      <c r="BH290" s="21">
        <v>0</v>
      </c>
      <c r="BI290" s="21">
        <v>2.5771923161540596E-2</v>
      </c>
      <c r="BJ290" s="20" t="s">
        <v>859</v>
      </c>
      <c r="BK290" s="20" t="s">
        <v>859</v>
      </c>
      <c r="BL290" s="5">
        <v>0</v>
      </c>
      <c r="BM290" s="5">
        <v>30</v>
      </c>
      <c r="BN290" s="5">
        <v>24.55</v>
      </c>
      <c r="BO290" s="43">
        <v>2.25</v>
      </c>
      <c r="BP290" s="5">
        <v>20</v>
      </c>
      <c r="BQ290" s="5" t="s">
        <v>859</v>
      </c>
      <c r="BR290" s="5">
        <v>14350</v>
      </c>
      <c r="BS290" s="5" t="s">
        <v>859</v>
      </c>
      <c r="BT290" s="5">
        <v>42.9</v>
      </c>
      <c r="BU290" s="5">
        <v>21.4</v>
      </c>
      <c r="BV290" s="5">
        <v>42.9</v>
      </c>
      <c r="BW290" s="5">
        <v>77</v>
      </c>
      <c r="BX290" s="5" t="s">
        <v>859</v>
      </c>
      <c r="BY290" s="5">
        <v>100</v>
      </c>
      <c r="BZ290" s="5">
        <v>11920</v>
      </c>
      <c r="CA290" s="43">
        <v>0.2</v>
      </c>
      <c r="CB290" s="43" t="s">
        <v>859</v>
      </c>
      <c r="CC290" s="5">
        <v>100</v>
      </c>
      <c r="CD290" s="5">
        <v>40.1</v>
      </c>
      <c r="CE290" s="43">
        <v>10.4</v>
      </c>
      <c r="CF290" s="20">
        <v>0.68252427184466014</v>
      </c>
      <c r="CG290" s="5">
        <v>2017</v>
      </c>
      <c r="CH290" s="5">
        <v>1995</v>
      </c>
      <c r="CI290" s="5">
        <v>2017</v>
      </c>
      <c r="CJ290" s="4">
        <v>1.0260639101810205</v>
      </c>
      <c r="CK290" s="4" t="s">
        <v>17</v>
      </c>
      <c r="CL290" s="4" t="s">
        <v>17</v>
      </c>
      <c r="CM290" s="4">
        <v>0.79198674097554156</v>
      </c>
      <c r="CN290" s="4">
        <v>-0.76635997027196223</v>
      </c>
      <c r="CO290" s="4" t="s">
        <v>17</v>
      </c>
      <c r="CP290" s="4">
        <v>0.69047053343800102</v>
      </c>
      <c r="CQ290" s="4">
        <v>-1.2884123270784493</v>
      </c>
      <c r="CR290" s="4">
        <v>0.51837000724712901</v>
      </c>
      <c r="CS290" s="4">
        <v>-0.55559319606423152</v>
      </c>
      <c r="CT290" s="4" t="s">
        <v>17</v>
      </c>
      <c r="CU290" s="4">
        <v>0.15859577041660522</v>
      </c>
      <c r="CV290" s="4">
        <v>-1.5442416311693636</v>
      </c>
      <c r="CW290" s="4">
        <v>-0.17934364407214418</v>
      </c>
      <c r="CX290">
        <v>4</v>
      </c>
      <c r="CY290" s="5">
        <v>11274.724801106095</v>
      </c>
      <c r="CZ290" s="5">
        <v>17642.132552433828</v>
      </c>
      <c r="DA290" s="5">
        <v>11011.337868480729</v>
      </c>
      <c r="DB290" s="5">
        <v>1521.5419501133786</v>
      </c>
      <c r="DC290" s="5">
        <v>27287.158927246874</v>
      </c>
      <c r="DD290" s="5">
        <v>4276.6048141725614</v>
      </c>
      <c r="DE290" s="5">
        <v>2665.8259143286705</v>
      </c>
      <c r="DF290" s="5">
        <v>5936.6713305879857</v>
      </c>
      <c r="DG290" s="5">
        <v>7001.7428642793848</v>
      </c>
      <c r="DH290" s="5">
        <v>5183.6734693877543</v>
      </c>
      <c r="DI290" s="5">
        <v>1115.646258503401</v>
      </c>
      <c r="DJ290" s="5">
        <v>3308.3900226757369</v>
      </c>
      <c r="DK290" s="5">
        <v>1433.1065759637188</v>
      </c>
      <c r="DL290" s="5">
        <v>-20235.827664399094</v>
      </c>
      <c r="DM290" s="5">
        <v>0</v>
      </c>
      <c r="DN290" s="5">
        <v>114.76821594142906</v>
      </c>
      <c r="DO290" s="5">
        <v>99773.32556522153</v>
      </c>
      <c r="DP290" s="4">
        <f t="shared" si="28"/>
        <v>-0.96639333409639694</v>
      </c>
      <c r="DQ290" s="4">
        <f t="shared" si="28"/>
        <v>-0.69021599382778331</v>
      </c>
      <c r="DR290" s="4">
        <f t="shared" si="28"/>
        <v>-3.9303418712777018</v>
      </c>
      <c r="DS290" s="4">
        <f t="shared" si="27"/>
        <v>-0.98376756371994944</v>
      </c>
      <c r="DT290" s="4">
        <f t="shared" si="27"/>
        <v>-2.0292473282632084</v>
      </c>
      <c r="DU290" s="4">
        <f t="shared" si="27"/>
        <v>-0.29748043601971352</v>
      </c>
      <c r="DV290" s="4">
        <f t="shared" si="27"/>
        <v>-2.7787683242956589E-2</v>
      </c>
      <c r="DW290" s="4">
        <f t="shared" si="27"/>
        <v>-2.9689525543076245</v>
      </c>
      <c r="DX290" s="4">
        <f t="shared" si="27"/>
        <v>-0.42959330170571969</v>
      </c>
      <c r="DY290" s="4">
        <f t="shared" si="26"/>
        <v>-5.5763916123965158</v>
      </c>
      <c r="DZ290" s="4">
        <f t="shared" si="26"/>
        <v>-0.17007229236124058</v>
      </c>
      <c r="EA290" s="4">
        <f t="shared" si="26"/>
        <v>-0.77161578359006266</v>
      </c>
      <c r="EB290" s="4">
        <f t="shared" si="26"/>
        <v>-1.4771079138555823</v>
      </c>
      <c r="EC290" s="4">
        <f t="shared" si="26"/>
        <v>3.2520424424489653</v>
      </c>
      <c r="ED290" s="4" t="e">
        <f t="shared" si="29"/>
        <v>#DIV/0!</v>
      </c>
      <c r="EE290" s="4">
        <f t="shared" si="29"/>
        <v>1.4298610105482345E-3</v>
      </c>
      <c r="EF290" s="4">
        <f t="shared" si="29"/>
        <v>-2.3535810195423665</v>
      </c>
      <c r="EI290">
        <v>288</v>
      </c>
    </row>
    <row r="291" spans="1:139" x14ac:dyDescent="0.3">
      <c r="A291" t="s">
        <v>385</v>
      </c>
      <c r="B291" t="s">
        <v>305</v>
      </c>
      <c r="C291" s="43">
        <v>4.3724137931034486</v>
      </c>
      <c r="D291" s="43">
        <v>5.7</v>
      </c>
      <c r="E291" s="5">
        <v>29.3</v>
      </c>
      <c r="F291" s="5">
        <v>80.2</v>
      </c>
      <c r="G291" s="43">
        <v>5</v>
      </c>
      <c r="H291" s="20">
        <v>0</v>
      </c>
      <c r="I291" s="43">
        <v>42.1</v>
      </c>
      <c r="J291" s="43">
        <v>14.682608695652174</v>
      </c>
      <c r="K291" s="43">
        <v>3.8250000000000006</v>
      </c>
      <c r="L291" s="43">
        <v>3.6086956521739126</v>
      </c>
      <c r="M291" s="43">
        <v>46.333333333333336</v>
      </c>
      <c r="N291" s="43">
        <v>49</v>
      </c>
      <c r="O291" s="43">
        <v>53.5</v>
      </c>
      <c r="P291" s="43">
        <v>-1.2</v>
      </c>
      <c r="Q291" s="43">
        <v>0.1</v>
      </c>
      <c r="R291" s="43">
        <v>-1.2</v>
      </c>
      <c r="S291" s="20">
        <v>0.83950617283950613</v>
      </c>
      <c r="T291" s="20">
        <v>0.9375</v>
      </c>
      <c r="U291" s="5">
        <v>98.4</v>
      </c>
      <c r="V291" s="5">
        <v>82</v>
      </c>
      <c r="W291" s="20">
        <v>0.19672131147540983</v>
      </c>
      <c r="X291" s="43">
        <v>1.4424803748199617</v>
      </c>
      <c r="Y291" s="20">
        <v>0.61538461538461542</v>
      </c>
      <c r="Z291" s="5">
        <v>91</v>
      </c>
      <c r="AA291" s="5">
        <v>100</v>
      </c>
      <c r="AB291" s="43">
        <v>0</v>
      </c>
      <c r="AC291" s="5">
        <v>100</v>
      </c>
      <c r="AD291" s="5">
        <v>1.9</v>
      </c>
      <c r="AE291" s="5" t="s">
        <v>859</v>
      </c>
      <c r="AF291" s="5" t="s">
        <v>859</v>
      </c>
      <c r="AG291" s="5">
        <v>17</v>
      </c>
      <c r="AH291" s="5">
        <v>2832</v>
      </c>
      <c r="AI291" s="4">
        <v>78.400000000000006</v>
      </c>
      <c r="AJ291" s="4">
        <v>0.30286993690209646</v>
      </c>
      <c r="AK291" s="4">
        <v>67.599999999999994</v>
      </c>
      <c r="AL291" s="4">
        <v>92.2</v>
      </c>
      <c r="AM291" s="4">
        <v>0.23</v>
      </c>
      <c r="AN291" s="4">
        <v>91.3</v>
      </c>
      <c r="AO291" s="4">
        <v>1.2890625</v>
      </c>
      <c r="AP291" s="4">
        <v>8.7109375</v>
      </c>
      <c r="AQ291" s="4">
        <v>0.22017499579337035</v>
      </c>
      <c r="AR291" s="4">
        <v>0</v>
      </c>
      <c r="AS291" s="4">
        <v>0</v>
      </c>
      <c r="AT291" s="4">
        <v>61.110999999999997</v>
      </c>
      <c r="AU291" s="4">
        <v>0</v>
      </c>
      <c r="AV291" s="4" t="s">
        <v>859</v>
      </c>
      <c r="AW291" s="4">
        <v>73.016000000000005</v>
      </c>
      <c r="AX291" s="4">
        <v>71.429000000000002</v>
      </c>
      <c r="AY291" s="4">
        <v>0.5</v>
      </c>
      <c r="AZ291" s="4">
        <v>0.89</v>
      </c>
      <c r="BA291" s="4">
        <v>2.8253446313393195E-2</v>
      </c>
      <c r="BB291" s="4">
        <v>88.3</v>
      </c>
      <c r="BC291" s="4">
        <v>88.3</v>
      </c>
      <c r="BD291" s="4">
        <v>0</v>
      </c>
      <c r="BE291" s="4">
        <v>100</v>
      </c>
      <c r="BF291" s="4">
        <v>100</v>
      </c>
      <c r="BG291" s="4">
        <v>80</v>
      </c>
      <c r="BH291" s="21">
        <v>2.2056483132453144E-2</v>
      </c>
      <c r="BI291" s="21">
        <v>2.3991787396449481E-2</v>
      </c>
      <c r="BJ291" s="20">
        <v>0.39743589743589741</v>
      </c>
      <c r="BK291" s="20">
        <v>0.33333333333333331</v>
      </c>
      <c r="BL291" s="5">
        <v>71</v>
      </c>
      <c r="BM291" s="5">
        <v>18.45</v>
      </c>
      <c r="BN291" s="5">
        <v>19.850000000000001</v>
      </c>
      <c r="BO291" s="43">
        <v>0.5</v>
      </c>
      <c r="BP291" s="5">
        <v>63</v>
      </c>
      <c r="BQ291" s="5" t="s">
        <v>859</v>
      </c>
      <c r="BR291" s="5">
        <v>2790</v>
      </c>
      <c r="BS291" s="5">
        <v>5.6818181818181817</v>
      </c>
      <c r="BT291" s="5">
        <v>86.2</v>
      </c>
      <c r="BU291" s="5">
        <v>31</v>
      </c>
      <c r="BV291" s="5">
        <v>51.7</v>
      </c>
      <c r="BW291" s="5">
        <v>66</v>
      </c>
      <c r="BX291" s="5">
        <v>6.4</v>
      </c>
      <c r="BY291" s="5">
        <v>100</v>
      </c>
      <c r="BZ291" s="5">
        <v>16822</v>
      </c>
      <c r="CA291" s="43">
        <v>0.45</v>
      </c>
      <c r="CB291" s="43">
        <v>3.54</v>
      </c>
      <c r="CC291" s="5">
        <v>100</v>
      </c>
      <c r="CD291" s="5">
        <v>45.1</v>
      </c>
      <c r="CE291" s="43">
        <v>10.1</v>
      </c>
      <c r="CF291" s="20">
        <v>0.73936877076411966</v>
      </c>
      <c r="CG291" s="5">
        <v>2018</v>
      </c>
      <c r="CH291" s="5">
        <v>2012</v>
      </c>
      <c r="CI291" s="5">
        <v>2019</v>
      </c>
      <c r="CJ291" s="4">
        <v>-0.93127688154651411</v>
      </c>
      <c r="CK291" s="4">
        <v>-0.26118002019220082</v>
      </c>
      <c r="CL291" s="4">
        <v>0.45096991053997948</v>
      </c>
      <c r="CM291" s="4">
        <v>-0.33008582733838054</v>
      </c>
      <c r="CN291" s="4">
        <v>-9.1838816115574734E-2</v>
      </c>
      <c r="CO291" s="4">
        <v>3.8702188376608396E-2</v>
      </c>
      <c r="CP291" s="4">
        <v>0.99203300822287455</v>
      </c>
      <c r="CQ291" s="4">
        <v>-0.19943227189939197</v>
      </c>
      <c r="CR291" s="4">
        <v>0.17341407721103416</v>
      </c>
      <c r="CS291" s="4">
        <v>0.59657052062542637</v>
      </c>
      <c r="CT291" s="4">
        <v>-0.68036022763759985</v>
      </c>
      <c r="CU291" s="4">
        <v>0.37002860759481732</v>
      </c>
      <c r="CV291" s="4">
        <v>-0.48557051321004402</v>
      </c>
      <c r="CW291" s="4">
        <v>-0.18145191821482312</v>
      </c>
      <c r="CX291">
        <v>0</v>
      </c>
      <c r="CY291" s="5">
        <v>8352.9185735738884</v>
      </c>
      <c r="CZ291" s="5">
        <v>11827.262896589495</v>
      </c>
      <c r="DA291" s="5">
        <v>1856.0595221061669</v>
      </c>
      <c r="DB291" s="5">
        <v>562.31220489340399</v>
      </c>
      <c r="DC291" s="5">
        <v>14990.3596344612</v>
      </c>
      <c r="DD291" s="5">
        <v>2777.0882938055593</v>
      </c>
      <c r="DE291" s="5">
        <v>1833.2538348321691</v>
      </c>
      <c r="DF291" s="5">
        <v>2605.1554057938024</v>
      </c>
      <c r="DG291" s="5">
        <v>4377.0012816891203</v>
      </c>
      <c r="DH291" s="5">
        <v>819.43053369580775</v>
      </c>
      <c r="DI291" s="5">
        <v>574.0449277435971</v>
      </c>
      <c r="DJ291" s="5">
        <v>591.50093003290885</v>
      </c>
      <c r="DK291" s="5">
        <v>-60.38059808270139</v>
      </c>
      <c r="DL291" s="5">
        <v>-26.184003433967668</v>
      </c>
      <c r="DM291" s="5">
        <v>0</v>
      </c>
      <c r="DN291" s="5">
        <v>109.35819165864534</v>
      </c>
      <c r="DO291" s="5">
        <v>51215.365632793066</v>
      </c>
      <c r="DP291" s="4">
        <f t="shared" si="28"/>
        <v>0.98637428650236336</v>
      </c>
      <c r="DQ291" s="4">
        <f t="shared" si="28"/>
        <v>1.6662343550948235</v>
      </c>
      <c r="DR291" s="4">
        <f t="shared" si="28"/>
        <v>0.57256263035195631</v>
      </c>
      <c r="DS291" s="4">
        <f t="shared" si="27"/>
        <v>0.89315998419505027</v>
      </c>
      <c r="DT291" s="4">
        <f t="shared" si="27"/>
        <v>1.6445342405774868</v>
      </c>
      <c r="DU291" s="4">
        <f t="shared" si="27"/>
        <v>1.2560828562367949</v>
      </c>
      <c r="DV291" s="4">
        <f t="shared" si="27"/>
        <v>0.87926907916889763</v>
      </c>
      <c r="DW291" s="4">
        <f t="shared" si="27"/>
        <v>-3.4168610632283589E-2</v>
      </c>
      <c r="DX291" s="4">
        <f t="shared" si="27"/>
        <v>0.76106861412668803</v>
      </c>
      <c r="DY291" s="4">
        <f t="shared" si="26"/>
        <v>0.73408693842294392</v>
      </c>
      <c r="DZ291" s="4">
        <f t="shared" si="26"/>
        <v>0.40678387833582225</v>
      </c>
      <c r="EA291" s="4">
        <f t="shared" si="26"/>
        <v>0.95455146308013206</v>
      </c>
      <c r="EB291" s="4">
        <f t="shared" si="26"/>
        <v>0.41589337066635679</v>
      </c>
      <c r="EC291" s="4">
        <f t="shared" si="26"/>
        <v>-0.24710076903345971</v>
      </c>
      <c r="ED291" s="4" t="e">
        <f t="shared" si="29"/>
        <v>#DIV/0!</v>
      </c>
      <c r="EE291" s="4">
        <f t="shared" si="29"/>
        <v>7.6606488722440538E-2</v>
      </c>
      <c r="EF291" s="4">
        <f t="shared" si="29"/>
        <v>1.5255842623604396</v>
      </c>
      <c r="EG291" s="6">
        <f t="shared" ref="EG291:EG298" si="32">(CL291+DW291)/2</f>
        <v>0.20840064995384794</v>
      </c>
      <c r="EI291">
        <v>289</v>
      </c>
    </row>
    <row r="292" spans="1:139" x14ac:dyDescent="0.3">
      <c r="A292" t="s">
        <v>717</v>
      </c>
      <c r="B292" t="s">
        <v>309</v>
      </c>
      <c r="C292" s="43">
        <v>4.4551724137931039</v>
      </c>
      <c r="D292" s="43">
        <v>3.8</v>
      </c>
      <c r="E292" s="5">
        <v>39.299999999999997</v>
      </c>
      <c r="F292" s="5" t="s">
        <v>859</v>
      </c>
      <c r="G292" s="43">
        <v>9.4</v>
      </c>
      <c r="H292" s="20">
        <v>1</v>
      </c>
      <c r="I292" s="43" t="s">
        <v>859</v>
      </c>
      <c r="J292" s="43" t="s">
        <v>859</v>
      </c>
      <c r="K292" s="43" t="s">
        <v>859</v>
      </c>
      <c r="L292" s="43" t="s">
        <v>859</v>
      </c>
      <c r="M292" s="43" t="s">
        <v>859</v>
      </c>
      <c r="N292" s="43">
        <v>42</v>
      </c>
      <c r="O292" s="43">
        <v>54</v>
      </c>
      <c r="P292" s="43">
        <v>0</v>
      </c>
      <c r="Q292" s="43">
        <v>-1</v>
      </c>
      <c r="R292" s="43">
        <v>-0.6</v>
      </c>
      <c r="S292" s="20">
        <v>0.47058823529411764</v>
      </c>
      <c r="T292" s="20">
        <v>0.72727272727272729</v>
      </c>
      <c r="U292" s="5">
        <v>100</v>
      </c>
      <c r="V292" s="5">
        <v>72</v>
      </c>
      <c r="W292" s="20" t="s">
        <v>859</v>
      </c>
      <c r="X292" s="43">
        <v>2.759514467919884</v>
      </c>
      <c r="Y292" s="20" t="s">
        <v>859</v>
      </c>
      <c r="Z292" s="5">
        <v>100</v>
      </c>
      <c r="AA292" s="5">
        <v>100</v>
      </c>
      <c r="AB292" s="43">
        <v>0</v>
      </c>
      <c r="AC292" s="5">
        <v>100</v>
      </c>
      <c r="AD292" s="5">
        <v>1.9</v>
      </c>
      <c r="AE292" s="5" t="s">
        <v>859</v>
      </c>
      <c r="AF292" s="5" t="s">
        <v>859</v>
      </c>
      <c r="AG292" s="5">
        <v>27.6</v>
      </c>
      <c r="AH292" s="5">
        <v>5486</v>
      </c>
      <c r="AI292" s="4">
        <v>73.3</v>
      </c>
      <c r="AJ292" s="4">
        <v>0.31066872283751579</v>
      </c>
      <c r="AK292" s="4">
        <v>41.9</v>
      </c>
      <c r="AL292" s="4">
        <v>93.5</v>
      </c>
      <c r="AM292" s="4">
        <v>0.67</v>
      </c>
      <c r="AN292" s="4">
        <v>57.1</v>
      </c>
      <c r="AO292" s="4">
        <v>0</v>
      </c>
      <c r="AP292" s="4">
        <v>0</v>
      </c>
      <c r="AQ292" s="4">
        <v>0.11316772203279753</v>
      </c>
      <c r="AR292" s="4">
        <v>66.667000000000002</v>
      </c>
      <c r="AS292" s="4">
        <v>60</v>
      </c>
      <c r="AT292" s="4">
        <v>0</v>
      </c>
      <c r="AU292" s="4">
        <v>35.185000000000002</v>
      </c>
      <c r="AV292" s="4">
        <v>0</v>
      </c>
      <c r="AW292" s="4">
        <v>72.727000000000004</v>
      </c>
      <c r="AX292" s="4">
        <v>68.421000000000006</v>
      </c>
      <c r="AY292" s="4">
        <v>1.5</v>
      </c>
      <c r="AZ292" s="4">
        <v>5.27</v>
      </c>
      <c r="BA292" s="4">
        <v>0.10000395741818038</v>
      </c>
      <c r="BB292" s="4">
        <v>100</v>
      </c>
      <c r="BC292" s="4">
        <v>100</v>
      </c>
      <c r="BD292" s="4">
        <v>1</v>
      </c>
      <c r="BE292" s="4">
        <v>100</v>
      </c>
      <c r="BF292" s="4">
        <v>100</v>
      </c>
      <c r="BG292" s="4" t="s">
        <v>859</v>
      </c>
      <c r="BH292" s="21">
        <v>5.0570336425831683E-2</v>
      </c>
      <c r="BI292" s="21">
        <v>6.1997287445130188E-2</v>
      </c>
      <c r="BJ292" s="20">
        <v>0.20512820512820512</v>
      </c>
      <c r="BK292" s="20">
        <v>0.28205128205128205</v>
      </c>
      <c r="BL292" s="5">
        <v>0</v>
      </c>
      <c r="BM292" s="5">
        <v>46.449999999999996</v>
      </c>
      <c r="BN292" s="5">
        <v>33.15</v>
      </c>
      <c r="BO292" s="43">
        <v>1.3</v>
      </c>
      <c r="BP292" s="5">
        <v>5</v>
      </c>
      <c r="BQ292" s="5">
        <v>114</v>
      </c>
      <c r="BR292" s="5">
        <v>5000</v>
      </c>
      <c r="BS292" s="5" t="s">
        <v>859</v>
      </c>
      <c r="BT292" s="5">
        <v>41.2</v>
      </c>
      <c r="BU292" s="5">
        <v>0</v>
      </c>
      <c r="BV292" s="5">
        <v>29.4</v>
      </c>
      <c r="BW292" s="5">
        <v>50</v>
      </c>
      <c r="BX292" s="5">
        <v>10.4</v>
      </c>
      <c r="BY292" s="5">
        <v>36.299999999999997</v>
      </c>
      <c r="BZ292" s="5">
        <v>13462</v>
      </c>
      <c r="CA292" s="43">
        <v>0.34</v>
      </c>
      <c r="CB292" s="43" t="s">
        <v>859</v>
      </c>
      <c r="CC292" s="5">
        <v>100</v>
      </c>
      <c r="CD292" s="5">
        <v>34.6</v>
      </c>
      <c r="CE292" s="43">
        <v>10.8</v>
      </c>
      <c r="CF292" s="20">
        <v>0.70854700854700858</v>
      </c>
      <c r="CG292" s="5">
        <v>2021</v>
      </c>
      <c r="CH292" s="5">
        <v>2019</v>
      </c>
      <c r="CI292" s="5" t="s">
        <v>859</v>
      </c>
      <c r="CJ292" s="4">
        <v>0.5199817887717838</v>
      </c>
      <c r="CK292" s="4">
        <v>-0.82810774117399366</v>
      </c>
      <c r="CL292" s="4">
        <v>0.44623047561417095</v>
      </c>
      <c r="CM292" s="4">
        <v>1.5564726287489528E-2</v>
      </c>
      <c r="CN292" s="4">
        <v>-6.5838164547180153E-2</v>
      </c>
      <c r="CO292" s="4">
        <v>1.0177832472109269</v>
      </c>
      <c r="CP292" s="4">
        <v>-0.74667740665088211</v>
      </c>
      <c r="CQ292" s="4">
        <v>-0.12940133403038101</v>
      </c>
      <c r="CR292" s="4">
        <v>0.99261362098186945</v>
      </c>
      <c r="CS292" s="4">
        <v>-0.96762098565080956</v>
      </c>
      <c r="CT292" s="4">
        <v>-0.22093820951707302</v>
      </c>
      <c r="CU292" s="4">
        <v>-0.54226979625136884</v>
      </c>
      <c r="CV292" s="4">
        <v>-0.88222610174064686</v>
      </c>
      <c r="CW292" s="4">
        <v>-0.18694231176033321</v>
      </c>
      <c r="CX292">
        <v>0</v>
      </c>
      <c r="CY292" s="5">
        <v>12130.953889006449</v>
      </c>
      <c r="CZ292" s="5">
        <v>20283.920378426927</v>
      </c>
      <c r="DA292" s="5">
        <v>2368.4210526315787</v>
      </c>
      <c r="DB292" s="5">
        <v>1323.5547886108716</v>
      </c>
      <c r="DC292" s="5">
        <v>24092.290462443336</v>
      </c>
      <c r="DD292" s="5">
        <v>5207.1065032296065</v>
      </c>
      <c r="DE292" s="5">
        <v>1634.6457646878789</v>
      </c>
      <c r="DF292" s="5">
        <v>2641.7659487773299</v>
      </c>
      <c r="DG292" s="5">
        <v>8243.1669820357019</v>
      </c>
      <c r="DH292" s="5">
        <v>2219.1544434857637</v>
      </c>
      <c r="DI292" s="5">
        <v>2917.1699741156167</v>
      </c>
      <c r="DJ292" s="5">
        <v>5079.3787748058667</v>
      </c>
      <c r="DK292" s="5">
        <v>335.6341673856773</v>
      </c>
      <c r="DL292" s="5">
        <v>-1442.622950819672</v>
      </c>
      <c r="DM292" s="5">
        <v>0</v>
      </c>
      <c r="DN292" s="5">
        <v>2.444942810524934</v>
      </c>
      <c r="DO292" s="5">
        <v>88479.608072453149</v>
      </c>
      <c r="DP292" s="4">
        <f t="shared" si="28"/>
        <v>-1.5386477234912839</v>
      </c>
      <c r="DQ292" s="4">
        <f t="shared" si="28"/>
        <v>-1.7607888893155001</v>
      </c>
      <c r="DR292" s="4">
        <f t="shared" si="28"/>
        <v>0.32056427978533014</v>
      </c>
      <c r="DS292" s="4">
        <f t="shared" si="27"/>
        <v>-0.5963655263985016</v>
      </c>
      <c r="DT292" s="4">
        <f t="shared" si="27"/>
        <v>-1.0747510726602034</v>
      </c>
      <c r="DU292" s="4">
        <f t="shared" si="27"/>
        <v>-1.2615200100204722</v>
      </c>
      <c r="DV292" s="4">
        <f t="shared" ref="DV292:EF355" si="33">(DE$360-DE292)/DE$361</f>
        <v>1.0956452915478803</v>
      </c>
      <c r="DW292" s="4">
        <f t="shared" si="33"/>
        <v>-6.6419404607981028E-2</v>
      </c>
      <c r="DX292" s="4">
        <f t="shared" si="33"/>
        <v>-0.99274070951627924</v>
      </c>
      <c r="DY292" s="4">
        <f t="shared" si="26"/>
        <v>-1.2898443229558909</v>
      </c>
      <c r="DZ292" s="4">
        <f t="shared" si="26"/>
        <v>-2.0888638701996882</v>
      </c>
      <c r="EA292" s="4">
        <f t="shared" si="26"/>
        <v>-1.8968081171404396</v>
      </c>
      <c r="EB292" s="4">
        <f t="shared" si="26"/>
        <v>-8.6057012804425306E-2</v>
      </c>
      <c r="EC292" s="4">
        <f t="shared" si="26"/>
        <v>-1.8553401495688161E-3</v>
      </c>
      <c r="ED292" s="4" t="e">
        <f t="shared" si="29"/>
        <v>#DIV/0!</v>
      </c>
      <c r="EE292" s="4">
        <f t="shared" si="29"/>
        <v>1.5622518548072708</v>
      </c>
      <c r="EF292" s="4">
        <f t="shared" si="29"/>
        <v>-1.4513561966187878</v>
      </c>
      <c r="EG292" s="6">
        <f t="shared" si="32"/>
        <v>0.18990553550309497</v>
      </c>
      <c r="EI292">
        <v>290</v>
      </c>
    </row>
    <row r="293" spans="1:139" x14ac:dyDescent="0.3">
      <c r="A293" t="s">
        <v>716</v>
      </c>
      <c r="B293" t="s">
        <v>306</v>
      </c>
      <c r="C293" s="43" t="s">
        <v>859</v>
      </c>
      <c r="D293" s="43">
        <v>5.5</v>
      </c>
      <c r="E293" s="5">
        <v>43.5</v>
      </c>
      <c r="F293" s="5">
        <v>84.4</v>
      </c>
      <c r="G293" s="43">
        <v>6.5</v>
      </c>
      <c r="H293" s="20">
        <v>0</v>
      </c>
      <c r="I293" s="43">
        <v>42.4</v>
      </c>
      <c r="J293" s="43">
        <v>10.31304347826087</v>
      </c>
      <c r="K293" s="43">
        <v>3.8083333333333331</v>
      </c>
      <c r="L293" s="43">
        <v>3.6608695652173915</v>
      </c>
      <c r="M293" s="43">
        <v>48.333333333333336</v>
      </c>
      <c r="N293" s="43">
        <v>49.666666666666664</v>
      </c>
      <c r="O293" s="43">
        <v>50</v>
      </c>
      <c r="P293" s="43">
        <v>-1</v>
      </c>
      <c r="Q293" s="43">
        <v>-0.3</v>
      </c>
      <c r="R293" s="43">
        <v>-0.1</v>
      </c>
      <c r="S293" s="20">
        <v>0.77192982456140347</v>
      </c>
      <c r="T293" s="20">
        <v>0.66666666666666663</v>
      </c>
      <c r="U293" s="5">
        <v>92.2</v>
      </c>
      <c r="V293" s="5">
        <v>66</v>
      </c>
      <c r="W293" s="20">
        <v>0.20689655172413793</v>
      </c>
      <c r="X293" s="43">
        <v>2.9404386337788542</v>
      </c>
      <c r="Y293" s="20">
        <v>0.37499999999999994</v>
      </c>
      <c r="Z293" s="5">
        <v>83</v>
      </c>
      <c r="AA293" s="5">
        <v>100</v>
      </c>
      <c r="AB293" s="43" t="s">
        <v>859</v>
      </c>
      <c r="AC293" s="5">
        <v>73.349999999999994</v>
      </c>
      <c r="AD293" s="5">
        <v>3</v>
      </c>
      <c r="AE293" s="5">
        <v>3.8</v>
      </c>
      <c r="AF293" s="5">
        <v>13.6</v>
      </c>
      <c r="AG293" s="5">
        <v>21.5</v>
      </c>
      <c r="AH293" s="5">
        <v>3146</v>
      </c>
      <c r="AI293" s="4">
        <v>66.5</v>
      </c>
      <c r="AJ293" s="4">
        <v>0.21523993248131182</v>
      </c>
      <c r="AK293" s="4">
        <v>46.900000000000006</v>
      </c>
      <c r="AL293" s="4">
        <v>96.9</v>
      </c>
      <c r="AM293" s="4">
        <v>0.76</v>
      </c>
      <c r="AN293" s="4">
        <v>35.700000000000003</v>
      </c>
      <c r="AO293" s="4">
        <v>6.8493150684931505</v>
      </c>
      <c r="AP293" s="4">
        <v>10.273972602739725</v>
      </c>
      <c r="AQ293" s="4">
        <v>0.26029093160012379</v>
      </c>
      <c r="AR293" s="4" t="s">
        <v>859</v>
      </c>
      <c r="AS293" s="4" t="s">
        <v>859</v>
      </c>
      <c r="AT293" s="4">
        <v>41.86</v>
      </c>
      <c r="AU293" s="4">
        <v>1.859</v>
      </c>
      <c r="AV293" s="4">
        <v>0</v>
      </c>
      <c r="AW293" s="4">
        <v>78.688999999999993</v>
      </c>
      <c r="AX293" s="4">
        <v>70.754999999999995</v>
      </c>
      <c r="AY293" s="4">
        <v>1.1499999999999999</v>
      </c>
      <c r="AZ293" s="4">
        <v>3.24</v>
      </c>
      <c r="BA293" s="4">
        <v>3.5385967284034064E-2</v>
      </c>
      <c r="BB293" s="4">
        <v>96</v>
      </c>
      <c r="BC293" s="4">
        <v>96</v>
      </c>
      <c r="BD293" s="4">
        <v>0.375</v>
      </c>
      <c r="BE293" s="4">
        <v>96.5</v>
      </c>
      <c r="BF293" s="4">
        <v>87.5</v>
      </c>
      <c r="BG293" s="4">
        <v>66</v>
      </c>
      <c r="BH293" s="21">
        <v>4.732480251412842E-2</v>
      </c>
      <c r="BI293" s="21">
        <v>3.3449818005462553E-2</v>
      </c>
      <c r="BJ293" s="20">
        <v>0.32592592592592595</v>
      </c>
      <c r="BK293" s="20">
        <v>0.17037037037037037</v>
      </c>
      <c r="BL293" s="5" t="s">
        <v>859</v>
      </c>
      <c r="BM293" s="5">
        <v>7.35</v>
      </c>
      <c r="BN293" s="5">
        <v>20.25</v>
      </c>
      <c r="BO293" s="43">
        <v>0.9</v>
      </c>
      <c r="BP293" s="5">
        <v>66</v>
      </c>
      <c r="BQ293" s="5" t="s">
        <v>859</v>
      </c>
      <c r="BR293" s="5">
        <v>10150</v>
      </c>
      <c r="BS293" s="5" t="s">
        <v>859</v>
      </c>
      <c r="BT293" s="5">
        <v>42</v>
      </c>
      <c r="BU293" s="5">
        <v>9.1999999999999993</v>
      </c>
      <c r="BV293" s="5">
        <v>41.2</v>
      </c>
      <c r="BW293" s="5">
        <v>24</v>
      </c>
      <c r="BX293" s="5">
        <v>15.8</v>
      </c>
      <c r="BY293" s="5">
        <v>99.5</v>
      </c>
      <c r="BZ293" s="5">
        <v>9650</v>
      </c>
      <c r="CA293" s="43">
        <v>0.56999999999999995</v>
      </c>
      <c r="CB293" s="43">
        <v>0.57999999999999996</v>
      </c>
      <c r="CC293" s="5">
        <v>29.6</v>
      </c>
      <c r="CD293" s="5">
        <v>21</v>
      </c>
      <c r="CE293" s="43">
        <v>8.9</v>
      </c>
      <c r="CF293" s="20">
        <v>0.81009681881051177</v>
      </c>
      <c r="CG293" s="5">
        <v>2012</v>
      </c>
      <c r="CH293" s="5">
        <v>2012</v>
      </c>
      <c r="CI293" s="5">
        <v>2021</v>
      </c>
      <c r="CJ293" s="4">
        <v>-0.1387130590339905</v>
      </c>
      <c r="CK293" s="4">
        <v>-0.60078273217922817</v>
      </c>
      <c r="CL293" s="4">
        <v>-0.70763406808626361</v>
      </c>
      <c r="CM293" s="4">
        <v>-7.141685543177069E-2</v>
      </c>
      <c r="CN293" s="4">
        <v>-0.18179564348855301</v>
      </c>
      <c r="CO293" s="4">
        <v>0.11821188795014349</v>
      </c>
      <c r="CP293" s="4">
        <v>0.51089230700906429</v>
      </c>
      <c r="CQ293" s="4">
        <v>-0.64872247043115239</v>
      </c>
      <c r="CR293" s="4">
        <v>-0.13645444417679775</v>
      </c>
      <c r="CS293" s="4">
        <v>-0.74773451739971553</v>
      </c>
      <c r="CT293" s="4">
        <v>0.34981231728785972</v>
      </c>
      <c r="CU293" s="4">
        <v>-0.26024690103806386</v>
      </c>
      <c r="CV293" s="4">
        <v>0.4980409473811061</v>
      </c>
      <c r="CW293" s="4">
        <v>-0.1872983982946301</v>
      </c>
      <c r="CX293">
        <v>0</v>
      </c>
      <c r="CY293" s="5">
        <v>9442.9223635493399</v>
      </c>
      <c r="CZ293" s="5">
        <v>19912.065974094825</v>
      </c>
      <c r="DA293" s="5">
        <v>3329.2025862068967</v>
      </c>
      <c r="DB293" s="5">
        <v>492.27729885057477</v>
      </c>
      <c r="DC293" s="5">
        <v>23495.876247470755</v>
      </c>
      <c r="DD293" s="5">
        <v>5431.2107762800206</v>
      </c>
      <c r="DE293" s="5">
        <v>2029.9461806377526</v>
      </c>
      <c r="DF293" s="5">
        <v>4894.4599160724929</v>
      </c>
      <c r="DG293" s="5">
        <v>10486.25671820398</v>
      </c>
      <c r="DH293" s="5">
        <v>1419.3606321839081</v>
      </c>
      <c r="DI293" s="5">
        <v>688.39798850574709</v>
      </c>
      <c r="DJ293" s="5">
        <v>2905.7112068965516</v>
      </c>
      <c r="DK293" s="5">
        <v>511.67385057471267</v>
      </c>
      <c r="DL293" s="5">
        <v>156.07040229885058</v>
      </c>
      <c r="DM293" s="5">
        <v>0</v>
      </c>
      <c r="DN293" s="5">
        <v>0</v>
      </c>
      <c r="DO293" s="5">
        <v>85039.361739527565</v>
      </c>
      <c r="DP293" s="4">
        <f t="shared" si="28"/>
        <v>0.25787830092436997</v>
      </c>
      <c r="DQ293" s="4">
        <f t="shared" si="28"/>
        <v>-1.6100965277152548</v>
      </c>
      <c r="DR293" s="4">
        <f t="shared" si="28"/>
        <v>-0.15198361323773002</v>
      </c>
      <c r="DS293" s="4">
        <f t="shared" si="28"/>
        <v>1.0301974823778033</v>
      </c>
      <c r="DT293" s="4">
        <f t="shared" si="28"/>
        <v>-0.89656685592289853</v>
      </c>
      <c r="DU293" s="4">
        <f t="shared" si="28"/>
        <v>-1.493701628242152</v>
      </c>
      <c r="DV293" s="4">
        <f t="shared" si="33"/>
        <v>0.66497997823543886</v>
      </c>
      <c r="DW293" s="4">
        <f t="shared" si="33"/>
        <v>-2.0508523878123395</v>
      </c>
      <c r="DX293" s="4">
        <f t="shared" si="33"/>
        <v>-2.0102738412977526</v>
      </c>
      <c r="DY293" s="4">
        <f t="shared" si="26"/>
        <v>-0.13338219065291521</v>
      </c>
      <c r="DZ293" s="4">
        <f t="shared" si="26"/>
        <v>0.28498715260362961</v>
      </c>
      <c r="EA293" s="4">
        <f t="shared" si="26"/>
        <v>-0.51577501901552214</v>
      </c>
      <c r="EB293" s="4">
        <f t="shared" si="26"/>
        <v>-0.30918805282587875</v>
      </c>
      <c r="EC293" s="4">
        <f t="shared" si="26"/>
        <v>-0.27865670724203567</v>
      </c>
      <c r="ED293" s="4" t="e">
        <f t="shared" si="29"/>
        <v>#DIV/0!</v>
      </c>
      <c r="EE293" s="4">
        <f t="shared" si="29"/>
        <v>1.5962262966648821</v>
      </c>
      <c r="EF293" s="4">
        <f t="shared" si="29"/>
        <v>-1.1765241370666732</v>
      </c>
      <c r="EG293" s="6">
        <f t="shared" si="32"/>
        <v>-1.3792432279493014</v>
      </c>
      <c r="EI293">
        <v>291</v>
      </c>
    </row>
    <row r="294" spans="1:139" x14ac:dyDescent="0.3">
      <c r="A294" t="s">
        <v>622</v>
      </c>
      <c r="B294" t="s">
        <v>307</v>
      </c>
      <c r="C294" s="43" t="s">
        <v>859</v>
      </c>
      <c r="D294" s="43">
        <v>4.0999999999999996</v>
      </c>
      <c r="E294" s="5">
        <v>42.1</v>
      </c>
      <c r="F294" s="5">
        <v>100</v>
      </c>
      <c r="G294" s="43">
        <v>9.6999999999999993</v>
      </c>
      <c r="H294" s="20">
        <v>0</v>
      </c>
      <c r="I294" s="43">
        <v>43.8</v>
      </c>
      <c r="J294" s="43">
        <v>5.2956521739130435</v>
      </c>
      <c r="K294" s="43">
        <v>3.8305555555555557</v>
      </c>
      <c r="L294" s="43">
        <v>3.5869565217391304</v>
      </c>
      <c r="M294" s="43">
        <v>47.666666666666664</v>
      </c>
      <c r="N294" s="43">
        <v>51</v>
      </c>
      <c r="O294" s="43">
        <v>53</v>
      </c>
      <c r="P294" s="43">
        <v>-1.6</v>
      </c>
      <c r="Q294" s="43">
        <v>1.4</v>
      </c>
      <c r="R294" s="43">
        <v>-0.6</v>
      </c>
      <c r="S294" s="20">
        <v>0.72340425531914898</v>
      </c>
      <c r="T294" s="20">
        <v>0.94736842105263153</v>
      </c>
      <c r="U294" s="5">
        <v>94.6</v>
      </c>
      <c r="V294" s="5">
        <v>87</v>
      </c>
      <c r="W294" s="20">
        <v>0.375</v>
      </c>
      <c r="X294" s="43">
        <v>5.8898041699171708</v>
      </c>
      <c r="Y294" s="20" t="s">
        <v>859</v>
      </c>
      <c r="Z294" s="5">
        <v>100</v>
      </c>
      <c r="AA294" s="5">
        <v>100</v>
      </c>
      <c r="AB294" s="43">
        <v>0</v>
      </c>
      <c r="AC294" s="5">
        <v>94</v>
      </c>
      <c r="AD294" s="5">
        <v>2.6</v>
      </c>
      <c r="AE294" s="5">
        <v>0.8</v>
      </c>
      <c r="AF294" s="5">
        <v>33</v>
      </c>
      <c r="AG294" s="5">
        <v>21</v>
      </c>
      <c r="AH294" s="5" t="s">
        <v>859</v>
      </c>
      <c r="AI294" s="4">
        <v>85.4</v>
      </c>
      <c r="AJ294" s="4">
        <v>0.2618728456530065</v>
      </c>
      <c r="AK294" s="4">
        <v>43.900000000000006</v>
      </c>
      <c r="AL294" s="4">
        <v>88.4</v>
      </c>
      <c r="AM294" s="4">
        <v>0.75</v>
      </c>
      <c r="AN294" s="4">
        <v>52.6</v>
      </c>
      <c r="AO294" s="4">
        <v>12.967741935483868</v>
      </c>
      <c r="AP294" s="4">
        <v>5.161290322580645</v>
      </c>
      <c r="AQ294" s="4">
        <v>0.13349742147210503</v>
      </c>
      <c r="AR294" s="4" t="s">
        <v>859</v>
      </c>
      <c r="AS294" s="4">
        <v>26.315999999999999</v>
      </c>
      <c r="AT294" s="4">
        <v>50</v>
      </c>
      <c r="AU294" s="4">
        <v>11.765000000000001</v>
      </c>
      <c r="AV294" s="4">
        <v>0</v>
      </c>
      <c r="AW294" s="4">
        <v>90</v>
      </c>
      <c r="AX294" s="4">
        <v>38.776000000000003</v>
      </c>
      <c r="AY294" s="4">
        <v>0.88</v>
      </c>
      <c r="AZ294" s="4">
        <v>2.5099999999999998</v>
      </c>
      <c r="BA294" s="4">
        <v>4.9850448654037882E-4</v>
      </c>
      <c r="BB294" s="4">
        <v>90.9</v>
      </c>
      <c r="BC294" s="4">
        <v>90.9</v>
      </c>
      <c r="BD294" s="4">
        <v>0.5</v>
      </c>
      <c r="BE294" s="4">
        <v>76.7</v>
      </c>
      <c r="BF294" s="4">
        <v>96.4</v>
      </c>
      <c r="BG294" s="4" t="s">
        <v>859</v>
      </c>
      <c r="BH294" s="21">
        <v>5.9047319500546286E-2</v>
      </c>
      <c r="BI294" s="21">
        <v>4.3738755185589839E-2</v>
      </c>
      <c r="BJ294" s="20">
        <v>0.5</v>
      </c>
      <c r="BK294" s="20">
        <v>0.32500000000000001</v>
      </c>
      <c r="BL294" s="5">
        <v>0</v>
      </c>
      <c r="BM294" s="5">
        <v>21.65</v>
      </c>
      <c r="BN294" s="5">
        <v>2.8</v>
      </c>
      <c r="BO294" s="43">
        <v>0.65</v>
      </c>
      <c r="BP294" s="5" t="s">
        <v>859</v>
      </c>
      <c r="BQ294" s="5" t="s">
        <v>859</v>
      </c>
      <c r="BR294" s="5">
        <v>12040</v>
      </c>
      <c r="BS294" s="5">
        <v>2.4390243902439024</v>
      </c>
      <c r="BT294" s="5">
        <v>77</v>
      </c>
      <c r="BU294" s="5">
        <v>1.5</v>
      </c>
      <c r="BV294" s="5">
        <v>11.1</v>
      </c>
      <c r="BW294" s="5">
        <v>70</v>
      </c>
      <c r="BX294" s="5">
        <v>6.3</v>
      </c>
      <c r="BY294" s="5">
        <v>100</v>
      </c>
      <c r="BZ294" s="5">
        <v>15847</v>
      </c>
      <c r="CA294" s="43">
        <v>0</v>
      </c>
      <c r="CB294" s="43" t="s">
        <v>859</v>
      </c>
      <c r="CC294" s="5">
        <v>59.8</v>
      </c>
      <c r="CD294" s="5">
        <v>31.1</v>
      </c>
      <c r="CE294" s="43">
        <v>9.1999999999999993</v>
      </c>
      <c r="CF294" s="20">
        <v>0.71979949874686711</v>
      </c>
      <c r="CG294" s="5">
        <v>2014</v>
      </c>
      <c r="CH294" s="5">
        <v>2014</v>
      </c>
      <c r="CI294" s="5">
        <v>2019</v>
      </c>
      <c r="CJ294" s="4">
        <v>0.1443819113935817</v>
      </c>
      <c r="CK294" s="4">
        <v>1.584614442040452E-2</v>
      </c>
      <c r="CL294" s="4">
        <v>-0.60946010540610829</v>
      </c>
      <c r="CM294" s="4">
        <v>-2.3279932442057567E-2</v>
      </c>
      <c r="CN294" s="4">
        <v>-0.22093188496217275</v>
      </c>
      <c r="CO294" s="4">
        <v>-5.9591610010034893E-2</v>
      </c>
      <c r="CP294" s="4">
        <v>-0.61165855935641189</v>
      </c>
      <c r="CQ294" s="4">
        <v>-0.67437395684253987</v>
      </c>
      <c r="CR294" s="4">
        <v>3.1517280795584079E-3</v>
      </c>
      <c r="CS294" s="4">
        <v>-0.27542799483320207</v>
      </c>
      <c r="CT294" s="4">
        <v>-0.65137098000697602</v>
      </c>
      <c r="CU294" s="4">
        <v>-0.55028600357155411</v>
      </c>
      <c r="CV294" s="4">
        <v>-0.49043068420769204</v>
      </c>
      <c r="CW294" s="4">
        <v>-0.18971079044528533</v>
      </c>
      <c r="CX294">
        <v>0</v>
      </c>
      <c r="CY294" s="5">
        <v>11523.618283172445</v>
      </c>
      <c r="CZ294" s="5">
        <v>17835.277459729154</v>
      </c>
      <c r="DA294" s="5">
        <v>1741.7040358744396</v>
      </c>
      <c r="DB294" s="5">
        <v>1366.3677130044844</v>
      </c>
      <c r="DC294" s="5">
        <v>25090.637247167921</v>
      </c>
      <c r="DD294" s="5">
        <v>3011.5397608878166</v>
      </c>
      <c r="DE294" s="5">
        <v>2242.0770308111014</v>
      </c>
      <c r="DF294" s="5">
        <v>1556.5282171021761</v>
      </c>
      <c r="DG294" s="5">
        <v>7216.581373052597</v>
      </c>
      <c r="DH294" s="5">
        <v>2057.3991031390137</v>
      </c>
      <c r="DI294" s="5">
        <v>1521.5246636771301</v>
      </c>
      <c r="DJ294" s="5">
        <v>3631.8385650224218</v>
      </c>
      <c r="DK294" s="5">
        <v>893.72197309417038</v>
      </c>
      <c r="DL294" s="5">
        <v>-6473.5426008968616</v>
      </c>
      <c r="DM294" s="5">
        <v>0</v>
      </c>
      <c r="DN294" s="5">
        <v>117.81725731965777</v>
      </c>
      <c r="DO294" s="5">
        <v>79806.632683054544</v>
      </c>
      <c r="DP294" s="4">
        <f t="shared" si="28"/>
        <v>-1.1327394552653411</v>
      </c>
      <c r="DQ294" s="4">
        <f t="shared" si="28"/>
        <v>-0.76848711788148438</v>
      </c>
      <c r="DR294" s="4">
        <f t="shared" si="28"/>
        <v>0.62880688795476347</v>
      </c>
      <c r="DS294" s="4">
        <f t="shared" si="28"/>
        <v>-0.68013769631046173</v>
      </c>
      <c r="DT294" s="4">
        <f t="shared" si="28"/>
        <v>-1.3730163309363415</v>
      </c>
      <c r="DU294" s="4">
        <f t="shared" si="28"/>
        <v>1.0131811021530623</v>
      </c>
      <c r="DV294" s="4">
        <f t="shared" si="33"/>
        <v>0.43387119269668428</v>
      </c>
      <c r="DW294" s="4">
        <f t="shared" si="33"/>
        <v>0.88958331063872775</v>
      </c>
      <c r="DX294" s="4">
        <f t="shared" si="33"/>
        <v>-0.5270505265034654</v>
      </c>
      <c r="DY294" s="4">
        <f t="shared" si="26"/>
        <v>-1.0559541338028831</v>
      </c>
      <c r="DZ294" s="4">
        <f t="shared" si="26"/>
        <v>-0.6023708287194991</v>
      </c>
      <c r="EA294" s="4">
        <f t="shared" si="26"/>
        <v>-0.97711783418682008</v>
      </c>
      <c r="EB294" s="4">
        <f t="shared" si="26"/>
        <v>-0.79343565752345324</v>
      </c>
      <c r="EC294" s="4">
        <f t="shared" si="26"/>
        <v>0.86920941667655172</v>
      </c>
      <c r="ED294" s="4" t="e">
        <f t="shared" si="29"/>
        <v>#DIV/0!</v>
      </c>
      <c r="EE294" s="4">
        <f t="shared" si="29"/>
        <v>-4.0939015095736331E-2</v>
      </c>
      <c r="EF294" s="4">
        <f t="shared" si="29"/>
        <v>-0.75849543664925423</v>
      </c>
      <c r="EG294" s="6">
        <f t="shared" si="32"/>
        <v>0.14006160261630973</v>
      </c>
      <c r="EI294">
        <v>292</v>
      </c>
    </row>
    <row r="295" spans="1:139" x14ac:dyDescent="0.3">
      <c r="A295" t="s">
        <v>666</v>
      </c>
      <c r="B295" t="s">
        <v>308</v>
      </c>
      <c r="C295" s="43" t="s">
        <v>859</v>
      </c>
      <c r="D295" s="43">
        <v>4.9000000000000004</v>
      </c>
      <c r="E295" s="5">
        <v>46.2</v>
      </c>
      <c r="F295" s="5">
        <v>100</v>
      </c>
      <c r="G295" s="43">
        <v>9.6</v>
      </c>
      <c r="H295" s="20">
        <v>0</v>
      </c>
      <c r="I295" s="43">
        <v>36</v>
      </c>
      <c r="J295" s="43">
        <v>16.495652173913044</v>
      </c>
      <c r="K295" s="43">
        <v>4.0027777777777773</v>
      </c>
      <c r="L295" s="43">
        <v>3.467441860465116</v>
      </c>
      <c r="M295" s="43">
        <v>50.666666666666664</v>
      </c>
      <c r="N295" s="43">
        <v>49</v>
      </c>
      <c r="O295" s="43">
        <v>50.5</v>
      </c>
      <c r="P295" s="43">
        <v>-1.7</v>
      </c>
      <c r="Q295" s="43">
        <v>0.3</v>
      </c>
      <c r="R295" s="43">
        <v>-1.1000000000000001</v>
      </c>
      <c r="S295" s="20">
        <v>0.78</v>
      </c>
      <c r="T295" s="20">
        <v>0.8</v>
      </c>
      <c r="U295" s="5">
        <v>89.9</v>
      </c>
      <c r="V295" s="5">
        <v>76</v>
      </c>
      <c r="W295" s="20">
        <v>0.35714285714285715</v>
      </c>
      <c r="X295" s="43">
        <v>2.6925220379114743</v>
      </c>
      <c r="Y295" s="20">
        <v>0.54838709677419351</v>
      </c>
      <c r="Z295" s="5">
        <v>90</v>
      </c>
      <c r="AA295" s="5">
        <v>100</v>
      </c>
      <c r="AB295" s="43" t="s">
        <v>859</v>
      </c>
      <c r="AC295" s="5">
        <v>68.900000000000006</v>
      </c>
      <c r="AD295" s="5">
        <v>2</v>
      </c>
      <c r="AE295" s="5" t="s">
        <v>859</v>
      </c>
      <c r="AF295" s="5" t="s">
        <v>859</v>
      </c>
      <c r="AG295" s="5">
        <v>0</v>
      </c>
      <c r="AH295" s="5" t="s">
        <v>859</v>
      </c>
      <c r="AI295" s="4">
        <v>82.4</v>
      </c>
      <c r="AJ295" s="4">
        <v>0.32136729576349482</v>
      </c>
      <c r="AK295" s="4">
        <v>72.600000000000009</v>
      </c>
      <c r="AL295" s="4">
        <v>91.4</v>
      </c>
      <c r="AM295" s="4">
        <v>0.42</v>
      </c>
      <c r="AN295" s="4">
        <v>100</v>
      </c>
      <c r="AO295" s="4">
        <v>6.25</v>
      </c>
      <c r="AP295" s="4">
        <v>0</v>
      </c>
      <c r="AQ295" s="4">
        <v>3.9966414777497898E-2</v>
      </c>
      <c r="AR295" s="4">
        <v>37.036999999999999</v>
      </c>
      <c r="AS295" s="4">
        <v>0</v>
      </c>
      <c r="AT295" s="4" t="s">
        <v>859</v>
      </c>
      <c r="AU295" s="4">
        <v>0</v>
      </c>
      <c r="AV295" s="4">
        <v>0</v>
      </c>
      <c r="AW295" s="4">
        <v>84.210999999999999</v>
      </c>
      <c r="AX295" s="4">
        <v>18.181999999999999</v>
      </c>
      <c r="AY295" s="4">
        <v>0.88</v>
      </c>
      <c r="AZ295" s="4">
        <v>1.54</v>
      </c>
      <c r="BA295" s="4">
        <v>0</v>
      </c>
      <c r="BB295" s="4">
        <v>69.2</v>
      </c>
      <c r="BC295" s="4">
        <v>69.2</v>
      </c>
      <c r="BD295" s="4">
        <v>0.33333333333333331</v>
      </c>
      <c r="BE295" s="4">
        <v>100</v>
      </c>
      <c r="BF295" s="4">
        <v>90.7</v>
      </c>
      <c r="BG295" s="4">
        <v>57.7</v>
      </c>
      <c r="BH295" s="21">
        <v>8.7415438011816463E-2</v>
      </c>
      <c r="BI295" s="21">
        <v>5.5597812778032205E-2</v>
      </c>
      <c r="BJ295" s="20">
        <v>0.14516129032258066</v>
      </c>
      <c r="BK295" s="20">
        <v>0.22580645161290322</v>
      </c>
      <c r="BL295" s="5">
        <v>55</v>
      </c>
      <c r="BM295" s="5">
        <v>22.2</v>
      </c>
      <c r="BN295" s="5">
        <v>13.15</v>
      </c>
      <c r="BO295" s="43">
        <v>0.65</v>
      </c>
      <c r="BP295" s="5">
        <v>27</v>
      </c>
      <c r="BQ295" s="5" t="s">
        <v>859</v>
      </c>
      <c r="BR295" s="5">
        <v>10300</v>
      </c>
      <c r="BS295" s="5" t="s">
        <v>859</v>
      </c>
      <c r="BT295" s="5">
        <v>34.5</v>
      </c>
      <c r="BU295" s="5">
        <v>10.9</v>
      </c>
      <c r="BV295" s="5">
        <v>72.7</v>
      </c>
      <c r="BW295" s="5">
        <v>72</v>
      </c>
      <c r="BX295" s="5">
        <v>14.2</v>
      </c>
      <c r="BY295" s="5">
        <v>92.4</v>
      </c>
      <c r="BZ295" s="5">
        <v>10875</v>
      </c>
      <c r="CA295" s="43">
        <v>0.12</v>
      </c>
      <c r="CB295" s="43">
        <v>0.28999999999999998</v>
      </c>
      <c r="CC295" s="5">
        <v>87.3</v>
      </c>
      <c r="CD295" s="5">
        <v>38.4</v>
      </c>
      <c r="CE295" s="43">
        <v>8.3000000000000007</v>
      </c>
      <c r="CF295" s="20">
        <v>0.77436619718309851</v>
      </c>
      <c r="CG295" s="5">
        <v>2021</v>
      </c>
      <c r="CH295" s="5">
        <v>2003</v>
      </c>
      <c r="CI295" s="5">
        <v>2019</v>
      </c>
      <c r="CJ295" s="4">
        <v>0.29438237111545457</v>
      </c>
      <c r="CK295" s="4">
        <v>-0.64743706959951863</v>
      </c>
      <c r="CL295" s="4">
        <v>-2.6179210373917412E-2</v>
      </c>
      <c r="CM295" s="4" t="s">
        <v>17</v>
      </c>
      <c r="CN295" s="4">
        <v>-0.34941321199669217</v>
      </c>
      <c r="CO295" s="4">
        <v>7.3899398169939578E-4</v>
      </c>
      <c r="CP295" s="4">
        <v>-0.48520368185871954</v>
      </c>
      <c r="CQ295" s="4">
        <v>-0.42309221928904417</v>
      </c>
      <c r="CR295" s="4">
        <v>0.61894145253378041</v>
      </c>
      <c r="CS295" s="4">
        <v>-0.67612266768668339</v>
      </c>
      <c r="CT295" s="4">
        <v>0.63375228789501004</v>
      </c>
      <c r="CU295" s="4">
        <v>-5.93419228516677E-3</v>
      </c>
      <c r="CV295" s="4">
        <v>0.25293263954437256</v>
      </c>
      <c r="CW295" s="4">
        <v>-0.19319076454203091</v>
      </c>
      <c r="CX295">
        <v>1</v>
      </c>
      <c r="CY295" s="5">
        <v>9624.7512992402662</v>
      </c>
      <c r="CZ295" s="5">
        <v>16347.701251369139</v>
      </c>
      <c r="DA295" s="5">
        <v>1965.4408506867524</v>
      </c>
      <c r="DB295" s="5">
        <v>899.42401417811254</v>
      </c>
      <c r="DC295" s="5">
        <v>23349.15266040507</v>
      </c>
      <c r="DD295" s="5">
        <v>4702.0225465178682</v>
      </c>
      <c r="DE295" s="5">
        <v>3579.5401845326051</v>
      </c>
      <c r="DF295" s="5">
        <v>2608.745107693896</v>
      </c>
      <c r="DG295" s="5">
        <v>6222.9904289023443</v>
      </c>
      <c r="DH295" s="5">
        <v>1295.0819672131149</v>
      </c>
      <c r="DI295" s="5">
        <v>784.22684980062024</v>
      </c>
      <c r="DJ295" s="5">
        <v>2131.590607000443</v>
      </c>
      <c r="DK295" s="5">
        <v>81.081081081081081</v>
      </c>
      <c r="DL295" s="5">
        <v>-242.35711120957023</v>
      </c>
      <c r="DM295" s="5">
        <v>0</v>
      </c>
      <c r="DN295" s="5">
        <v>102.84508254644295</v>
      </c>
      <c r="DO295" s="5">
        <v>73694.59393116775</v>
      </c>
      <c r="DP295" s="4">
        <f t="shared" si="28"/>
        <v>0.13635427419071786</v>
      </c>
      <c r="DQ295" s="4">
        <f t="shared" si="28"/>
        <v>-0.16565340316257168</v>
      </c>
      <c r="DR295" s="4">
        <f t="shared" si="28"/>
        <v>0.51876484745278417</v>
      </c>
      <c r="DS295" s="4">
        <f t="shared" si="28"/>
        <v>0.23353235616644302</v>
      </c>
      <c r="DT295" s="4">
        <f t="shared" si="28"/>
        <v>-0.85273183861133328</v>
      </c>
      <c r="DU295" s="4">
        <f t="shared" si="28"/>
        <v>-0.73823141399821313</v>
      </c>
      <c r="DV295" s="4">
        <f t="shared" si="33"/>
        <v>-1.0232458881372437</v>
      </c>
      <c r="DW295" s="4">
        <f t="shared" si="33"/>
        <v>-3.7330834597827552E-2</v>
      </c>
      <c r="DX295" s="4">
        <f t="shared" si="33"/>
        <v>-7.6327718222972019E-2</v>
      </c>
      <c r="DY295" s="4">
        <f t="shared" si="26"/>
        <v>4.6318587048710384E-2</v>
      </c>
      <c r="DZ295" s="4">
        <f t="shared" si="26"/>
        <v>0.18292043520603787</v>
      </c>
      <c r="EA295" s="4">
        <f t="shared" si="26"/>
        <v>-2.3939843213955123E-2</v>
      </c>
      <c r="EB295" s="4">
        <f t="shared" si="26"/>
        <v>0.23659009640914688</v>
      </c>
      <c r="EC295" s="4">
        <f t="shared" si="26"/>
        <v>-0.2096720703751512</v>
      </c>
      <c r="ED295" s="4" t="e">
        <f t="shared" si="29"/>
        <v>#DIV/0!</v>
      </c>
      <c r="EE295" s="4">
        <f t="shared" si="29"/>
        <v>0.16711136511146696</v>
      </c>
      <c r="EF295" s="4">
        <f t="shared" si="29"/>
        <v>-0.27022104124719742</v>
      </c>
      <c r="EG295" s="6">
        <f t="shared" si="32"/>
        <v>-3.1755022485872482E-2</v>
      </c>
      <c r="EI295">
        <v>293</v>
      </c>
    </row>
    <row r="296" spans="1:139" x14ac:dyDescent="0.3">
      <c r="A296" t="s">
        <v>639</v>
      </c>
      <c r="B296" t="s">
        <v>310</v>
      </c>
      <c r="C296" s="43">
        <v>4.5034482758620689</v>
      </c>
      <c r="D296" s="43">
        <v>5.4</v>
      </c>
      <c r="E296" s="5">
        <v>35.4</v>
      </c>
      <c r="F296" s="5">
        <v>90</v>
      </c>
      <c r="G296" s="43">
        <v>5.8</v>
      </c>
      <c r="H296" s="20">
        <v>0.375</v>
      </c>
      <c r="I296" s="43">
        <v>41.3</v>
      </c>
      <c r="J296" s="43">
        <v>0</v>
      </c>
      <c r="K296" s="43">
        <v>3.7527777777777778</v>
      </c>
      <c r="L296" s="43">
        <v>3.4913043478260861</v>
      </c>
      <c r="M296" s="43">
        <v>49</v>
      </c>
      <c r="N296" s="43">
        <v>47.333333333333336</v>
      </c>
      <c r="O296" s="43">
        <v>50.5</v>
      </c>
      <c r="P296" s="43">
        <v>-1.9</v>
      </c>
      <c r="Q296" s="43">
        <v>-1</v>
      </c>
      <c r="R296" s="43">
        <v>-1.3</v>
      </c>
      <c r="S296" s="20">
        <v>0.73469387755102045</v>
      </c>
      <c r="T296" s="20">
        <v>0.81081081081081086</v>
      </c>
      <c r="U296" s="5">
        <v>93.2</v>
      </c>
      <c r="V296" s="5">
        <v>80</v>
      </c>
      <c r="W296" s="20">
        <v>0.22857142857142856</v>
      </c>
      <c r="X296" s="43">
        <v>2.2111051528343144</v>
      </c>
      <c r="Y296" s="20">
        <v>0.58333333333333337</v>
      </c>
      <c r="Z296" s="5">
        <v>92</v>
      </c>
      <c r="AA296" s="5">
        <v>96.4</v>
      </c>
      <c r="AB296" s="43">
        <v>0</v>
      </c>
      <c r="AC296" s="5">
        <v>93.2</v>
      </c>
      <c r="AD296" s="5">
        <v>1.9</v>
      </c>
      <c r="AE296" s="5">
        <v>1.1000000000000001</v>
      </c>
      <c r="AF296" s="5">
        <v>26.4</v>
      </c>
      <c r="AG296" s="5">
        <v>11.600000000000001</v>
      </c>
      <c r="AH296" s="5" t="s">
        <v>859</v>
      </c>
      <c r="AI296" s="4">
        <v>78.099999999999994</v>
      </c>
      <c r="AJ296" s="4">
        <v>0.32408229436059749</v>
      </c>
      <c r="AK296" s="4">
        <v>46.099999999999994</v>
      </c>
      <c r="AL296" s="4">
        <v>92.3</v>
      </c>
      <c r="AM296" s="4">
        <v>0.67</v>
      </c>
      <c r="AN296" s="4">
        <v>53.8</v>
      </c>
      <c r="AO296" s="4">
        <v>20.159151193633953</v>
      </c>
      <c r="AP296" s="4">
        <v>2.1220159151193636</v>
      </c>
      <c r="AQ296" s="4">
        <v>0.14275555555555555</v>
      </c>
      <c r="AR296" s="4">
        <v>85.366</v>
      </c>
      <c r="AS296" s="4">
        <v>20</v>
      </c>
      <c r="AT296" s="4">
        <v>24.49</v>
      </c>
      <c r="AU296" s="4">
        <v>19.192</v>
      </c>
      <c r="AV296" s="4">
        <v>0</v>
      </c>
      <c r="AW296" s="4">
        <v>72.381</v>
      </c>
      <c r="AX296" s="4">
        <v>68.037000000000006</v>
      </c>
      <c r="AY296" s="4">
        <v>1.65</v>
      </c>
      <c r="AZ296" s="4">
        <v>2.3199999999999998</v>
      </c>
      <c r="BA296" s="4">
        <v>0</v>
      </c>
      <c r="BB296" s="4">
        <v>90.2</v>
      </c>
      <c r="BC296" s="4">
        <v>90.2</v>
      </c>
      <c r="BD296" s="4">
        <v>0.1</v>
      </c>
      <c r="BE296" s="4">
        <v>100</v>
      </c>
      <c r="BF296" s="4">
        <v>100</v>
      </c>
      <c r="BG296" s="4">
        <v>90.2</v>
      </c>
      <c r="BH296" s="21">
        <v>8.092413341934214E-2</v>
      </c>
      <c r="BI296" s="21">
        <v>5.4032507758202161E-2</v>
      </c>
      <c r="BJ296" s="20">
        <v>0.41850220264317178</v>
      </c>
      <c r="BK296" s="20">
        <v>0.3524229074889868</v>
      </c>
      <c r="BL296" s="5">
        <v>57</v>
      </c>
      <c r="BM296" s="5">
        <v>8.1999999999999993</v>
      </c>
      <c r="BN296" s="5">
        <v>31.6</v>
      </c>
      <c r="BO296" s="43">
        <v>0.7</v>
      </c>
      <c r="BP296" s="5">
        <v>19</v>
      </c>
      <c r="BQ296" s="5" t="s">
        <v>859</v>
      </c>
      <c r="BR296" s="5">
        <v>10000</v>
      </c>
      <c r="BS296" s="5" t="s">
        <v>859</v>
      </c>
      <c r="BT296" s="5">
        <v>53.3</v>
      </c>
      <c r="BU296" s="5">
        <v>0</v>
      </c>
      <c r="BV296" s="5">
        <v>40.700000000000003</v>
      </c>
      <c r="BW296" s="5">
        <v>71</v>
      </c>
      <c r="BX296" s="5">
        <v>14.4</v>
      </c>
      <c r="BY296" s="5">
        <v>100</v>
      </c>
      <c r="BZ296" s="5">
        <v>10041</v>
      </c>
      <c r="CA296" s="43">
        <v>0.32</v>
      </c>
      <c r="CB296" s="43" t="s">
        <v>859</v>
      </c>
      <c r="CC296" s="5" t="s">
        <v>859</v>
      </c>
      <c r="CD296" s="5">
        <v>38.5</v>
      </c>
      <c r="CE296" s="43">
        <v>10.199999999999999</v>
      </c>
      <c r="CF296" s="20">
        <v>0.73894230769230773</v>
      </c>
      <c r="CG296" s="5">
        <v>2013</v>
      </c>
      <c r="CH296" s="5">
        <v>2020</v>
      </c>
      <c r="CI296" s="5" t="s">
        <v>859</v>
      </c>
      <c r="CJ296" s="4">
        <v>-0.10792268751297814</v>
      </c>
      <c r="CK296" s="4">
        <v>-0.57455513161408178</v>
      </c>
      <c r="CL296" s="4">
        <v>7.1890256998449989E-2</v>
      </c>
      <c r="CM296" s="4">
        <v>-0.38122155748951531</v>
      </c>
      <c r="CN296" s="4">
        <v>-4.3780329152737052E-2</v>
      </c>
      <c r="CO296" s="4">
        <v>0.17554290191823288</v>
      </c>
      <c r="CP296" s="4">
        <v>-0.55568890355125067</v>
      </c>
      <c r="CQ296" s="4">
        <v>-0.21501103652341219</v>
      </c>
      <c r="CR296" s="4">
        <v>0.79331066910938763</v>
      </c>
      <c r="CS296" s="4">
        <v>-0.62016081301513748</v>
      </c>
      <c r="CT296" s="4">
        <v>0.65447478890750121</v>
      </c>
      <c r="CU296" s="4">
        <v>0.14384217548764464</v>
      </c>
      <c r="CV296" s="4">
        <v>-0.57415460831187715</v>
      </c>
      <c r="CW296" s="4">
        <v>-0.19510562780209129</v>
      </c>
      <c r="CX296">
        <v>0</v>
      </c>
      <c r="CY296" s="5">
        <v>10955.323695954008</v>
      </c>
      <c r="CZ296" s="5">
        <v>17889.01427756964</v>
      </c>
      <c r="DA296" s="5">
        <v>1960.2674553169604</v>
      </c>
      <c r="DB296" s="5">
        <v>655.13694226565508</v>
      </c>
      <c r="DC296" s="5">
        <v>21261.522381077946</v>
      </c>
      <c r="DD296" s="5">
        <v>4691.6979213159138</v>
      </c>
      <c r="DE296" s="5">
        <v>2570.5564334471424</v>
      </c>
      <c r="DF296" s="5">
        <v>1939.1357125040126</v>
      </c>
      <c r="DG296" s="5">
        <v>3133.829966477294</v>
      </c>
      <c r="DH296" s="5">
        <v>1357.9786550083581</v>
      </c>
      <c r="DI296" s="5">
        <v>985.08422270798508</v>
      </c>
      <c r="DJ296" s="5">
        <v>1114.3114311431143</v>
      </c>
      <c r="DK296" s="5">
        <v>-504.56474218850457</v>
      </c>
      <c r="DL296" s="5">
        <v>1019.9305644850199</v>
      </c>
      <c r="DM296" s="5">
        <v>0</v>
      </c>
      <c r="DN296" s="5">
        <v>86.914185513150144</v>
      </c>
      <c r="DO296" s="5">
        <v>68096.208538112667</v>
      </c>
      <c r="DP296" s="4">
        <f t="shared" si="28"/>
        <v>-0.75292396359291469</v>
      </c>
      <c r="DQ296" s="4">
        <f t="shared" si="28"/>
        <v>-0.79026372692773117</v>
      </c>
      <c r="DR296" s="4">
        <f t="shared" si="28"/>
        <v>0.5213093146353216</v>
      </c>
      <c r="DS296" s="4">
        <f t="shared" si="28"/>
        <v>0.71152955877282875</v>
      </c>
      <c r="DT296" s="4">
        <f t="shared" si="28"/>
        <v>-0.2290331459567897</v>
      </c>
      <c r="DU296" s="4">
        <f t="shared" si="28"/>
        <v>-0.7275346604098385</v>
      </c>
      <c r="DV296" s="4">
        <f t="shared" si="33"/>
        <v>7.6004924043749894E-2</v>
      </c>
      <c r="DW296" s="4">
        <f t="shared" si="33"/>
        <v>0.55253844590360979</v>
      </c>
      <c r="DX296" s="4">
        <f t="shared" si="33"/>
        <v>1.3250086033797457</v>
      </c>
      <c r="DY296" s="4">
        <f t="shared" si="26"/>
        <v>-4.4626899968854342E-2</v>
      </c>
      <c r="DZ296" s="4">
        <f t="shared" si="26"/>
        <v>-3.1011489276252711E-2</v>
      </c>
      <c r="EA296" s="4">
        <f t="shared" si="26"/>
        <v>0.62238539650219515</v>
      </c>
      <c r="EB296" s="4">
        <f t="shared" si="26"/>
        <v>0.97889864447691632</v>
      </c>
      <c r="EC296" s="4">
        <f t="shared" si="26"/>
        <v>-0.42822740096101075</v>
      </c>
      <c r="ED296" s="4" t="e">
        <f t="shared" si="29"/>
        <v>#DIV/0!</v>
      </c>
      <c r="EE296" s="4">
        <f t="shared" si="29"/>
        <v>0.38848396027699234</v>
      </c>
      <c r="EF296" s="4">
        <f t="shared" si="29"/>
        <v>0.17701896392747979</v>
      </c>
      <c r="EG296" s="6">
        <f t="shared" si="32"/>
        <v>0.31221435145102988</v>
      </c>
      <c r="EI296">
        <v>294</v>
      </c>
    </row>
    <row r="297" spans="1:139" x14ac:dyDescent="0.3">
      <c r="A297" t="s">
        <v>598</v>
      </c>
      <c r="B297" t="s">
        <v>311</v>
      </c>
      <c r="C297" s="43" t="s">
        <v>859</v>
      </c>
      <c r="D297" s="43">
        <v>4.8</v>
      </c>
      <c r="E297" s="5">
        <v>40.299999999999997</v>
      </c>
      <c r="F297" s="5">
        <v>72.7</v>
      </c>
      <c r="G297" s="43">
        <v>9</v>
      </c>
      <c r="H297" s="20">
        <v>0</v>
      </c>
      <c r="I297" s="43">
        <v>39.200000000000003</v>
      </c>
      <c r="J297" s="43">
        <v>10.86086956521739</v>
      </c>
      <c r="K297" s="43">
        <v>3.6750000000000003</v>
      </c>
      <c r="L297" s="43">
        <v>3.8282608695652187</v>
      </c>
      <c r="M297" s="43">
        <v>50</v>
      </c>
      <c r="N297" s="43">
        <v>48.333333333333336</v>
      </c>
      <c r="O297" s="43">
        <v>54.5</v>
      </c>
      <c r="P297" s="43">
        <v>0.9</v>
      </c>
      <c r="Q297" s="43">
        <v>-1.5</v>
      </c>
      <c r="R297" s="43">
        <v>-1.9</v>
      </c>
      <c r="S297" s="20">
        <v>0.76767676767676762</v>
      </c>
      <c r="T297" s="20">
        <v>0.76190476190476186</v>
      </c>
      <c r="U297" s="5">
        <v>98.4</v>
      </c>
      <c r="V297" s="5">
        <v>75</v>
      </c>
      <c r="W297" s="20">
        <v>0.15686274509803921</v>
      </c>
      <c r="X297" s="43">
        <v>2.6123094656061219</v>
      </c>
      <c r="Y297" s="20">
        <v>0.7142857142857143</v>
      </c>
      <c r="Z297" s="5">
        <v>89</v>
      </c>
      <c r="AA297" s="5">
        <v>100</v>
      </c>
      <c r="AB297" s="43">
        <v>0</v>
      </c>
      <c r="AC297" s="5">
        <v>100</v>
      </c>
      <c r="AD297" s="5">
        <v>1.5</v>
      </c>
      <c r="AE297" s="5">
        <v>5.5</v>
      </c>
      <c r="AF297" s="5">
        <v>18.3</v>
      </c>
      <c r="AG297" s="5">
        <v>0</v>
      </c>
      <c r="AH297" s="5" t="s">
        <v>859</v>
      </c>
      <c r="AI297" s="4">
        <v>67.599999999999994</v>
      </c>
      <c r="AJ297" s="4">
        <v>0.23378399705402703</v>
      </c>
      <c r="AK297" s="4">
        <v>59.9</v>
      </c>
      <c r="AL297" s="4">
        <v>88.3</v>
      </c>
      <c r="AM297" s="4">
        <v>0.12</v>
      </c>
      <c r="AN297" s="4">
        <v>74.5</v>
      </c>
      <c r="AO297" s="4">
        <v>9.4637223974763405</v>
      </c>
      <c r="AP297" s="4">
        <v>0.8517350157728707</v>
      </c>
      <c r="AQ297" s="4">
        <v>0.14109041913286174</v>
      </c>
      <c r="AR297" s="4" t="s">
        <v>859</v>
      </c>
      <c r="AS297" s="4">
        <v>34.694000000000003</v>
      </c>
      <c r="AT297" s="4" t="s">
        <v>859</v>
      </c>
      <c r="AU297" s="4">
        <v>50</v>
      </c>
      <c r="AV297" s="4">
        <v>51.281999999999996</v>
      </c>
      <c r="AW297" s="4">
        <v>78.570999999999998</v>
      </c>
      <c r="AX297" s="4">
        <v>71.429000000000002</v>
      </c>
      <c r="AY297" s="4">
        <v>0.4</v>
      </c>
      <c r="AZ297" s="4">
        <v>2.42</v>
      </c>
      <c r="BA297" s="4">
        <v>2.3550852605851689E-2</v>
      </c>
      <c r="BB297" s="4">
        <v>104.2</v>
      </c>
      <c r="BC297" s="4">
        <v>100</v>
      </c>
      <c r="BD297" s="4">
        <v>0.6</v>
      </c>
      <c r="BE297" s="4">
        <v>100</v>
      </c>
      <c r="BF297" s="4">
        <v>97.6</v>
      </c>
      <c r="BG297" s="4">
        <v>87.5</v>
      </c>
      <c r="BH297" s="21">
        <v>9.5498550261785858E-2</v>
      </c>
      <c r="BI297" s="21">
        <v>6.1416150853987043E-2</v>
      </c>
      <c r="BJ297" s="20">
        <v>0.36477987421383645</v>
      </c>
      <c r="BK297" s="20">
        <v>0.43396226415094341</v>
      </c>
      <c r="BL297" s="5">
        <v>0</v>
      </c>
      <c r="BM297" s="5">
        <v>40.9</v>
      </c>
      <c r="BN297" s="5">
        <v>31.4</v>
      </c>
      <c r="BO297" s="43">
        <v>0.8</v>
      </c>
      <c r="BP297" s="5">
        <v>18</v>
      </c>
      <c r="BQ297" s="5" t="s">
        <v>859</v>
      </c>
      <c r="BR297" s="5">
        <v>22220</v>
      </c>
      <c r="BS297" s="5">
        <v>5.1948051948051948</v>
      </c>
      <c r="BT297" s="5">
        <v>91.7</v>
      </c>
      <c r="BU297" s="5">
        <v>29.2</v>
      </c>
      <c r="BV297" s="5">
        <v>70.8</v>
      </c>
      <c r="BW297" s="5">
        <v>52</v>
      </c>
      <c r="BX297" s="5">
        <v>17.5</v>
      </c>
      <c r="BY297" s="5">
        <v>100</v>
      </c>
      <c r="BZ297" s="5">
        <v>12838</v>
      </c>
      <c r="CA297" s="43">
        <v>0</v>
      </c>
      <c r="CB297" s="43">
        <v>0</v>
      </c>
      <c r="CC297" s="5">
        <v>100</v>
      </c>
      <c r="CD297" s="5">
        <v>31.9</v>
      </c>
      <c r="CE297" s="43">
        <v>8</v>
      </c>
      <c r="CF297" s="20">
        <v>0.69526717557251905</v>
      </c>
      <c r="CG297" s="5">
        <v>2019</v>
      </c>
      <c r="CH297" s="5">
        <v>2006</v>
      </c>
      <c r="CI297" s="5">
        <v>2017</v>
      </c>
      <c r="CJ297" s="4">
        <v>-0.29413968184424671</v>
      </c>
      <c r="CK297" s="4">
        <v>-0.35928286691391859</v>
      </c>
      <c r="CL297" s="4">
        <v>0.43836488109063854</v>
      </c>
      <c r="CM297" s="4">
        <v>-0.4225390205953512</v>
      </c>
      <c r="CN297" s="4">
        <v>-0.13627356124423773</v>
      </c>
      <c r="CO297" s="4">
        <v>0.61818988933858499</v>
      </c>
      <c r="CP297" s="4">
        <v>-1.439877174299282</v>
      </c>
      <c r="CQ297" s="4">
        <v>0.1419301358635652</v>
      </c>
      <c r="CR297" s="4">
        <v>-1.2357532312938365E-2</v>
      </c>
      <c r="CS297" s="4">
        <v>0.82681181837258011</v>
      </c>
      <c r="CT297" s="4">
        <v>0.93632305646424152</v>
      </c>
      <c r="CU297" s="4">
        <v>-0.17281184833278862</v>
      </c>
      <c r="CV297" s="4">
        <v>-0.545714971841464</v>
      </c>
      <c r="CW297" s="4">
        <v>-0.1958566478881516</v>
      </c>
      <c r="CX297">
        <v>0</v>
      </c>
      <c r="CY297" s="5">
        <v>8380.2533467663688</v>
      </c>
      <c r="CZ297" s="5">
        <v>16165.661141526596</v>
      </c>
      <c r="DA297" s="5">
        <v>2332.7352472089315</v>
      </c>
      <c r="DB297" s="5">
        <v>660.48644338118027</v>
      </c>
      <c r="DC297" s="5">
        <v>20297.834975367692</v>
      </c>
      <c r="DD297" s="5">
        <v>3021.9221703002327</v>
      </c>
      <c r="DE297" s="5">
        <v>3282.9283026865442</v>
      </c>
      <c r="DF297" s="5">
        <v>2114.6771106956216</v>
      </c>
      <c r="DG297" s="5">
        <v>6562.6231878199869</v>
      </c>
      <c r="DH297" s="5">
        <v>937.40031897926633</v>
      </c>
      <c r="DI297" s="5">
        <v>446.77033492822966</v>
      </c>
      <c r="DJ297" s="5">
        <v>939.79266347687394</v>
      </c>
      <c r="DK297" s="5">
        <v>-224.88038277511956</v>
      </c>
      <c r="DL297" s="5">
        <v>-619.81658692184988</v>
      </c>
      <c r="DM297" s="5">
        <v>0</v>
      </c>
      <c r="DN297" s="5">
        <v>114.89256401636273</v>
      </c>
      <c r="DO297" s="5">
        <v>65033.097424378779</v>
      </c>
      <c r="DP297" s="4">
        <f t="shared" si="28"/>
        <v>0.96810529265064893</v>
      </c>
      <c r="DQ297" s="4">
        <f t="shared" si="28"/>
        <v>-9.188244942756793E-2</v>
      </c>
      <c r="DR297" s="4">
        <f t="shared" si="28"/>
        <v>0.3381158787430561</v>
      </c>
      <c r="DS297" s="4">
        <f t="shared" si="28"/>
        <v>0.70106217485217204</v>
      </c>
      <c r="DT297" s="4">
        <f t="shared" si="28"/>
        <v>5.887730496024824E-2</v>
      </c>
      <c r="DU297" s="4">
        <f t="shared" si="28"/>
        <v>1.002424481649568</v>
      </c>
      <c r="DV297" s="4">
        <f t="shared" si="33"/>
        <v>-0.70009811527068322</v>
      </c>
      <c r="DW297" s="4">
        <f t="shared" si="33"/>
        <v>0.39790131118996425</v>
      </c>
      <c r="DX297" s="4">
        <f t="shared" si="33"/>
        <v>-0.23039537733829363</v>
      </c>
      <c r="DY297" s="4">
        <f t="shared" si="26"/>
        <v>0.56350848744172899</v>
      </c>
      <c r="DZ297" s="4">
        <f t="shared" si="26"/>
        <v>0.54234324658091537</v>
      </c>
      <c r="EA297" s="4">
        <f t="shared" si="26"/>
        <v>0.73326536635097272</v>
      </c>
      <c r="EB297" s="4">
        <f t="shared" si="26"/>
        <v>0.62439754073072662</v>
      </c>
      <c r="EC297" s="4">
        <f t="shared" si="26"/>
        <v>-0.14431788678806348</v>
      </c>
      <c r="ED297" s="4" t="e">
        <f t="shared" si="29"/>
        <v>#DIV/0!</v>
      </c>
      <c r="EE297" s="4">
        <f t="shared" si="29"/>
        <v>-2.980552514409833E-4</v>
      </c>
      <c r="EF297" s="4">
        <f t="shared" si="29"/>
        <v>0.42172270155447533</v>
      </c>
      <c r="EG297" s="6">
        <f t="shared" si="32"/>
        <v>0.41813309614030136</v>
      </c>
      <c r="EI297">
        <v>295</v>
      </c>
    </row>
    <row r="298" spans="1:139" x14ac:dyDescent="0.3">
      <c r="A298" t="s">
        <v>706</v>
      </c>
      <c r="B298" t="s">
        <v>312</v>
      </c>
      <c r="C298" s="43" t="s">
        <v>859</v>
      </c>
      <c r="D298" s="43">
        <v>4.4000000000000004</v>
      </c>
      <c r="E298" s="5">
        <v>48.8</v>
      </c>
      <c r="F298" s="5" t="s">
        <v>859</v>
      </c>
      <c r="G298" s="43">
        <v>10</v>
      </c>
      <c r="H298" s="20">
        <v>0</v>
      </c>
      <c r="I298" s="43" t="s">
        <v>859</v>
      </c>
      <c r="J298" s="43" t="s">
        <v>859</v>
      </c>
      <c r="K298" s="43" t="s">
        <v>859</v>
      </c>
      <c r="L298" s="43" t="s">
        <v>859</v>
      </c>
      <c r="M298" s="43" t="s">
        <v>859</v>
      </c>
      <c r="N298" s="43" t="s">
        <v>859</v>
      </c>
      <c r="O298" s="43" t="s">
        <v>859</v>
      </c>
      <c r="P298" s="43" t="s">
        <v>859</v>
      </c>
      <c r="Q298" s="43" t="s">
        <v>859</v>
      </c>
      <c r="R298" s="43" t="s">
        <v>859</v>
      </c>
      <c r="S298" s="20">
        <v>0.7142857142857143</v>
      </c>
      <c r="T298" s="20">
        <v>1</v>
      </c>
      <c r="U298" s="5">
        <v>100</v>
      </c>
      <c r="V298" s="5" t="s">
        <v>859</v>
      </c>
      <c r="W298" s="20" t="s">
        <v>859</v>
      </c>
      <c r="X298" s="43">
        <v>6.9580020304498529</v>
      </c>
      <c r="Y298" s="20" t="s">
        <v>859</v>
      </c>
      <c r="Z298" s="5">
        <v>100</v>
      </c>
      <c r="AA298" s="5">
        <v>100</v>
      </c>
      <c r="AB298" s="43" t="s">
        <v>859</v>
      </c>
      <c r="AC298" s="5">
        <v>100</v>
      </c>
      <c r="AD298" s="5">
        <v>3.2</v>
      </c>
      <c r="AE298" s="5">
        <v>6.6</v>
      </c>
      <c r="AF298" s="5" t="s">
        <v>859</v>
      </c>
      <c r="AG298" s="5">
        <v>34.9</v>
      </c>
      <c r="AH298" s="5" t="s">
        <v>859</v>
      </c>
      <c r="AI298" s="4">
        <v>64.2</v>
      </c>
      <c r="AJ298" s="4">
        <v>0.28758949880668261</v>
      </c>
      <c r="AK298" s="4">
        <v>57.1</v>
      </c>
      <c r="AL298" s="4">
        <v>75.5</v>
      </c>
      <c r="AM298" s="4">
        <v>0.28000000000000003</v>
      </c>
      <c r="AN298" s="4">
        <v>100</v>
      </c>
      <c r="AO298" s="4">
        <v>0</v>
      </c>
      <c r="AP298" s="4">
        <v>0</v>
      </c>
      <c r="AQ298" s="4">
        <v>6.6744457409568261E-2</v>
      </c>
      <c r="AR298" s="4">
        <v>50</v>
      </c>
      <c r="AS298" s="4" t="s">
        <v>859</v>
      </c>
      <c r="AT298" s="4" t="s">
        <v>859</v>
      </c>
      <c r="AU298" s="4" t="s">
        <v>859</v>
      </c>
      <c r="AV298" s="4" t="s">
        <v>859</v>
      </c>
      <c r="AW298" s="4" t="s">
        <v>859</v>
      </c>
      <c r="AX298" s="4">
        <v>22.727</v>
      </c>
      <c r="AY298" s="4">
        <v>0.95</v>
      </c>
      <c r="AZ298" s="4">
        <v>3.43</v>
      </c>
      <c r="BA298" s="4">
        <v>0</v>
      </c>
      <c r="BB298" s="4">
        <v>66.7</v>
      </c>
      <c r="BC298" s="4" t="s">
        <v>859</v>
      </c>
      <c r="BD298" s="4">
        <v>1</v>
      </c>
      <c r="BE298" s="4">
        <v>100</v>
      </c>
      <c r="BF298" s="4">
        <v>100</v>
      </c>
      <c r="BG298" s="4" t="s">
        <v>859</v>
      </c>
      <c r="BH298" s="21" t="s">
        <v>859</v>
      </c>
      <c r="BI298" s="21">
        <v>3.7715920880452357E-2</v>
      </c>
      <c r="BJ298" s="20" t="s">
        <v>859</v>
      </c>
      <c r="BK298" s="20" t="s">
        <v>859</v>
      </c>
      <c r="BL298" s="5">
        <v>0</v>
      </c>
      <c r="BM298" s="5">
        <v>0</v>
      </c>
      <c r="BN298" s="5">
        <v>29.25</v>
      </c>
      <c r="BO298" s="43">
        <v>0</v>
      </c>
      <c r="BP298" s="5" t="s">
        <v>859</v>
      </c>
      <c r="BQ298" s="5" t="s">
        <v>859</v>
      </c>
      <c r="BR298" s="5" t="s">
        <v>859</v>
      </c>
      <c r="BS298" s="5" t="s">
        <v>859</v>
      </c>
      <c r="BT298" s="5">
        <v>100</v>
      </c>
      <c r="BU298" s="5">
        <v>0</v>
      </c>
      <c r="BV298" s="5">
        <v>100</v>
      </c>
      <c r="BW298" s="5">
        <v>46</v>
      </c>
      <c r="BX298" s="5" t="s">
        <v>859</v>
      </c>
      <c r="BY298" s="5">
        <v>100</v>
      </c>
      <c r="BZ298" s="5">
        <v>10960</v>
      </c>
      <c r="CA298" s="43">
        <v>0</v>
      </c>
      <c r="CB298" s="43">
        <v>0</v>
      </c>
      <c r="CC298" s="5">
        <v>100</v>
      </c>
      <c r="CD298" s="5">
        <v>31.2</v>
      </c>
      <c r="CE298" s="43">
        <v>7.4</v>
      </c>
      <c r="CF298" s="20">
        <v>0.6399999999999999</v>
      </c>
      <c r="CG298" s="5">
        <v>2013</v>
      </c>
      <c r="CH298" s="5">
        <v>2013</v>
      </c>
      <c r="CI298" s="5" t="s">
        <v>859</v>
      </c>
      <c r="CJ298" s="4">
        <v>0.40064465062980592</v>
      </c>
      <c r="CK298" s="4" t="s">
        <v>17</v>
      </c>
      <c r="CL298" s="4">
        <v>-1.1512358937121723</v>
      </c>
      <c r="CM298" s="4">
        <v>0.7428453506571453</v>
      </c>
      <c r="CN298" s="4">
        <v>-0.73345383205792669</v>
      </c>
      <c r="CO298" s="4">
        <v>1.0582057722460099</v>
      </c>
      <c r="CP298" s="4">
        <v>-0.59356641333103888</v>
      </c>
      <c r="CQ298" s="4">
        <v>0.16143577577730739</v>
      </c>
      <c r="CR298" s="4" t="s">
        <v>17</v>
      </c>
      <c r="CS298" s="4">
        <v>0.82868055220759584</v>
      </c>
      <c r="CT298" s="4" t="s">
        <v>17</v>
      </c>
      <c r="CU298" s="4">
        <v>-6.4076118991205425E-2</v>
      </c>
      <c r="CV298" s="4">
        <v>-0.90953538766534225</v>
      </c>
      <c r="CW298" s="4">
        <v>-0.19977228614461323</v>
      </c>
      <c r="CX298">
        <v>3</v>
      </c>
      <c r="CY298" s="5">
        <v>10375.107082856408</v>
      </c>
      <c r="CZ298" s="5">
        <v>18848.490054056947</v>
      </c>
      <c r="DA298" s="5">
        <v>5416.3346613545827</v>
      </c>
      <c r="DB298" s="5">
        <v>2541.8326693227091</v>
      </c>
      <c r="DC298" s="5">
        <v>19978.026203955233</v>
      </c>
      <c r="DD298" s="5">
        <v>4941.2912022605124</v>
      </c>
      <c r="DE298" s="5">
        <v>2996.7306218974336</v>
      </c>
      <c r="DF298" s="5">
        <v>3442.4595340798624</v>
      </c>
      <c r="DG298" s="5">
        <v>6505.4781787216662</v>
      </c>
      <c r="DH298" s="5">
        <v>1426.2948207171314</v>
      </c>
      <c r="DI298" s="5">
        <v>2790.8366533864541</v>
      </c>
      <c r="DJ298" s="5">
        <v>2137.4501992031869</v>
      </c>
      <c r="DK298" s="5">
        <v>-352.58964143426294</v>
      </c>
      <c r="DL298" s="5">
        <v>-173.30677290836655</v>
      </c>
      <c r="DM298" s="5">
        <v>0</v>
      </c>
      <c r="DN298" s="5">
        <v>101.13751512773486</v>
      </c>
      <c r="DO298" s="5">
        <v>81148.879755505593</v>
      </c>
      <c r="DP298" s="4">
        <f t="shared" si="28"/>
        <v>-0.36514047394396487</v>
      </c>
      <c r="DQ298" s="4">
        <f t="shared" si="28"/>
        <v>-1.1790870646983189</v>
      </c>
      <c r="DR298" s="4">
        <f t="shared" si="28"/>
        <v>-1.1785123610392407</v>
      </c>
      <c r="DS298" s="4">
        <f t="shared" si="28"/>
        <v>-2.9801732916582986</v>
      </c>
      <c r="DT298" s="4">
        <f t="shared" si="28"/>
        <v>0.1544231085465505</v>
      </c>
      <c r="DU298" s="4">
        <f t="shared" si="28"/>
        <v>-0.98612398170287185</v>
      </c>
      <c r="DV298" s="4">
        <f t="shared" si="33"/>
        <v>-0.38829623271975289</v>
      </c>
      <c r="DW298" s="4">
        <f t="shared" si="33"/>
        <v>-0.77176277711336261</v>
      </c>
      <c r="DX298" s="4">
        <f t="shared" si="33"/>
        <v>-0.20447267833258034</v>
      </c>
      <c r="DY298" s="4">
        <f t="shared" si="33"/>
        <v>-0.1434086829108</v>
      </c>
      <c r="DZ298" s="4">
        <f t="shared" si="33"/>
        <v>-1.9543070449329709</v>
      </c>
      <c r="EA298" s="4">
        <f t="shared" si="33"/>
        <v>-2.7662717352104672E-2</v>
      </c>
      <c r="EB298" s="4">
        <f t="shared" si="33"/>
        <v>0.78626956406528326</v>
      </c>
      <c r="EC298" s="4">
        <f t="shared" si="33"/>
        <v>-0.22162760143599344</v>
      </c>
      <c r="ED298" s="4" t="e">
        <f t="shared" si="29"/>
        <v>#DIV/0!</v>
      </c>
      <c r="EE298" s="4">
        <f t="shared" si="29"/>
        <v>0.19083938432529629</v>
      </c>
      <c r="EF298" s="4">
        <f t="shared" si="29"/>
        <v>-0.86572395799639046</v>
      </c>
      <c r="EG298" s="6">
        <f t="shared" si="32"/>
        <v>-0.96149933541276744</v>
      </c>
      <c r="EI298">
        <v>296</v>
      </c>
    </row>
    <row r="299" spans="1:139" x14ac:dyDescent="0.3">
      <c r="A299" t="s">
        <v>728</v>
      </c>
      <c r="B299" t="s">
        <v>313</v>
      </c>
      <c r="C299" s="43" t="s">
        <v>859</v>
      </c>
      <c r="D299" s="43">
        <v>4.2</v>
      </c>
      <c r="E299" s="5">
        <v>34.9</v>
      </c>
      <c r="F299" s="5">
        <v>100</v>
      </c>
      <c r="G299" s="43">
        <v>15</v>
      </c>
      <c r="H299" s="20">
        <v>0</v>
      </c>
      <c r="I299" s="43" t="s">
        <v>859</v>
      </c>
      <c r="J299" s="43" t="s">
        <v>859</v>
      </c>
      <c r="K299" s="43" t="s">
        <v>859</v>
      </c>
      <c r="L299" s="43" t="s">
        <v>859</v>
      </c>
      <c r="M299" s="43">
        <v>48.333333333333336</v>
      </c>
      <c r="N299" s="43">
        <v>45</v>
      </c>
      <c r="O299" s="43" t="s">
        <v>859</v>
      </c>
      <c r="P299" s="43">
        <v>-2</v>
      </c>
      <c r="Q299" s="43">
        <v>0.4</v>
      </c>
      <c r="R299" s="43" t="s">
        <v>859</v>
      </c>
      <c r="S299" s="20">
        <v>0.76470588235294112</v>
      </c>
      <c r="T299" s="20">
        <v>0.7142857142857143</v>
      </c>
      <c r="U299" s="5">
        <v>77.599999999999994</v>
      </c>
      <c r="V299" s="5">
        <v>74</v>
      </c>
      <c r="W299" s="20">
        <v>0.16666666666666666</v>
      </c>
      <c r="X299" s="43" t="s">
        <v>859</v>
      </c>
      <c r="Y299" s="20" t="s">
        <v>859</v>
      </c>
      <c r="Z299" s="5">
        <v>91</v>
      </c>
      <c r="AA299" s="5">
        <v>100</v>
      </c>
      <c r="AB299" s="43">
        <v>0</v>
      </c>
      <c r="AC299" s="5" t="s">
        <v>859</v>
      </c>
      <c r="AD299" s="5">
        <v>3</v>
      </c>
      <c r="AE299" s="5">
        <v>1</v>
      </c>
      <c r="AF299" s="5" t="s">
        <v>859</v>
      </c>
      <c r="AG299" s="5">
        <v>6.5</v>
      </c>
      <c r="AH299" s="5" t="s">
        <v>859</v>
      </c>
      <c r="AI299" s="4">
        <v>64.5</v>
      </c>
      <c r="AJ299" s="4">
        <v>0.23616905496100124</v>
      </c>
      <c r="AK299" s="4">
        <v>61.199999999999996</v>
      </c>
      <c r="AL299" s="4">
        <v>89.6</v>
      </c>
      <c r="AM299" s="4">
        <v>0.36</v>
      </c>
      <c r="AN299" s="4" t="s">
        <v>859</v>
      </c>
      <c r="AO299" s="4">
        <v>44.776119402985074</v>
      </c>
      <c r="AP299" s="4">
        <v>0</v>
      </c>
      <c r="AQ299" s="4">
        <v>0.17622631715546327</v>
      </c>
      <c r="AR299" s="4">
        <v>62.5</v>
      </c>
      <c r="AS299" s="4" t="s">
        <v>859</v>
      </c>
      <c r="AT299" s="4">
        <v>0</v>
      </c>
      <c r="AU299" s="4">
        <v>0</v>
      </c>
      <c r="AV299" s="4" t="s">
        <v>859</v>
      </c>
      <c r="AW299" s="4" t="s">
        <v>859</v>
      </c>
      <c r="AX299" s="4">
        <v>60</v>
      </c>
      <c r="AY299" s="4">
        <v>2.27</v>
      </c>
      <c r="AZ299" s="4">
        <v>6.36</v>
      </c>
      <c r="BA299" s="4">
        <v>0</v>
      </c>
      <c r="BB299" s="4">
        <v>100</v>
      </c>
      <c r="BC299" s="4">
        <v>100</v>
      </c>
      <c r="BD299" s="4">
        <v>1</v>
      </c>
      <c r="BE299" s="4">
        <v>100</v>
      </c>
      <c r="BF299" s="4">
        <v>100</v>
      </c>
      <c r="BG299" s="4">
        <v>57.1</v>
      </c>
      <c r="BH299" s="21">
        <v>0.11366277923452608</v>
      </c>
      <c r="BI299" s="21">
        <v>6.5904670925563555E-2</v>
      </c>
      <c r="BJ299" s="20">
        <v>0.25</v>
      </c>
      <c r="BK299" s="20">
        <v>0.42857142857142855</v>
      </c>
      <c r="BL299" s="5" t="s">
        <v>859</v>
      </c>
      <c r="BM299" s="5" t="s">
        <v>859</v>
      </c>
      <c r="BN299" s="5" t="s">
        <v>859</v>
      </c>
      <c r="BO299" s="43">
        <v>0</v>
      </c>
      <c r="BP299" s="5" t="s">
        <v>859</v>
      </c>
      <c r="BQ299" s="5" t="s">
        <v>859</v>
      </c>
      <c r="BR299" s="5" t="s">
        <v>859</v>
      </c>
      <c r="BS299" s="5" t="s">
        <v>859</v>
      </c>
      <c r="BT299" s="5">
        <v>31</v>
      </c>
      <c r="BU299" s="5">
        <v>0</v>
      </c>
      <c r="BV299" s="5">
        <v>17.2</v>
      </c>
      <c r="BW299" s="5" t="s">
        <v>859</v>
      </c>
      <c r="BX299" s="5">
        <v>11.7</v>
      </c>
      <c r="BY299" s="5">
        <v>100</v>
      </c>
      <c r="BZ299" s="5">
        <v>10934</v>
      </c>
      <c r="CA299" s="43">
        <v>0</v>
      </c>
      <c r="CB299" s="43" t="s">
        <v>859</v>
      </c>
      <c r="CC299" s="5" t="s">
        <v>859</v>
      </c>
      <c r="CD299" s="5">
        <v>36.4</v>
      </c>
      <c r="CE299" s="43">
        <v>8.5</v>
      </c>
      <c r="CF299" s="20">
        <v>0.74536585365853669</v>
      </c>
      <c r="CG299" s="5">
        <v>2021</v>
      </c>
      <c r="CH299" s="5">
        <v>2011</v>
      </c>
      <c r="CI299" s="5" t="s">
        <v>859</v>
      </c>
      <c r="CJ299" s="4">
        <v>-0.13714287149027116</v>
      </c>
      <c r="CK299" s="4">
        <v>-0.73681088260710359</v>
      </c>
      <c r="CL299" s="4" t="s">
        <v>17</v>
      </c>
      <c r="CM299" s="4">
        <v>-0.57063222485385634</v>
      </c>
      <c r="CN299" s="4">
        <v>0.12381494593649693</v>
      </c>
      <c r="CO299" s="4">
        <v>0.87180962049646327</v>
      </c>
      <c r="CP299" s="4">
        <v>-1.819385036868477</v>
      </c>
      <c r="CQ299" s="4" t="s">
        <v>17</v>
      </c>
      <c r="CR299" s="4" t="s">
        <v>17</v>
      </c>
      <c r="CS299" s="4">
        <v>-1.2789017139279799</v>
      </c>
      <c r="CT299" s="4">
        <v>0.13075366961405979</v>
      </c>
      <c r="CU299" s="4">
        <v>-7.2002874721967786E-2</v>
      </c>
      <c r="CV299" s="4">
        <v>4.6716827648622221E-2</v>
      </c>
      <c r="CW299" s="4">
        <v>-0.20288223388876406</v>
      </c>
      <c r="CX299">
        <v>3</v>
      </c>
      <c r="CY299" s="5">
        <v>15183.765937725955</v>
      </c>
      <c r="CZ299" s="5">
        <v>22616.652583928604</v>
      </c>
      <c r="DA299" s="5">
        <v>4059.7189695550355</v>
      </c>
      <c r="DB299" s="5">
        <v>1599.5316159250585</v>
      </c>
      <c r="DC299" s="5">
        <v>23959.793624129648</v>
      </c>
      <c r="DD299" s="5">
        <v>3590.2089449221899</v>
      </c>
      <c r="DE299" s="5">
        <v>5823.0657399096362</v>
      </c>
      <c r="DF299" s="5">
        <v>3963.7782714338659</v>
      </c>
      <c r="DG299" s="5">
        <v>6737.8693657904842</v>
      </c>
      <c r="DH299" s="5">
        <v>1907.4941451990633</v>
      </c>
      <c r="DI299" s="5">
        <v>1419.2037470725995</v>
      </c>
      <c r="DJ299" s="5">
        <v>2831.3817330210773</v>
      </c>
      <c r="DK299" s="5">
        <v>1278.688524590164</v>
      </c>
      <c r="DL299" s="5">
        <v>990.63231850117108</v>
      </c>
      <c r="DM299" s="5">
        <v>0</v>
      </c>
      <c r="DN299" s="5">
        <v>59.367753600965784</v>
      </c>
      <c r="DO299" s="5">
        <v>95030.52095680435</v>
      </c>
      <c r="DP299" s="4">
        <f t="shared" si="28"/>
        <v>-3.578972117470113</v>
      </c>
      <c r="DQ299" s="4">
        <f t="shared" si="28"/>
        <v>-2.7061183541079927</v>
      </c>
      <c r="DR299" s="4">
        <f t="shared" si="28"/>
        <v>-0.51127858894921707</v>
      </c>
      <c r="DS299" s="4">
        <f t="shared" si="28"/>
        <v>-1.1363701627782783</v>
      </c>
      <c r="DT299" s="4">
        <f t="shared" si="28"/>
        <v>-1.0351664270189538</v>
      </c>
      <c r="DU299" s="4">
        <f t="shared" si="28"/>
        <v>0.41365506128236817</v>
      </c>
      <c r="DV299" s="4">
        <f t="shared" si="33"/>
        <v>-3.4674847435636926</v>
      </c>
      <c r="DW299" s="4">
        <f t="shared" si="33"/>
        <v>-1.2310005218700983</v>
      </c>
      <c r="DX299" s="4">
        <f t="shared" si="33"/>
        <v>-0.30989232720516058</v>
      </c>
      <c r="DY299" s="4">
        <f t="shared" si="33"/>
        <v>-0.83919900910413203</v>
      </c>
      <c r="DZ299" s="4">
        <f t="shared" si="33"/>
        <v>-0.49338946404689288</v>
      </c>
      <c r="EA299" s="4">
        <f t="shared" si="33"/>
        <v>-0.46855001317574962</v>
      </c>
      <c r="EB299" s="4">
        <f t="shared" si="33"/>
        <v>-1.281382383242871</v>
      </c>
      <c r="EC299" s="4">
        <f t="shared" si="33"/>
        <v>-0.42315463667765318</v>
      </c>
      <c r="ED299" s="4" t="e">
        <f t="shared" si="29"/>
        <v>#DIV/0!</v>
      </c>
      <c r="EE299" s="4">
        <f t="shared" si="29"/>
        <v>0.77126373138510285</v>
      </c>
      <c r="EF299" s="4">
        <f t="shared" si="29"/>
        <v>-1.9746910702647871</v>
      </c>
      <c r="EI299">
        <v>297</v>
      </c>
    </row>
    <row r="300" spans="1:139" x14ac:dyDescent="0.3">
      <c r="A300" t="s">
        <v>572</v>
      </c>
      <c r="B300" t="s">
        <v>314</v>
      </c>
      <c r="C300" s="43">
        <v>4.341379310344827</v>
      </c>
      <c r="D300" s="43">
        <v>5.8</v>
      </c>
      <c r="E300" s="5">
        <v>45.8</v>
      </c>
      <c r="F300" s="5">
        <v>58.8</v>
      </c>
      <c r="G300" s="43">
        <v>7.2</v>
      </c>
      <c r="H300" s="20">
        <v>0</v>
      </c>
      <c r="I300" s="43">
        <v>40.799999999999997</v>
      </c>
      <c r="J300" s="43">
        <v>4.8913043478260869</v>
      </c>
      <c r="K300" s="43">
        <v>3.7222222222222223</v>
      </c>
      <c r="L300" s="43">
        <v>3.571739130434783</v>
      </c>
      <c r="M300" s="43">
        <v>52.666666666666664</v>
      </c>
      <c r="N300" s="43">
        <v>48.333333333333336</v>
      </c>
      <c r="O300" s="43">
        <v>52</v>
      </c>
      <c r="P300" s="43">
        <v>1.7</v>
      </c>
      <c r="Q300" s="43">
        <v>-0.7</v>
      </c>
      <c r="R300" s="43">
        <v>-2</v>
      </c>
      <c r="S300" s="20">
        <v>0.59793814432989689</v>
      </c>
      <c r="T300" s="20">
        <v>0.70370370370370372</v>
      </c>
      <c r="U300" s="5">
        <v>95.8</v>
      </c>
      <c r="V300" s="5">
        <v>76</v>
      </c>
      <c r="W300" s="20">
        <v>0.10714285714285714</v>
      </c>
      <c r="X300" s="43">
        <v>3.2629354802612176</v>
      </c>
      <c r="Y300" s="20" t="s">
        <v>859</v>
      </c>
      <c r="Z300" s="5">
        <v>90</v>
      </c>
      <c r="AA300" s="5">
        <v>100</v>
      </c>
      <c r="AB300" s="43">
        <v>0</v>
      </c>
      <c r="AC300" s="5">
        <v>100</v>
      </c>
      <c r="AD300" s="5">
        <v>6.5</v>
      </c>
      <c r="AE300" s="5">
        <v>4.3</v>
      </c>
      <c r="AF300" s="5" t="s">
        <v>859</v>
      </c>
      <c r="AG300" s="5">
        <v>12.4</v>
      </c>
      <c r="AH300" s="5" t="s">
        <v>859</v>
      </c>
      <c r="AI300" s="4">
        <v>84.6</v>
      </c>
      <c r="AJ300" s="4">
        <v>0.26211036225779272</v>
      </c>
      <c r="AK300" s="4">
        <v>56</v>
      </c>
      <c r="AL300" s="4">
        <v>89</v>
      </c>
      <c r="AM300" s="4">
        <v>0.45</v>
      </c>
      <c r="AN300" s="4" t="s">
        <v>859</v>
      </c>
      <c r="AO300" s="4">
        <v>5.4945054945054945</v>
      </c>
      <c r="AP300" s="4">
        <v>0</v>
      </c>
      <c r="AQ300" s="4">
        <v>0.11500522223511662</v>
      </c>
      <c r="AR300" s="4">
        <v>0</v>
      </c>
      <c r="AS300" s="4">
        <v>0</v>
      </c>
      <c r="AT300" s="4" t="s">
        <v>859</v>
      </c>
      <c r="AU300" s="4" t="s">
        <v>859</v>
      </c>
      <c r="AV300" s="4">
        <v>0</v>
      </c>
      <c r="AW300" s="4">
        <v>88.635999999999996</v>
      </c>
      <c r="AX300" s="4">
        <v>58.332999999999998</v>
      </c>
      <c r="AY300" s="4">
        <v>1.04</v>
      </c>
      <c r="AZ300" s="4">
        <v>2.84</v>
      </c>
      <c r="BA300" s="4">
        <v>0</v>
      </c>
      <c r="BB300" s="4">
        <v>43.9</v>
      </c>
      <c r="BC300" s="4">
        <v>43.9</v>
      </c>
      <c r="BD300" s="4">
        <v>1</v>
      </c>
      <c r="BE300" s="4">
        <v>100</v>
      </c>
      <c r="BF300" s="4">
        <v>88.3</v>
      </c>
      <c r="BG300" s="4" t="s">
        <v>859</v>
      </c>
      <c r="BH300" s="21">
        <v>4.0247300207189245E-2</v>
      </c>
      <c r="BI300" s="21">
        <v>2.429309484949118E-2</v>
      </c>
      <c r="BJ300" s="20">
        <v>0.2</v>
      </c>
      <c r="BK300" s="20">
        <v>0.27500000000000002</v>
      </c>
      <c r="BL300" s="5" t="s">
        <v>859</v>
      </c>
      <c r="BM300" s="5">
        <v>6.25</v>
      </c>
      <c r="BN300" s="5">
        <v>39.799999999999997</v>
      </c>
      <c r="BO300" s="43">
        <v>0.75</v>
      </c>
      <c r="BP300" s="5">
        <v>12</v>
      </c>
      <c r="BQ300" s="5" t="s">
        <v>859</v>
      </c>
      <c r="BR300" s="5">
        <v>3410</v>
      </c>
      <c r="BS300" s="5" t="s">
        <v>859</v>
      </c>
      <c r="BT300" s="5">
        <v>67.599999999999994</v>
      </c>
      <c r="BU300" s="5">
        <v>5.9</v>
      </c>
      <c r="BV300" s="5">
        <v>50</v>
      </c>
      <c r="BW300" s="5">
        <v>82</v>
      </c>
      <c r="BX300" s="5">
        <v>6.6</v>
      </c>
      <c r="BY300" s="5">
        <v>5.3</v>
      </c>
      <c r="BZ300" s="5">
        <v>9864</v>
      </c>
      <c r="CA300" s="43">
        <v>0</v>
      </c>
      <c r="CB300" s="43">
        <v>1.96</v>
      </c>
      <c r="CC300" s="5">
        <v>7.6</v>
      </c>
      <c r="CD300" s="5">
        <v>42</v>
      </c>
      <c r="CE300" s="43">
        <v>5.8</v>
      </c>
      <c r="CF300" s="20">
        <v>0.68578811369509041</v>
      </c>
      <c r="CG300" s="5">
        <v>2014</v>
      </c>
      <c r="CH300" s="5">
        <v>2015</v>
      </c>
      <c r="CI300" s="5">
        <v>2020</v>
      </c>
      <c r="CJ300" s="4">
        <v>-0.36259817074660322</v>
      </c>
      <c r="CK300" s="4">
        <v>-0.50045385159616518</v>
      </c>
      <c r="CL300" s="4">
        <v>8.1983513858204099E-2</v>
      </c>
      <c r="CM300" s="4">
        <v>0.59114118654989911</v>
      </c>
      <c r="CN300" s="4">
        <v>-0.46940324820976415</v>
      </c>
      <c r="CO300" s="4">
        <v>0.47982872107372615</v>
      </c>
      <c r="CP300" s="4">
        <v>0.94972236177537228</v>
      </c>
      <c r="CQ300" s="4">
        <v>-8.6671218920335871E-2</v>
      </c>
      <c r="CR300" s="4">
        <v>1.3173090984126201</v>
      </c>
      <c r="CS300" s="4">
        <v>-0.15982639474345919</v>
      </c>
      <c r="CT300" s="4">
        <v>-0.46850673567460077</v>
      </c>
      <c r="CU300" s="4">
        <v>-0.64070362978389361</v>
      </c>
      <c r="CV300" s="4">
        <v>0.18483847982533244</v>
      </c>
      <c r="CW300" s="4">
        <v>-0.20516603169846098</v>
      </c>
      <c r="CX300">
        <v>0</v>
      </c>
      <c r="CY300" s="5">
        <v>8647.1143447667528</v>
      </c>
      <c r="CZ300" s="5">
        <v>16107.674562544631</v>
      </c>
      <c r="DA300" s="5">
        <v>4033.6689741976083</v>
      </c>
      <c r="DB300" s="5">
        <v>946.19257394587794</v>
      </c>
      <c r="DC300" s="5">
        <v>20351.898940336436</v>
      </c>
      <c r="DD300" s="5">
        <v>2831.0935840227885</v>
      </c>
      <c r="DE300" s="5">
        <v>1417.5064798515543</v>
      </c>
      <c r="DF300" s="5">
        <v>3665.045415491647</v>
      </c>
      <c r="DG300" s="5">
        <v>5389.9341766772186</v>
      </c>
      <c r="DH300" s="5">
        <v>587.47640025173064</v>
      </c>
      <c r="DI300" s="5">
        <v>657.64631843926986</v>
      </c>
      <c r="DJ300" s="5">
        <v>1540.276903713027</v>
      </c>
      <c r="DK300" s="5">
        <v>-582.75645059786041</v>
      </c>
      <c r="DL300" s="5">
        <v>-1728.4455632473255</v>
      </c>
      <c r="DM300" s="5">
        <v>0</v>
      </c>
      <c r="DN300" s="5">
        <v>64.247984087117331</v>
      </c>
      <c r="DO300" s="5">
        <v>65657.020207727794</v>
      </c>
      <c r="DP300" s="4">
        <f t="shared" si="28"/>
        <v>0.78975071486060755</v>
      </c>
      <c r="DQ300" s="4">
        <f t="shared" si="28"/>
        <v>-6.8383643373068487E-2</v>
      </c>
      <c r="DR300" s="4">
        <f t="shared" si="28"/>
        <v>-0.49846623776506749</v>
      </c>
      <c r="DS300" s="4">
        <f t="shared" si="28"/>
        <v>0.14202018336127459</v>
      </c>
      <c r="DT300" s="4">
        <f t="shared" si="28"/>
        <v>4.2725199578065892E-2</v>
      </c>
      <c r="DU300" s="4">
        <f t="shared" si="28"/>
        <v>1.2001310642227847</v>
      </c>
      <c r="DV300" s="4">
        <f t="shared" si="33"/>
        <v>1.3322105830661501</v>
      </c>
      <c r="DW300" s="4">
        <f t="shared" si="33"/>
        <v>-0.96784212525470015</v>
      </c>
      <c r="DX300" s="4">
        <f t="shared" si="33"/>
        <v>0.30157171380098907</v>
      </c>
      <c r="DY300" s="4">
        <f t="shared" si="33"/>
        <v>1.0694810962279306</v>
      </c>
      <c r="DZ300" s="4">
        <f t="shared" si="33"/>
        <v>0.31774056296213327</v>
      </c>
      <c r="EA300" s="4">
        <f t="shared" si="33"/>
        <v>0.3517495251470894</v>
      </c>
      <c r="EB300" s="4">
        <f t="shared" si="33"/>
        <v>1.0780069642737591</v>
      </c>
      <c r="EC300" s="4">
        <f t="shared" si="33"/>
        <v>4.7632630580768824E-2</v>
      </c>
      <c r="ED300" s="4" t="e">
        <f t="shared" si="29"/>
        <v>#DIV/0!</v>
      </c>
      <c r="EE300" s="4">
        <f t="shared" si="29"/>
        <v>0.70344901351532196</v>
      </c>
      <c r="EF300" s="4">
        <f t="shared" si="29"/>
        <v>0.37187918252847696</v>
      </c>
      <c r="EG300" s="6">
        <f t="shared" ref="EG300:EG321" si="34">(CL300+DW300)/2</f>
        <v>-0.44292930569824801</v>
      </c>
      <c r="EI300">
        <v>298</v>
      </c>
    </row>
    <row r="301" spans="1:139" x14ac:dyDescent="0.3">
      <c r="A301" t="s">
        <v>594</v>
      </c>
      <c r="B301" t="s">
        <v>315</v>
      </c>
      <c r="C301" s="43">
        <v>4.5103448275862066</v>
      </c>
      <c r="D301" s="43">
        <v>5.0999999999999996</v>
      </c>
      <c r="E301" s="5">
        <v>40.200000000000003</v>
      </c>
      <c r="F301" s="5">
        <v>87.5</v>
      </c>
      <c r="G301" s="43">
        <v>10.1</v>
      </c>
      <c r="H301" s="20">
        <v>0</v>
      </c>
      <c r="I301" s="43">
        <v>35.1</v>
      </c>
      <c r="J301" s="43">
        <v>17.130434782608695</v>
      </c>
      <c r="K301" s="43">
        <v>3.6777777777777771</v>
      </c>
      <c r="L301" s="43">
        <v>3.8434782608695648</v>
      </c>
      <c r="M301" s="43">
        <v>51</v>
      </c>
      <c r="N301" s="43">
        <v>45.666666666666664</v>
      </c>
      <c r="O301" s="43">
        <v>46.5</v>
      </c>
      <c r="P301" s="43">
        <v>1.4</v>
      </c>
      <c r="Q301" s="43">
        <v>-1.3</v>
      </c>
      <c r="R301" s="43">
        <v>0.2</v>
      </c>
      <c r="S301" s="20">
        <v>0.7</v>
      </c>
      <c r="T301" s="20">
        <v>0.8571428571428571</v>
      </c>
      <c r="U301" s="5">
        <v>92.8</v>
      </c>
      <c r="V301" s="5">
        <v>66</v>
      </c>
      <c r="W301" s="20">
        <v>0.3783783783783784</v>
      </c>
      <c r="X301" s="43">
        <v>2.8387639940619822</v>
      </c>
      <c r="Y301" s="20">
        <v>0.57692307692307687</v>
      </c>
      <c r="Z301" s="5">
        <v>93</v>
      </c>
      <c r="AA301" s="5">
        <v>98.9</v>
      </c>
      <c r="AB301" s="43" t="s">
        <v>859</v>
      </c>
      <c r="AC301" s="5">
        <v>70.75</v>
      </c>
      <c r="AD301" s="5">
        <v>2.5</v>
      </c>
      <c r="AE301" s="5">
        <v>2.7</v>
      </c>
      <c r="AF301" s="5">
        <v>17.2</v>
      </c>
      <c r="AG301" s="5">
        <v>21</v>
      </c>
      <c r="AH301" s="5">
        <v>5875</v>
      </c>
      <c r="AI301" s="4">
        <v>82.8</v>
      </c>
      <c r="AJ301" s="4">
        <v>0.2289585888674727</v>
      </c>
      <c r="AK301" s="4">
        <v>45.900000000000006</v>
      </c>
      <c r="AL301" s="4">
        <v>81.400000000000006</v>
      </c>
      <c r="AM301" s="4">
        <v>7.0000000000000007E-2</v>
      </c>
      <c r="AN301" s="4">
        <v>30.4</v>
      </c>
      <c r="AO301" s="4">
        <v>6.9264069264069263</v>
      </c>
      <c r="AP301" s="4">
        <v>8.6580086580086579</v>
      </c>
      <c r="AQ301" s="4">
        <v>0.13236537218437672</v>
      </c>
      <c r="AR301" s="4">
        <v>67.924999999999997</v>
      </c>
      <c r="AS301" s="4">
        <v>49.02</v>
      </c>
      <c r="AT301" s="4">
        <v>39.130000000000003</v>
      </c>
      <c r="AU301" s="4">
        <v>56.667000000000002</v>
      </c>
      <c r="AV301" s="4">
        <v>23.81</v>
      </c>
      <c r="AW301" s="4">
        <v>77.272999999999996</v>
      </c>
      <c r="AX301" s="4">
        <v>21.302</v>
      </c>
      <c r="AY301" s="4">
        <v>0.67</v>
      </c>
      <c r="AZ301" s="4">
        <v>7.74</v>
      </c>
      <c r="BA301" s="4">
        <v>0</v>
      </c>
      <c r="BB301" s="4">
        <v>85</v>
      </c>
      <c r="BC301" s="4">
        <v>85</v>
      </c>
      <c r="BD301" s="4">
        <v>0.33333333333333331</v>
      </c>
      <c r="BE301" s="4">
        <v>100</v>
      </c>
      <c r="BF301" s="4">
        <v>100</v>
      </c>
      <c r="BG301" s="4">
        <v>100</v>
      </c>
      <c r="BH301" s="21">
        <v>4.8838074500943927E-2</v>
      </c>
      <c r="BI301" s="21">
        <v>4.2552725572481742E-2</v>
      </c>
      <c r="BJ301" s="20">
        <v>0.28799999999999998</v>
      </c>
      <c r="BK301" s="20">
        <v>0.23200000000000001</v>
      </c>
      <c r="BL301" s="5" t="s">
        <v>859</v>
      </c>
      <c r="BM301" s="5">
        <v>0</v>
      </c>
      <c r="BN301" s="5">
        <v>26</v>
      </c>
      <c r="BO301" s="43">
        <v>1.5</v>
      </c>
      <c r="BP301" s="5">
        <v>33</v>
      </c>
      <c r="BQ301" s="5">
        <v>170</v>
      </c>
      <c r="BR301" s="5">
        <v>16800</v>
      </c>
      <c r="BS301" s="5" t="s">
        <v>859</v>
      </c>
      <c r="BT301" s="5">
        <v>100</v>
      </c>
      <c r="BU301" s="5">
        <v>17.3</v>
      </c>
      <c r="BV301" s="5">
        <v>100</v>
      </c>
      <c r="BW301" s="5">
        <v>80</v>
      </c>
      <c r="BX301" s="5">
        <v>6.6</v>
      </c>
      <c r="BY301" s="5">
        <v>100</v>
      </c>
      <c r="BZ301" s="5">
        <v>12230</v>
      </c>
      <c r="CA301" s="43">
        <v>0.08</v>
      </c>
      <c r="CB301" s="43" t="s">
        <v>859</v>
      </c>
      <c r="CC301" s="5">
        <v>41.6</v>
      </c>
      <c r="CD301" s="5">
        <v>27.2</v>
      </c>
      <c r="CE301" s="43">
        <v>7</v>
      </c>
      <c r="CF301" s="20">
        <v>0.73309659090909096</v>
      </c>
      <c r="CG301" s="5">
        <v>2015</v>
      </c>
      <c r="CH301" s="5">
        <v>2019</v>
      </c>
      <c r="CI301" s="5">
        <v>2019</v>
      </c>
      <c r="CJ301" s="4">
        <v>1.3205596631707311E-2</v>
      </c>
      <c r="CK301" s="4">
        <v>-0.88237956435028975</v>
      </c>
      <c r="CL301" s="4">
        <v>-9.3732351062072866E-3</v>
      </c>
      <c r="CM301" s="4">
        <v>-9.332501324213538E-2</v>
      </c>
      <c r="CN301" s="4">
        <v>-0.18117188898322589</v>
      </c>
      <c r="CO301" s="4">
        <v>0.38299020564274211</v>
      </c>
      <c r="CP301" s="4">
        <v>0.17561069169686297</v>
      </c>
      <c r="CQ301" s="4">
        <v>-1.076424709476814</v>
      </c>
      <c r="CR301" s="4">
        <v>-0.1034420378834572</v>
      </c>
      <c r="CS301" s="4">
        <v>1.0561188257382921</v>
      </c>
      <c r="CT301" s="4">
        <v>-0.49099273460995468</v>
      </c>
      <c r="CU301" s="4">
        <v>-0.42586278164961772</v>
      </c>
      <c r="CV301" s="4">
        <v>0.33572658776157022</v>
      </c>
      <c r="CW301" s="4">
        <v>-0.21368083682195776</v>
      </c>
      <c r="CX301">
        <v>0</v>
      </c>
      <c r="CY301" s="5">
        <v>8573.0775473506092</v>
      </c>
      <c r="CZ301" s="5">
        <v>17368.041189574305</v>
      </c>
      <c r="DA301" s="5">
        <v>3861.1585944919279</v>
      </c>
      <c r="DB301" s="5">
        <v>853.18138651471986</v>
      </c>
      <c r="DC301" s="5">
        <v>22194.797816480877</v>
      </c>
      <c r="DD301" s="5">
        <v>5855.9367649118885</v>
      </c>
      <c r="DE301" s="5">
        <v>3338.9462866867898</v>
      </c>
      <c r="DF301" s="5">
        <v>2903.8799188289822</v>
      </c>
      <c r="DG301" s="5">
        <v>9259.7256653181103</v>
      </c>
      <c r="DH301" s="5">
        <v>1695.3466286799619</v>
      </c>
      <c r="DI301" s="5">
        <v>2134.0930674264005</v>
      </c>
      <c r="DJ301" s="5">
        <v>4043.4947768281099</v>
      </c>
      <c r="DK301" s="5">
        <v>-26.78062678062679</v>
      </c>
      <c r="DL301" s="5">
        <v>1012.1557454890789</v>
      </c>
      <c r="DM301" s="5">
        <v>0</v>
      </c>
      <c r="DN301" s="5">
        <v>-10.401481029854569</v>
      </c>
      <c r="DO301" s="5">
        <v>82044.497535282208</v>
      </c>
      <c r="DP301" s="4">
        <f t="shared" si="28"/>
        <v>0.83923266180312828</v>
      </c>
      <c r="DQ301" s="4">
        <f t="shared" si="28"/>
        <v>-0.57914167473314293</v>
      </c>
      <c r="DR301" s="4">
        <f t="shared" si="28"/>
        <v>-0.41361925267453148</v>
      </c>
      <c r="DS301" s="4">
        <f t="shared" si="28"/>
        <v>0.32401543613962919</v>
      </c>
      <c r="DT301" s="4">
        <f t="shared" si="28"/>
        <v>-0.50785774182106425</v>
      </c>
      <c r="DU301" s="4">
        <f t="shared" si="28"/>
        <v>-1.9337359301278902</v>
      </c>
      <c r="DV301" s="4">
        <f t="shared" si="33"/>
        <v>-0.76112765548158023</v>
      </c>
      <c r="DW301" s="4">
        <f t="shared" si="33"/>
        <v>-0.29731965785173869</v>
      </c>
      <c r="DX301" s="4">
        <f t="shared" si="33"/>
        <v>-1.4538823767270463</v>
      </c>
      <c r="DY301" s="4">
        <f t="shared" si="33"/>
        <v>-0.53244423574934663</v>
      </c>
      <c r="DZ301" s="4">
        <f t="shared" si="33"/>
        <v>-1.2548135824717617</v>
      </c>
      <c r="EA301" s="4">
        <f t="shared" si="33"/>
        <v>-1.2386623601049134</v>
      </c>
      <c r="EB301" s="4">
        <f t="shared" si="33"/>
        <v>0.3733052654987723</v>
      </c>
      <c r="EC301" s="4">
        <f t="shared" si="33"/>
        <v>-0.42688125129273635</v>
      </c>
      <c r="ED301" s="4" t="e">
        <f t="shared" si="29"/>
        <v>#DIV/0!</v>
      </c>
      <c r="EE301" s="4">
        <f t="shared" si="29"/>
        <v>1.7407632203755712</v>
      </c>
      <c r="EF301" s="4">
        <f t="shared" si="29"/>
        <v>-0.93727246213451654</v>
      </c>
      <c r="EG301" s="6">
        <f t="shared" si="34"/>
        <v>-0.153346446478973</v>
      </c>
      <c r="EI301">
        <v>299</v>
      </c>
    </row>
    <row r="302" spans="1:139" x14ac:dyDescent="0.3">
      <c r="A302" t="s">
        <v>638</v>
      </c>
      <c r="B302" t="s">
        <v>316</v>
      </c>
      <c r="C302" s="43" t="s">
        <v>859</v>
      </c>
      <c r="D302" s="43">
        <v>5.7</v>
      </c>
      <c r="E302" s="5">
        <v>43.9</v>
      </c>
      <c r="F302" s="5">
        <v>48.6</v>
      </c>
      <c r="G302" s="43">
        <v>6.2</v>
      </c>
      <c r="H302" s="20">
        <v>0</v>
      </c>
      <c r="I302" s="43">
        <v>40.6</v>
      </c>
      <c r="J302" s="43">
        <v>0.40869565217391302</v>
      </c>
      <c r="K302" s="43">
        <v>3.9222222222222221</v>
      </c>
      <c r="L302" s="43">
        <v>3.7978260869565217</v>
      </c>
      <c r="M302" s="43">
        <v>50</v>
      </c>
      <c r="N302" s="43">
        <v>47.666666666666664</v>
      </c>
      <c r="O302" s="43">
        <v>50.5</v>
      </c>
      <c r="P302" s="43">
        <v>-1</v>
      </c>
      <c r="Q302" s="43">
        <v>0.2</v>
      </c>
      <c r="R302" s="43">
        <v>1</v>
      </c>
      <c r="S302" s="20">
        <v>0.66666666666666663</v>
      </c>
      <c r="T302" s="20">
        <v>0.9375</v>
      </c>
      <c r="U302" s="5">
        <v>96.2</v>
      </c>
      <c r="V302" s="5">
        <v>82</v>
      </c>
      <c r="W302" s="20">
        <v>0.16279069767441862</v>
      </c>
      <c r="X302" s="43">
        <v>2.8411814199401841</v>
      </c>
      <c r="Y302" s="20">
        <v>0.84000000000000008</v>
      </c>
      <c r="Z302" s="5">
        <v>100</v>
      </c>
      <c r="AA302" s="5">
        <v>100</v>
      </c>
      <c r="AB302" s="43">
        <v>0</v>
      </c>
      <c r="AC302" s="5">
        <v>100</v>
      </c>
      <c r="AD302" s="5">
        <v>5.9</v>
      </c>
      <c r="AE302" s="5">
        <v>3.6</v>
      </c>
      <c r="AF302" s="5">
        <v>12.7</v>
      </c>
      <c r="AG302" s="5">
        <v>38.4</v>
      </c>
      <c r="AH302" s="5">
        <v>5115</v>
      </c>
      <c r="AI302" s="4">
        <v>83</v>
      </c>
      <c r="AJ302" s="4">
        <v>0.23942500294568161</v>
      </c>
      <c r="AK302" s="4">
        <v>53.999999999999993</v>
      </c>
      <c r="AL302" s="4">
        <v>83.1</v>
      </c>
      <c r="AM302" s="4">
        <v>0.11</v>
      </c>
      <c r="AN302" s="4">
        <v>55.6</v>
      </c>
      <c r="AO302" s="4">
        <v>6.1349693251533743</v>
      </c>
      <c r="AP302" s="4">
        <v>0</v>
      </c>
      <c r="AQ302" s="4">
        <v>0.13504304986417423</v>
      </c>
      <c r="AR302" s="4" t="s">
        <v>859</v>
      </c>
      <c r="AS302" s="4" t="s">
        <v>859</v>
      </c>
      <c r="AT302" s="4">
        <v>33.332999999999998</v>
      </c>
      <c r="AU302" s="4">
        <v>7.3029999999999999</v>
      </c>
      <c r="AV302" s="4">
        <v>0</v>
      </c>
      <c r="AW302" s="4">
        <v>70.587999999999994</v>
      </c>
      <c r="AX302" s="4">
        <v>32.061</v>
      </c>
      <c r="AY302" s="4">
        <v>0.92</v>
      </c>
      <c r="AZ302" s="4">
        <v>1.82</v>
      </c>
      <c r="BA302" s="4">
        <v>0</v>
      </c>
      <c r="BB302" s="4">
        <v>98.3</v>
      </c>
      <c r="BC302" s="4">
        <v>98.3</v>
      </c>
      <c r="BD302" s="4">
        <v>0</v>
      </c>
      <c r="BE302" s="4">
        <v>80.8</v>
      </c>
      <c r="BF302" s="4">
        <v>82.8</v>
      </c>
      <c r="BG302" s="4">
        <v>8.3000000000000007</v>
      </c>
      <c r="BH302" s="21">
        <v>6.4795465523003595E-2</v>
      </c>
      <c r="BI302" s="21">
        <v>4.5343147691836505E-2</v>
      </c>
      <c r="BJ302" s="20">
        <v>0.26890756302521007</v>
      </c>
      <c r="BK302" s="20">
        <v>0.21008403361344538</v>
      </c>
      <c r="BL302" s="5" t="s">
        <v>859</v>
      </c>
      <c r="BM302" s="5">
        <v>50</v>
      </c>
      <c r="BN302" s="5">
        <v>46</v>
      </c>
      <c r="BO302" s="43">
        <v>1.2000000000000002</v>
      </c>
      <c r="BP302" s="5">
        <v>11</v>
      </c>
      <c r="BQ302" s="5">
        <v>120</v>
      </c>
      <c r="BR302" s="5">
        <v>16000</v>
      </c>
      <c r="BS302" s="5" t="s">
        <v>859</v>
      </c>
      <c r="BT302" s="5">
        <v>36.299999999999997</v>
      </c>
      <c r="BU302" s="5">
        <v>5.3</v>
      </c>
      <c r="BV302" s="5">
        <v>19.5</v>
      </c>
      <c r="BW302" s="5">
        <v>46</v>
      </c>
      <c r="BX302" s="5">
        <v>8.8000000000000007</v>
      </c>
      <c r="BY302" s="5">
        <v>100</v>
      </c>
      <c r="BZ302" s="5">
        <v>9619</v>
      </c>
      <c r="CA302" s="43">
        <v>0.53</v>
      </c>
      <c r="CB302" s="43">
        <v>0.46</v>
      </c>
      <c r="CC302" s="5" t="s">
        <v>859</v>
      </c>
      <c r="CD302" s="5">
        <v>43.8</v>
      </c>
      <c r="CE302" s="43">
        <v>7.3</v>
      </c>
      <c r="CF302" s="20">
        <v>0.71471747700394217</v>
      </c>
      <c r="CG302" s="5">
        <v>2015</v>
      </c>
      <c r="CH302" s="5">
        <v>2021</v>
      </c>
      <c r="CI302" s="5">
        <v>2020</v>
      </c>
      <c r="CJ302" s="4">
        <v>-0.47166834132333041</v>
      </c>
      <c r="CK302" s="4">
        <v>0.10879360352686979</v>
      </c>
      <c r="CL302" s="4">
        <v>0.77335662560849372</v>
      </c>
      <c r="CM302" s="4">
        <v>0.50991357955908267</v>
      </c>
      <c r="CN302" s="4">
        <v>-0.6079594048219098</v>
      </c>
      <c r="CO302" s="4">
        <v>-0.77553978317216432</v>
      </c>
      <c r="CP302" s="4">
        <v>-0.16355440049524711</v>
      </c>
      <c r="CQ302" s="4">
        <v>0.29849283688006967</v>
      </c>
      <c r="CR302" s="4">
        <v>0.45499719927907917</v>
      </c>
      <c r="CS302" s="4">
        <v>-1.0752408118396402</v>
      </c>
      <c r="CT302" s="4">
        <v>-0.52163421122912401</v>
      </c>
      <c r="CU302" s="4">
        <v>0.24735462113262893</v>
      </c>
      <c r="CV302" s="4">
        <v>0.17912729177107273</v>
      </c>
      <c r="CW302" s="4">
        <v>-0.21383769368090699</v>
      </c>
      <c r="CX302">
        <v>0</v>
      </c>
      <c r="CY302" s="5">
        <v>8737.6346606490279</v>
      </c>
      <c r="CZ302" s="5">
        <v>15671.743698384809</v>
      </c>
      <c r="DA302" s="5">
        <v>3721.1055276381912</v>
      </c>
      <c r="DB302" s="5">
        <v>719.8492462311558</v>
      </c>
      <c r="DC302" s="5">
        <v>19684.843067990834</v>
      </c>
      <c r="DD302" s="5">
        <v>4227.9944423185761</v>
      </c>
      <c r="DE302" s="5">
        <v>3205.491683838296</v>
      </c>
      <c r="DF302" s="5">
        <v>1376.3310999107225</v>
      </c>
      <c r="DG302" s="5">
        <v>6229.6573818198067</v>
      </c>
      <c r="DH302" s="5">
        <v>1960.1579325197417</v>
      </c>
      <c r="DI302" s="5">
        <v>-36.611629576453652</v>
      </c>
      <c r="DJ302" s="5">
        <v>1392.6776740847092</v>
      </c>
      <c r="DK302" s="5">
        <v>655.24048815506103</v>
      </c>
      <c r="DL302" s="5">
        <v>-240.30868628858582</v>
      </c>
      <c r="DM302" s="5">
        <v>0</v>
      </c>
      <c r="DN302" s="5">
        <v>210.20830378767627</v>
      </c>
      <c r="DO302" s="5">
        <v>67756.323577752148</v>
      </c>
      <c r="DP302" s="4">
        <f t="shared" si="28"/>
        <v>0.72925213004837086</v>
      </c>
      <c r="DQ302" s="4">
        <f t="shared" si="28"/>
        <v>0.1082754217055599</v>
      </c>
      <c r="DR302" s="4">
        <f t="shared" si="28"/>
        <v>-0.34473597448862436</v>
      </c>
      <c r="DS302" s="4">
        <f t="shared" si="28"/>
        <v>0.58490681108682618</v>
      </c>
      <c r="DT302" s="4">
        <f t="shared" si="28"/>
        <v>0.24201425934567214</v>
      </c>
      <c r="DU302" s="4">
        <f t="shared" si="28"/>
        <v>-0.24711801032479194</v>
      </c>
      <c r="DV302" s="4">
        <f t="shared" si="33"/>
        <v>-0.61573375749989412</v>
      </c>
      <c r="DW302" s="4">
        <f t="shared" si="33"/>
        <v>1.0483217402810032</v>
      </c>
      <c r="DX302" s="4">
        <f t="shared" si="33"/>
        <v>-7.9352049069910627E-2</v>
      </c>
      <c r="DY302" s="4">
        <f t="shared" si="33"/>
        <v>-0.9153482302151168</v>
      </c>
      <c r="DZ302" s="4">
        <f t="shared" si="33"/>
        <v>1.0571903364819175</v>
      </c>
      <c r="EA302" s="4">
        <f t="shared" si="33"/>
        <v>0.44552624813077191</v>
      </c>
      <c r="EB302" s="4">
        <f t="shared" si="33"/>
        <v>-0.49115937074336891</v>
      </c>
      <c r="EC302" s="4">
        <f t="shared" si="33"/>
        <v>-0.21002673927860835</v>
      </c>
      <c r="ED302" s="4" t="e">
        <f t="shared" si="29"/>
        <v>#DIV/0!</v>
      </c>
      <c r="EE302" s="4">
        <f t="shared" si="29"/>
        <v>-1.3247867283752213</v>
      </c>
      <c r="EF302" s="4">
        <f t="shared" si="29"/>
        <v>0.20417146250662468</v>
      </c>
      <c r="EG302" s="6">
        <f t="shared" si="34"/>
        <v>0.91083918294474842</v>
      </c>
      <c r="EH302">
        <v>8</v>
      </c>
      <c r="EI302">
        <v>300</v>
      </c>
    </row>
    <row r="303" spans="1:139" x14ac:dyDescent="0.3">
      <c r="A303" t="s">
        <v>659</v>
      </c>
      <c r="B303" t="s">
        <v>317</v>
      </c>
      <c r="C303" s="43">
        <v>4.5482758620689658</v>
      </c>
      <c r="D303" s="43">
        <v>4.8</v>
      </c>
      <c r="E303" s="5">
        <v>46.9</v>
      </c>
      <c r="F303" s="5">
        <v>100</v>
      </c>
      <c r="G303" s="43">
        <v>8.9</v>
      </c>
      <c r="H303" s="20">
        <v>0.33333333333333331</v>
      </c>
      <c r="I303" s="43">
        <v>43.2</v>
      </c>
      <c r="J303" s="43">
        <v>13.282608695652174</v>
      </c>
      <c r="K303" s="43">
        <v>4.0944444444444441</v>
      </c>
      <c r="L303" s="43">
        <v>3.6956521739130448</v>
      </c>
      <c r="M303" s="43">
        <v>49</v>
      </c>
      <c r="N303" s="43">
        <v>43</v>
      </c>
      <c r="O303" s="43">
        <v>52</v>
      </c>
      <c r="P303" s="43">
        <v>-1.2</v>
      </c>
      <c r="Q303" s="43">
        <v>-0.9</v>
      </c>
      <c r="R303" s="43">
        <v>-2.9</v>
      </c>
      <c r="S303" s="20">
        <v>0.70526315789473681</v>
      </c>
      <c r="T303" s="20">
        <v>0.35294117647058826</v>
      </c>
      <c r="U303" s="5">
        <v>96.7</v>
      </c>
      <c r="V303" s="5">
        <v>74</v>
      </c>
      <c r="W303" s="20">
        <v>0.23684210526315788</v>
      </c>
      <c r="X303" s="43">
        <v>2.9962699101029959</v>
      </c>
      <c r="Y303" s="20">
        <v>0.28125</v>
      </c>
      <c r="Z303" s="5">
        <v>76</v>
      </c>
      <c r="AA303" s="5">
        <v>96.7</v>
      </c>
      <c r="AB303" s="43" t="s">
        <v>859</v>
      </c>
      <c r="AC303" s="5">
        <v>86.95</v>
      </c>
      <c r="AD303" s="5">
        <v>3.3</v>
      </c>
      <c r="AE303" s="5">
        <v>2.7</v>
      </c>
      <c r="AF303" s="5">
        <v>19.399999999999999</v>
      </c>
      <c r="AG303" s="5">
        <v>11.4</v>
      </c>
      <c r="AH303" s="5">
        <v>3004</v>
      </c>
      <c r="AI303" s="4">
        <v>80</v>
      </c>
      <c r="AJ303" s="4">
        <v>0.32534964045071058</v>
      </c>
      <c r="AK303" s="4">
        <v>59.5</v>
      </c>
      <c r="AL303" s="4">
        <v>86.5</v>
      </c>
      <c r="AM303" s="4">
        <v>0.4</v>
      </c>
      <c r="AN303" s="4">
        <v>47.8</v>
      </c>
      <c r="AO303" s="4">
        <v>1.3114754098360655</v>
      </c>
      <c r="AP303" s="4">
        <v>4.6311475409836067</v>
      </c>
      <c r="AQ303" s="4">
        <v>0.10217295335262667</v>
      </c>
      <c r="AR303" s="4">
        <v>48.148000000000003</v>
      </c>
      <c r="AS303" s="4">
        <v>32.075000000000003</v>
      </c>
      <c r="AT303" s="4" t="s">
        <v>859</v>
      </c>
      <c r="AU303" s="4">
        <v>6.0609999999999999</v>
      </c>
      <c r="AV303" s="4">
        <v>23.332999999999998</v>
      </c>
      <c r="AW303" s="4">
        <v>72.093000000000004</v>
      </c>
      <c r="AX303" s="4">
        <v>73.332999999999998</v>
      </c>
      <c r="AY303" s="4">
        <v>0.42</v>
      </c>
      <c r="AZ303" s="4">
        <v>1.66</v>
      </c>
      <c r="BA303" s="4">
        <v>5.2247916629805907E-2</v>
      </c>
      <c r="BB303" s="4">
        <v>52.9</v>
      </c>
      <c r="BC303" s="4">
        <v>52.9</v>
      </c>
      <c r="BD303" s="4">
        <v>0.4</v>
      </c>
      <c r="BE303" s="4">
        <v>88.6</v>
      </c>
      <c r="BF303" s="4">
        <v>100</v>
      </c>
      <c r="BG303" s="4">
        <v>100</v>
      </c>
      <c r="BH303" s="21">
        <v>8.3695984505651841E-2</v>
      </c>
      <c r="BI303" s="21">
        <v>6.2910945361553394E-2</v>
      </c>
      <c r="BJ303" s="20">
        <v>0.27272727272727271</v>
      </c>
      <c r="BK303" s="20">
        <v>0.25974025974025972</v>
      </c>
      <c r="BL303" s="5">
        <v>0</v>
      </c>
      <c r="BM303" s="5">
        <v>61.5</v>
      </c>
      <c r="BN303" s="5">
        <v>32.950000000000003</v>
      </c>
      <c r="BO303" s="43">
        <v>1.25</v>
      </c>
      <c r="BP303" s="5">
        <v>21</v>
      </c>
      <c r="BQ303" s="5" t="s">
        <v>859</v>
      </c>
      <c r="BR303" s="5">
        <v>7110</v>
      </c>
      <c r="BS303" s="5">
        <v>4.8780487804878048</v>
      </c>
      <c r="BT303" s="5">
        <v>55.6</v>
      </c>
      <c r="BU303" s="5">
        <v>3.2</v>
      </c>
      <c r="BV303" s="5">
        <v>31.5</v>
      </c>
      <c r="BW303" s="5">
        <v>15</v>
      </c>
      <c r="BX303" s="5">
        <v>12.4</v>
      </c>
      <c r="BY303" s="5">
        <v>100</v>
      </c>
      <c r="BZ303" s="5">
        <v>14395</v>
      </c>
      <c r="CA303" s="43">
        <v>1.46</v>
      </c>
      <c r="CB303" s="43">
        <v>0.14000000000000001</v>
      </c>
      <c r="CC303" s="5">
        <v>100</v>
      </c>
      <c r="CD303" s="5">
        <v>34.4</v>
      </c>
      <c r="CE303" s="43">
        <v>7.9</v>
      </c>
      <c r="CF303" s="20">
        <v>0.72995391705069124</v>
      </c>
      <c r="CG303" s="5">
        <v>2013</v>
      </c>
      <c r="CH303" s="5">
        <v>2013</v>
      </c>
      <c r="CI303" s="5">
        <v>2019</v>
      </c>
      <c r="CJ303" s="4">
        <v>0.65302799807777046</v>
      </c>
      <c r="CK303" s="4">
        <v>-0.532615375113067</v>
      </c>
      <c r="CL303" s="4">
        <v>-1.0802187489587225</v>
      </c>
      <c r="CM303" s="4">
        <v>-0.16899312073284425</v>
      </c>
      <c r="CN303" s="4">
        <v>-0.33097154013068797</v>
      </c>
      <c r="CO303" s="4">
        <v>3.5208102635006046E-2</v>
      </c>
      <c r="CP303" s="4">
        <v>-1.1962311784204172</v>
      </c>
      <c r="CQ303" s="4">
        <v>0.10667558590098969</v>
      </c>
      <c r="CR303" s="4">
        <v>0.53113763872965747</v>
      </c>
      <c r="CS303" s="4">
        <v>-0.59003697188648907</v>
      </c>
      <c r="CT303" s="4">
        <v>-0.29478818608408741</v>
      </c>
      <c r="CU303" s="4">
        <v>5.5647912604925437E-2</v>
      </c>
      <c r="CV303" s="4">
        <v>-8.4088920936179826E-2</v>
      </c>
      <c r="CW303" s="4">
        <v>-0.21506098332629817</v>
      </c>
      <c r="CX303">
        <v>0</v>
      </c>
      <c r="CY303" s="5">
        <v>10282.874141201835</v>
      </c>
      <c r="CZ303" s="5">
        <v>16462.413576120223</v>
      </c>
      <c r="DA303" s="5">
        <v>2006.7425200168564</v>
      </c>
      <c r="DB303" s="5">
        <v>886.43067846607676</v>
      </c>
      <c r="DC303" s="5">
        <v>20341.242647095864</v>
      </c>
      <c r="DD303" s="5">
        <v>4188.2637818975181</v>
      </c>
      <c r="DE303" s="5">
        <v>3093.0379873869424</v>
      </c>
      <c r="DF303" s="5">
        <v>4516.3434195953032</v>
      </c>
      <c r="DG303" s="5">
        <v>5582.8812045758641</v>
      </c>
      <c r="DH303" s="5">
        <v>997.05014749262523</v>
      </c>
      <c r="DI303" s="5">
        <v>-103.66624525916563</v>
      </c>
      <c r="DJ303" s="5">
        <v>2919.0897597977241</v>
      </c>
      <c r="DK303" s="5">
        <v>265.48672566371675</v>
      </c>
      <c r="DL303" s="5">
        <v>673.83059418457651</v>
      </c>
      <c r="DM303" s="5">
        <v>0</v>
      </c>
      <c r="DN303" s="5">
        <v>114.55343445685735</v>
      </c>
      <c r="DO303" s="5">
        <v>71552.743778508258</v>
      </c>
      <c r="DP303" s="4">
        <f t="shared" si="28"/>
        <v>-0.30349726834105711</v>
      </c>
      <c r="DQ303" s="4">
        <f t="shared" si="28"/>
        <v>-0.21214006815836101</v>
      </c>
      <c r="DR303" s="4">
        <f t="shared" si="28"/>
        <v>0.49845115892085751</v>
      </c>
      <c r="DS303" s="4">
        <f t="shared" si="28"/>
        <v>0.2589564528010142</v>
      </c>
      <c r="DT303" s="4">
        <f t="shared" si="28"/>
        <v>4.5908864917903074E-2</v>
      </c>
      <c r="DU303" s="4">
        <f t="shared" si="28"/>
        <v>-0.20595534571329605</v>
      </c>
      <c r="DV303" s="4">
        <f t="shared" si="33"/>
        <v>-0.49321957724285742</v>
      </c>
      <c r="DW303" s="4">
        <f t="shared" si="33"/>
        <v>-1.7177637135420565</v>
      </c>
      <c r="DX303" s="4">
        <f t="shared" si="33"/>
        <v>0.21404512473950391</v>
      </c>
      <c r="DY303" s="4">
        <f t="shared" si="33"/>
        <v>0.47725779770235738</v>
      </c>
      <c r="DZ303" s="4">
        <f t="shared" si="33"/>
        <v>1.1286097858692143</v>
      </c>
      <c r="EA303" s="4">
        <f t="shared" si="33"/>
        <v>-0.52427504203390174</v>
      </c>
      <c r="EB303" s="4">
        <f t="shared" si="33"/>
        <v>2.8551650791136282E-3</v>
      </c>
      <c r="EC303" s="4">
        <f t="shared" si="33"/>
        <v>-0.36830287275618095</v>
      </c>
      <c r="ED303" s="4" t="e">
        <f t="shared" si="29"/>
        <v>#DIV/0!</v>
      </c>
      <c r="EE303" s="4">
        <f t="shared" si="29"/>
        <v>4.4144220515103787E-3</v>
      </c>
      <c r="EF303" s="4">
        <f t="shared" si="29"/>
        <v>-9.9114372787549046E-2</v>
      </c>
      <c r="EG303" s="6">
        <f t="shared" si="34"/>
        <v>-1.3989912312503896</v>
      </c>
      <c r="EI303">
        <v>301</v>
      </c>
    </row>
    <row r="304" spans="1:139" x14ac:dyDescent="0.3">
      <c r="A304" t="s">
        <v>704</v>
      </c>
      <c r="B304" t="s">
        <v>318</v>
      </c>
      <c r="C304" s="43">
        <v>4.4206896551724135</v>
      </c>
      <c r="D304" s="43">
        <v>4.5</v>
      </c>
      <c r="E304" s="5">
        <v>53.5</v>
      </c>
      <c r="F304" s="5">
        <v>94.4</v>
      </c>
      <c r="G304" s="43">
        <v>6.6</v>
      </c>
      <c r="H304" s="20">
        <v>0</v>
      </c>
      <c r="I304" s="43">
        <v>39.4</v>
      </c>
      <c r="J304" s="43">
        <v>12.421739130434784</v>
      </c>
      <c r="K304" s="43">
        <v>4.041666666666667</v>
      </c>
      <c r="L304" s="43">
        <v>3.5108695652173907</v>
      </c>
      <c r="M304" s="43">
        <v>46</v>
      </c>
      <c r="N304" s="43">
        <v>46.333333333333336</v>
      </c>
      <c r="O304" s="43">
        <v>51.5</v>
      </c>
      <c r="P304" s="43">
        <v>-4.7</v>
      </c>
      <c r="Q304" s="43">
        <v>0</v>
      </c>
      <c r="R304" s="43">
        <v>0</v>
      </c>
      <c r="S304" s="20">
        <v>0.79545454545454541</v>
      </c>
      <c r="T304" s="20">
        <v>0.8</v>
      </c>
      <c r="U304" s="5">
        <v>93.5</v>
      </c>
      <c r="V304" s="5">
        <v>76</v>
      </c>
      <c r="W304" s="20">
        <v>0.36</v>
      </c>
      <c r="X304" s="43">
        <v>5.9346567465475122</v>
      </c>
      <c r="Y304" s="20">
        <v>0.60344827586206895</v>
      </c>
      <c r="Z304" s="5">
        <v>75</v>
      </c>
      <c r="AA304" s="5">
        <v>100</v>
      </c>
      <c r="AB304" s="43">
        <v>0</v>
      </c>
      <c r="AC304" s="5">
        <v>84</v>
      </c>
      <c r="AD304" s="5">
        <v>3.4</v>
      </c>
      <c r="AE304" s="5">
        <v>1.5</v>
      </c>
      <c r="AF304" s="5">
        <v>21.4</v>
      </c>
      <c r="AG304" s="5">
        <v>20.2</v>
      </c>
      <c r="AH304" s="5">
        <v>395</v>
      </c>
      <c r="AI304" s="4">
        <v>76.099999999999994</v>
      </c>
      <c r="AJ304" s="4">
        <v>0.3666666666666667</v>
      </c>
      <c r="AK304" s="4">
        <v>41.7</v>
      </c>
      <c r="AL304" s="4">
        <v>85.7</v>
      </c>
      <c r="AM304" s="4">
        <v>0.56000000000000005</v>
      </c>
      <c r="AN304" s="4">
        <v>100</v>
      </c>
      <c r="AO304" s="4">
        <v>3.4523809523809521</v>
      </c>
      <c r="AP304" s="4">
        <v>2.0833333333333335</v>
      </c>
      <c r="AQ304" s="4">
        <v>0.16591591591591592</v>
      </c>
      <c r="AR304" s="4">
        <v>31.25</v>
      </c>
      <c r="AS304" s="4">
        <v>51.723999999999997</v>
      </c>
      <c r="AT304" s="4" t="s">
        <v>859</v>
      </c>
      <c r="AU304" s="4" t="s">
        <v>859</v>
      </c>
      <c r="AV304" s="4">
        <v>0</v>
      </c>
      <c r="AW304" s="4">
        <v>87.5</v>
      </c>
      <c r="AX304" s="4">
        <v>54.286000000000001</v>
      </c>
      <c r="AY304" s="4">
        <v>1.62</v>
      </c>
      <c r="AZ304" s="4">
        <v>6.16</v>
      </c>
      <c r="BA304" s="4">
        <v>0</v>
      </c>
      <c r="BB304" s="4">
        <v>81.8</v>
      </c>
      <c r="BC304" s="4">
        <v>81.8</v>
      </c>
      <c r="BD304" s="4">
        <v>0.66666666666666663</v>
      </c>
      <c r="BE304" s="4">
        <v>100</v>
      </c>
      <c r="BF304" s="4">
        <v>76.7</v>
      </c>
      <c r="BG304" s="4" t="s">
        <v>859</v>
      </c>
      <c r="BH304" s="21">
        <v>0.12060268053859562</v>
      </c>
      <c r="BI304" s="21">
        <v>8.6097166061464142E-2</v>
      </c>
      <c r="BJ304" s="20">
        <v>0.29591836734693877</v>
      </c>
      <c r="BK304" s="20">
        <v>0.39795918367346939</v>
      </c>
      <c r="BL304" s="5" t="s">
        <v>859</v>
      </c>
      <c r="BM304" s="5">
        <v>57.5</v>
      </c>
      <c r="BN304" s="5">
        <v>36.549999999999997</v>
      </c>
      <c r="BO304" s="43">
        <v>0.45</v>
      </c>
      <c r="BP304" s="5">
        <v>16</v>
      </c>
      <c r="BQ304" s="5" t="s">
        <v>859</v>
      </c>
      <c r="BR304" s="5">
        <v>14350</v>
      </c>
      <c r="BS304" s="5">
        <v>18.032786885245901</v>
      </c>
      <c r="BT304" s="5">
        <v>31.400000000000006</v>
      </c>
      <c r="BU304" s="5">
        <v>5.9</v>
      </c>
      <c r="BV304" s="5">
        <v>17.600000000000001</v>
      </c>
      <c r="BW304" s="5">
        <v>69</v>
      </c>
      <c r="BX304" s="5">
        <v>17.899999999999999</v>
      </c>
      <c r="BY304" s="5">
        <v>100</v>
      </c>
      <c r="BZ304" s="5">
        <v>11028</v>
      </c>
      <c r="CA304" s="43">
        <v>0.4</v>
      </c>
      <c r="CB304" s="43">
        <v>0.5</v>
      </c>
      <c r="CC304" s="5">
        <v>20.6</v>
      </c>
      <c r="CD304" s="5">
        <v>40.5</v>
      </c>
      <c r="CE304" s="43">
        <v>7.6</v>
      </c>
      <c r="CF304" s="20">
        <v>0.67499999999999993</v>
      </c>
      <c r="CG304" s="5">
        <v>2014</v>
      </c>
      <c r="CH304" s="5">
        <v>2015</v>
      </c>
      <c r="CI304" s="5">
        <v>2017</v>
      </c>
      <c r="CJ304" s="4">
        <v>0.47894888169960192</v>
      </c>
      <c r="CK304" s="4">
        <v>-0.61785978014951259</v>
      </c>
      <c r="CL304" s="4">
        <v>-0.62152844596487178</v>
      </c>
      <c r="CM304" s="4">
        <v>-0.14505934677887669</v>
      </c>
      <c r="CN304" s="4">
        <v>-3.9744874544751334E-2</v>
      </c>
      <c r="CO304" s="4">
        <v>0.24112520448951943</v>
      </c>
      <c r="CP304" s="4">
        <v>-2.6045923290145963</v>
      </c>
      <c r="CQ304" s="4">
        <v>0.7571464911914183</v>
      </c>
      <c r="CR304" s="4">
        <v>0.6711735745815316</v>
      </c>
      <c r="CS304" s="4">
        <v>-1.1896680138690425</v>
      </c>
      <c r="CT304" s="4">
        <v>1.1913850483750852</v>
      </c>
      <c r="CU304" s="4">
        <v>-0.1609517091153258</v>
      </c>
      <c r="CV304" s="4">
        <v>-0.59895514932277072</v>
      </c>
      <c r="CW304" s="4">
        <v>-0.21717097935459684</v>
      </c>
      <c r="CX304">
        <v>0</v>
      </c>
      <c r="CY304" s="5">
        <v>10959.51254274747</v>
      </c>
      <c r="CZ304" s="5">
        <v>21245.397593336951</v>
      </c>
      <c r="DA304" s="5">
        <v>3314.8229121119371</v>
      </c>
      <c r="DB304" s="5">
        <v>1102.3174464363797</v>
      </c>
      <c r="DC304" s="5">
        <v>18911.041929096784</v>
      </c>
      <c r="DD304" s="5">
        <v>5562.2190784060076</v>
      </c>
      <c r="DE304" s="5">
        <v>2979.0496847338623</v>
      </c>
      <c r="DF304" s="5">
        <v>5328.6010774076021</v>
      </c>
      <c r="DG304" s="5">
        <v>6071.4636565113351</v>
      </c>
      <c r="DH304" s="5">
        <v>1381.7227809357237</v>
      </c>
      <c r="DI304" s="5">
        <v>1072.5841714035855</v>
      </c>
      <c r="DJ304" s="5">
        <v>2305.6405771753389</v>
      </c>
      <c r="DK304" s="5">
        <v>479.66768692610401</v>
      </c>
      <c r="DL304" s="5">
        <v>700.91823349365973</v>
      </c>
      <c r="DM304" s="5">
        <v>0</v>
      </c>
      <c r="DN304" s="5">
        <v>138.43403873100405</v>
      </c>
      <c r="DO304" s="5">
        <v>80852.475175960091</v>
      </c>
      <c r="DP304" s="4">
        <f t="shared" si="28"/>
        <v>-0.75572354842124556</v>
      </c>
      <c r="DQ304" s="4">
        <f t="shared" si="28"/>
        <v>-2.1504233012027401</v>
      </c>
      <c r="DR304" s="4">
        <f t="shared" si="28"/>
        <v>-0.14491115768100715</v>
      </c>
      <c r="DS304" s="4">
        <f t="shared" si="28"/>
        <v>-0.16346979498060782</v>
      </c>
      <c r="DT304" s="4">
        <f t="shared" si="28"/>
        <v>0.47319444650906761</v>
      </c>
      <c r="DU304" s="4">
        <f t="shared" si="28"/>
        <v>-1.6294318362120985</v>
      </c>
      <c r="DV304" s="4">
        <f t="shared" si="33"/>
        <v>-0.36903349978052774</v>
      </c>
      <c r="DW304" s="4">
        <f t="shared" si="33"/>
        <v>-2.4332940565111185</v>
      </c>
      <c r="DX304" s="4">
        <f t="shared" si="33"/>
        <v>-7.5906058490624664E-3</v>
      </c>
      <c r="DY304" s="4">
        <f t="shared" si="33"/>
        <v>-7.8959726894502993E-2</v>
      </c>
      <c r="DZ304" s="4">
        <f t="shared" si="33"/>
        <v>-0.12420713425357045</v>
      </c>
      <c r="EA304" s="4">
        <f t="shared" si="33"/>
        <v>-0.13452196399812744</v>
      </c>
      <c r="EB304" s="4">
        <f t="shared" si="33"/>
        <v>-0.26862010557308735</v>
      </c>
      <c r="EC304" s="4">
        <f t="shared" si="33"/>
        <v>-0.3729928876220312</v>
      </c>
      <c r="ED304" s="4" t="e">
        <f t="shared" si="29"/>
        <v>#DIV/0!</v>
      </c>
      <c r="EE304" s="4">
        <f t="shared" si="29"/>
        <v>-0.32742573304088041</v>
      </c>
      <c r="EF304" s="4">
        <f t="shared" si="29"/>
        <v>-0.84204499051155512</v>
      </c>
      <c r="EG304" s="6">
        <f t="shared" si="34"/>
        <v>-1.5274112512379951</v>
      </c>
      <c r="EI304">
        <v>302</v>
      </c>
    </row>
    <row r="305" spans="1:139" x14ac:dyDescent="0.3">
      <c r="A305" t="s">
        <v>657</v>
      </c>
      <c r="B305" t="s">
        <v>319</v>
      </c>
      <c r="C305" s="43" t="s">
        <v>859</v>
      </c>
      <c r="D305" s="43">
        <v>5.4</v>
      </c>
      <c r="E305" s="5">
        <v>39.1</v>
      </c>
      <c r="F305" s="5">
        <v>88.5</v>
      </c>
      <c r="G305" s="43">
        <v>6.8</v>
      </c>
      <c r="H305" s="20">
        <v>0.2608695652173913</v>
      </c>
      <c r="I305" s="43">
        <v>41.7</v>
      </c>
      <c r="J305" s="43">
        <v>6.9043478260869566</v>
      </c>
      <c r="K305" s="43">
        <v>3.8833333333333337</v>
      </c>
      <c r="L305" s="43">
        <v>3.7717391304347818</v>
      </c>
      <c r="M305" s="43">
        <v>48.333333333333336</v>
      </c>
      <c r="N305" s="43">
        <v>48.333333333333336</v>
      </c>
      <c r="O305" s="43">
        <v>52</v>
      </c>
      <c r="P305" s="43">
        <v>-2</v>
      </c>
      <c r="Q305" s="43">
        <v>-0.5</v>
      </c>
      <c r="R305" s="43">
        <v>0.97653429602888087</v>
      </c>
      <c r="S305" s="20">
        <v>0.76679841897233203</v>
      </c>
      <c r="T305" s="20">
        <v>0.63559322033898302</v>
      </c>
      <c r="U305" s="5">
        <v>98.8</v>
      </c>
      <c r="V305" s="5">
        <v>73</v>
      </c>
      <c r="W305" s="20">
        <v>0.21301775147928995</v>
      </c>
      <c r="X305" s="43">
        <v>3.2010014717683339</v>
      </c>
      <c r="Y305" s="20">
        <v>0.6875</v>
      </c>
      <c r="Z305" s="5">
        <v>42</v>
      </c>
      <c r="AA305" s="5">
        <v>96.9</v>
      </c>
      <c r="AB305" s="43">
        <v>32.8125</v>
      </c>
      <c r="AC305" s="5">
        <v>72.099999999999994</v>
      </c>
      <c r="AD305" s="5">
        <v>2</v>
      </c>
      <c r="AE305" s="5">
        <v>2.5</v>
      </c>
      <c r="AF305" s="5">
        <v>20.2</v>
      </c>
      <c r="AG305" s="5">
        <v>30.9</v>
      </c>
      <c r="AH305" s="5">
        <v>907</v>
      </c>
      <c r="AI305" s="4">
        <v>82.1</v>
      </c>
      <c r="AJ305" s="4">
        <v>0.42381728057730372</v>
      </c>
      <c r="AK305" s="4">
        <v>51.499999999999993</v>
      </c>
      <c r="AL305" s="4">
        <v>88.6</v>
      </c>
      <c r="AM305" s="4">
        <v>0.24</v>
      </c>
      <c r="AN305" s="4">
        <v>52.7</v>
      </c>
      <c r="AO305" s="4">
        <v>12.826633165829145</v>
      </c>
      <c r="AP305" s="4">
        <v>3.8944723618090453</v>
      </c>
      <c r="AQ305" s="4">
        <v>0.14905303415586793</v>
      </c>
      <c r="AR305" s="4">
        <v>30.972999999999999</v>
      </c>
      <c r="AS305" s="4">
        <v>11.818</v>
      </c>
      <c r="AT305" s="4">
        <v>13.635999999999999</v>
      </c>
      <c r="AU305" s="4">
        <v>12.407</v>
      </c>
      <c r="AV305" s="4">
        <v>17.646999999999998</v>
      </c>
      <c r="AW305" s="4">
        <v>84.971000000000004</v>
      </c>
      <c r="AX305" s="4">
        <v>66.667000000000002</v>
      </c>
      <c r="AY305" s="4">
        <v>1.38</v>
      </c>
      <c r="AZ305" s="4">
        <v>3.48</v>
      </c>
      <c r="BA305" s="4">
        <v>0</v>
      </c>
      <c r="BB305" s="4">
        <v>97.4</v>
      </c>
      <c r="BC305" s="4">
        <v>97.4</v>
      </c>
      <c r="BD305" s="4">
        <v>0</v>
      </c>
      <c r="BE305" s="4">
        <v>100</v>
      </c>
      <c r="BF305" s="4">
        <v>100</v>
      </c>
      <c r="BG305" s="4">
        <v>87</v>
      </c>
      <c r="BH305" s="21">
        <v>8.6523696162013969E-2</v>
      </c>
      <c r="BI305" s="21">
        <v>4.6549077615413728E-2</v>
      </c>
      <c r="BJ305" s="20">
        <v>0.34916201117318435</v>
      </c>
      <c r="BK305" s="20">
        <v>0.28212290502793297</v>
      </c>
      <c r="BL305" s="5" t="s">
        <v>859</v>
      </c>
      <c r="BM305" s="5">
        <v>44.85</v>
      </c>
      <c r="BN305" s="5">
        <v>20.2</v>
      </c>
      <c r="BO305" s="43">
        <v>1.2000000000000002</v>
      </c>
      <c r="BP305" s="5" t="s">
        <v>859</v>
      </c>
      <c r="BQ305" s="5" t="s">
        <v>859</v>
      </c>
      <c r="BR305" s="5" t="s">
        <v>859</v>
      </c>
      <c r="BS305" s="5" t="s">
        <v>859</v>
      </c>
      <c r="BT305" s="5">
        <v>44</v>
      </c>
      <c r="BU305" s="5">
        <v>13.7</v>
      </c>
      <c r="BV305" s="5">
        <v>57.7</v>
      </c>
      <c r="BW305" s="5">
        <v>72</v>
      </c>
      <c r="BX305" s="5">
        <v>12.2</v>
      </c>
      <c r="BY305" s="5">
        <v>95.1</v>
      </c>
      <c r="BZ305" s="5">
        <v>11902</v>
      </c>
      <c r="CA305" s="43">
        <v>0.21</v>
      </c>
      <c r="CB305" s="43" t="s">
        <v>859</v>
      </c>
      <c r="CC305" s="5">
        <v>25.8</v>
      </c>
      <c r="CD305" s="5">
        <v>40.4</v>
      </c>
      <c r="CE305" s="43">
        <v>9.4</v>
      </c>
      <c r="CF305" s="20">
        <v>0.68390427029563594</v>
      </c>
      <c r="CG305" s="5" t="s">
        <v>859</v>
      </c>
      <c r="CH305" s="5" t="s">
        <v>859</v>
      </c>
      <c r="CI305" s="5">
        <v>2020</v>
      </c>
      <c r="CJ305" s="4">
        <v>-0.15753018486967019</v>
      </c>
      <c r="CK305" s="4">
        <v>-0.2304296362554466</v>
      </c>
      <c r="CL305" s="4">
        <v>-0.40890527096993229</v>
      </c>
      <c r="CM305" s="4">
        <v>-9.4728199149422279E-2</v>
      </c>
      <c r="CN305" s="4">
        <v>-4.3862981724544454E-2</v>
      </c>
      <c r="CO305" s="4">
        <v>0.11981857773459165</v>
      </c>
      <c r="CP305" s="4">
        <v>-0.69170600530194448</v>
      </c>
      <c r="CQ305" s="4">
        <v>-0.37863216763982627</v>
      </c>
      <c r="CR305" s="4" t="s">
        <v>17</v>
      </c>
      <c r="CS305" s="4">
        <v>-0.53057878151709459</v>
      </c>
      <c r="CT305" s="4">
        <v>0.31409728309333101</v>
      </c>
      <c r="CU305" s="4">
        <v>-0.28444543845340958</v>
      </c>
      <c r="CV305" s="4">
        <v>-0.95143870551983523</v>
      </c>
      <c r="CW305" s="4">
        <v>-0.21969698490746192</v>
      </c>
      <c r="CX305">
        <v>1</v>
      </c>
      <c r="CY305" s="5">
        <v>9388.8788998212567</v>
      </c>
      <c r="CZ305" s="5">
        <v>16454.719133187336</v>
      </c>
      <c r="DA305" s="5">
        <v>3022.9318045463633</v>
      </c>
      <c r="DB305" s="5">
        <v>712.61915872275188</v>
      </c>
      <c r="DC305" s="5">
        <v>21096.747362845232</v>
      </c>
      <c r="DD305" s="5">
        <v>3956.1625892072898</v>
      </c>
      <c r="DE305" s="5">
        <v>2875.5239766451223</v>
      </c>
      <c r="DF305" s="5">
        <v>2552.09503382103</v>
      </c>
      <c r="DG305" s="5">
        <v>7442.3146997383974</v>
      </c>
      <c r="DH305" s="5">
        <v>1388.3074461702554</v>
      </c>
      <c r="DI305" s="5">
        <v>636.95753616425577</v>
      </c>
      <c r="DJ305" s="5">
        <v>1345.1769882007866</v>
      </c>
      <c r="DK305" s="5">
        <v>-63.129124725018272</v>
      </c>
      <c r="DL305" s="5">
        <v>542.897140190654</v>
      </c>
      <c r="DM305" s="5">
        <v>0</v>
      </c>
      <c r="DN305" s="5">
        <v>141.23807932060711</v>
      </c>
      <c r="DO305" s="5">
        <v>70950.543583665669</v>
      </c>
      <c r="DP305" s="4">
        <f t="shared" si="28"/>
        <v>0.29399785090641656</v>
      </c>
      <c r="DQ305" s="4">
        <f t="shared" si="28"/>
        <v>-0.20902192900699706</v>
      </c>
      <c r="DR305" s="4">
        <f t="shared" si="28"/>
        <v>-1.3483152947713556E-3</v>
      </c>
      <c r="DS305" s="4">
        <f t="shared" si="28"/>
        <v>0.59905394370649645</v>
      </c>
      <c r="DT305" s="4">
        <f t="shared" si="28"/>
        <v>-0.17980509802533462</v>
      </c>
      <c r="DU305" s="4">
        <f t="shared" si="28"/>
        <v>3.4511423511921678E-2</v>
      </c>
      <c r="DV305" s="4">
        <f t="shared" si="33"/>
        <v>-0.25624603558624975</v>
      </c>
      <c r="DW305" s="4">
        <f t="shared" si="33"/>
        <v>1.257309231207609E-2</v>
      </c>
      <c r="DX305" s="4">
        <f t="shared" si="33"/>
        <v>-0.62944996917686424</v>
      </c>
      <c r="DY305" s="4">
        <f t="shared" si="33"/>
        <v>-8.8480825820278275E-2</v>
      </c>
      <c r="DZ305" s="4">
        <f t="shared" si="33"/>
        <v>0.33977605482993806</v>
      </c>
      <c r="EA305" s="4">
        <f t="shared" si="33"/>
        <v>0.47570566487223248</v>
      </c>
      <c r="EB305" s="4">
        <f t="shared" si="33"/>
        <v>0.41937713976385221</v>
      </c>
      <c r="EC305" s="4">
        <f t="shared" si="33"/>
        <v>-0.34563275969606272</v>
      </c>
      <c r="ED305" s="4" t="e">
        <f t="shared" si="29"/>
        <v>#DIV/0!</v>
      </c>
      <c r="EE305" s="4">
        <f t="shared" si="29"/>
        <v>-0.36639012663231885</v>
      </c>
      <c r="EF305" s="4">
        <f t="shared" si="29"/>
        <v>-5.1006213140001637E-2</v>
      </c>
      <c r="EG305" s="6">
        <f t="shared" si="34"/>
        <v>-0.1981660893289281</v>
      </c>
      <c r="EI305">
        <v>303</v>
      </c>
    </row>
    <row r="306" spans="1:139" x14ac:dyDescent="0.3">
      <c r="A306" t="s">
        <v>475</v>
      </c>
      <c r="B306" t="s">
        <v>320</v>
      </c>
      <c r="C306" s="43" t="s">
        <v>859</v>
      </c>
      <c r="D306" s="43">
        <v>5</v>
      </c>
      <c r="E306" s="5">
        <v>31.8</v>
      </c>
      <c r="F306" s="5">
        <v>94.1</v>
      </c>
      <c r="G306" s="43">
        <v>8</v>
      </c>
      <c r="H306" s="20">
        <v>1</v>
      </c>
      <c r="I306" s="43">
        <v>43.5</v>
      </c>
      <c r="J306" s="43">
        <v>11.008695652173913</v>
      </c>
      <c r="K306" s="43">
        <v>3.5249999999999999</v>
      </c>
      <c r="L306" s="43">
        <v>3.7195652173913047</v>
      </c>
      <c r="M306" s="43">
        <v>48.333333333333336</v>
      </c>
      <c r="N306" s="43">
        <v>46.333333333333336</v>
      </c>
      <c r="O306" s="43">
        <v>52.5</v>
      </c>
      <c r="P306" s="43">
        <v>-1.1000000000000001</v>
      </c>
      <c r="Q306" s="43">
        <v>-0.7</v>
      </c>
      <c r="R306" s="43">
        <v>-0.2</v>
      </c>
      <c r="S306" s="20">
        <v>0.69620253164556967</v>
      </c>
      <c r="T306" s="20">
        <v>0.65217391304347827</v>
      </c>
      <c r="U306" s="5">
        <v>91.3</v>
      </c>
      <c r="V306" s="5">
        <v>64</v>
      </c>
      <c r="W306" s="20">
        <v>0.20512820512820512</v>
      </c>
      <c r="X306" s="43">
        <v>3.1679918128664046</v>
      </c>
      <c r="Y306" s="20">
        <v>0.68965517241379315</v>
      </c>
      <c r="Z306" s="5">
        <v>97</v>
      </c>
      <c r="AA306" s="5">
        <v>100</v>
      </c>
      <c r="AB306" s="43" t="s">
        <v>859</v>
      </c>
      <c r="AC306" s="5">
        <v>81.75</v>
      </c>
      <c r="AD306" s="5">
        <v>2.7</v>
      </c>
      <c r="AE306" s="5">
        <v>2.6</v>
      </c>
      <c r="AF306" s="5" t="s">
        <v>859</v>
      </c>
      <c r="AG306" s="5">
        <v>23.599999999999998</v>
      </c>
      <c r="AH306" s="5">
        <v>4175</v>
      </c>
      <c r="AI306" s="4">
        <v>69.099999999999994</v>
      </c>
      <c r="AJ306" s="4">
        <v>0.27912663755458517</v>
      </c>
      <c r="AK306" s="4">
        <v>50.5</v>
      </c>
      <c r="AL306" s="4">
        <v>87.8</v>
      </c>
      <c r="AM306" s="4">
        <v>0.4</v>
      </c>
      <c r="AN306" s="4" t="s">
        <v>859</v>
      </c>
      <c r="AO306" s="4">
        <v>7.8431372549019605</v>
      </c>
      <c r="AP306" s="4">
        <v>10.156862745098039</v>
      </c>
      <c r="AQ306" s="4">
        <v>8.7425077193194894E-2</v>
      </c>
      <c r="AR306" s="4" t="s">
        <v>859</v>
      </c>
      <c r="AS306" s="4">
        <v>19.047999999999998</v>
      </c>
      <c r="AT306" s="4">
        <v>0</v>
      </c>
      <c r="AU306" s="4">
        <v>19.38</v>
      </c>
      <c r="AV306" s="4">
        <v>76.667000000000002</v>
      </c>
      <c r="AW306" s="4">
        <v>74.323999999999998</v>
      </c>
      <c r="AX306" s="4">
        <v>38.462000000000003</v>
      </c>
      <c r="AY306" s="4">
        <v>1.04</v>
      </c>
      <c r="AZ306" s="4">
        <v>3.14</v>
      </c>
      <c r="BA306" s="4">
        <v>0.22108529178769473</v>
      </c>
      <c r="BB306" s="4">
        <v>82.4</v>
      </c>
      <c r="BC306" s="4">
        <v>82.4</v>
      </c>
      <c r="BD306" s="4">
        <v>0.66666666666666663</v>
      </c>
      <c r="BE306" s="4">
        <v>100</v>
      </c>
      <c r="BF306" s="4">
        <v>100</v>
      </c>
      <c r="BG306" s="4">
        <v>76.5</v>
      </c>
      <c r="BH306" s="21">
        <v>9.6754652242632383E-2</v>
      </c>
      <c r="BI306" s="21">
        <v>4.8250078252513109E-2</v>
      </c>
      <c r="BJ306" s="20">
        <v>0.16279069767441862</v>
      </c>
      <c r="BK306" s="20">
        <v>0.2868217054263566</v>
      </c>
      <c r="BL306" s="5" t="s">
        <v>859</v>
      </c>
      <c r="BM306" s="5">
        <v>4.3499999999999996</v>
      </c>
      <c r="BN306" s="5">
        <v>17.600000000000001</v>
      </c>
      <c r="BO306" s="43">
        <v>0.9</v>
      </c>
      <c r="BP306" s="5">
        <v>35</v>
      </c>
      <c r="BQ306" s="5">
        <v>14</v>
      </c>
      <c r="BR306" s="5">
        <v>11625</v>
      </c>
      <c r="BS306" s="5">
        <v>0.82644628099173556</v>
      </c>
      <c r="BT306" s="5">
        <v>98.4</v>
      </c>
      <c r="BU306" s="5">
        <v>0</v>
      </c>
      <c r="BV306" s="5">
        <v>54.7</v>
      </c>
      <c r="BW306" s="5">
        <v>90</v>
      </c>
      <c r="BX306" s="5">
        <v>10.1</v>
      </c>
      <c r="BY306" s="5">
        <v>97.5</v>
      </c>
      <c r="BZ306" s="5">
        <v>10381</v>
      </c>
      <c r="CA306" s="43">
        <v>0</v>
      </c>
      <c r="CB306" s="43" t="s">
        <v>859</v>
      </c>
      <c r="CC306" s="5">
        <v>40.700000000000003</v>
      </c>
      <c r="CD306" s="5">
        <v>41.9</v>
      </c>
      <c r="CE306" s="43">
        <v>8.4</v>
      </c>
      <c r="CF306" s="20">
        <v>0.71835664335664329</v>
      </c>
      <c r="CG306" s="5">
        <v>2020</v>
      </c>
      <c r="CH306" s="5">
        <v>2021</v>
      </c>
      <c r="CI306" s="5" t="s">
        <v>859</v>
      </c>
      <c r="CJ306" s="4">
        <v>4.5843742824866265E-2</v>
      </c>
      <c r="CK306" s="4">
        <v>-0.92157986066096775</v>
      </c>
      <c r="CL306" s="4">
        <v>0.30266039955809299</v>
      </c>
      <c r="CM306" s="4">
        <v>-3.7363070377386988E-2</v>
      </c>
      <c r="CN306" s="4">
        <v>-0.15224100091934603</v>
      </c>
      <c r="CO306" s="4">
        <v>0.55991524330166442</v>
      </c>
      <c r="CP306" s="4">
        <v>-0.79065062029204991</v>
      </c>
      <c r="CQ306" s="4">
        <v>-0.75145133518988105</v>
      </c>
      <c r="CR306" s="4">
        <v>0.46946708021834382</v>
      </c>
      <c r="CS306" s="4">
        <v>0.48166802979957002</v>
      </c>
      <c r="CT306" s="4">
        <v>0.18083351846975326</v>
      </c>
      <c r="CU306" s="4">
        <v>-8.9868186851447068E-2</v>
      </c>
      <c r="CV306" s="4">
        <v>-4.9467096510267233E-2</v>
      </c>
      <c r="CW306" s="4">
        <v>-0.22091399051315425</v>
      </c>
      <c r="CX306">
        <v>0</v>
      </c>
      <c r="CY306" s="5">
        <v>11165.723041157386</v>
      </c>
      <c r="CZ306" s="5">
        <v>15679.629677409181</v>
      </c>
      <c r="DA306" s="5">
        <v>2395.0201884253029</v>
      </c>
      <c r="DB306" s="5">
        <v>891.65545087483179</v>
      </c>
      <c r="DC306" s="5">
        <v>20995.698862725578</v>
      </c>
      <c r="DD306" s="5">
        <v>3484.5741606816073</v>
      </c>
      <c r="DE306" s="5">
        <v>3439.5094820258128</v>
      </c>
      <c r="DF306" s="5">
        <v>1769.225482967114</v>
      </c>
      <c r="DG306" s="5">
        <v>5787.3686133368265</v>
      </c>
      <c r="DH306" s="5">
        <v>971.06325706594885</v>
      </c>
      <c r="DI306" s="5">
        <v>482.05473306415433</v>
      </c>
      <c r="DJ306" s="5">
        <v>1045.0874831763122</v>
      </c>
      <c r="DK306" s="5">
        <v>270.07626738447732</v>
      </c>
      <c r="DL306" s="5">
        <v>768.05742485419478</v>
      </c>
      <c r="DM306" s="5">
        <v>0</v>
      </c>
      <c r="DN306" s="5">
        <v>92.282013004399431</v>
      </c>
      <c r="DO306" s="5">
        <v>68468.968713298935</v>
      </c>
      <c r="DP306" s="4">
        <f t="shared" si="28"/>
        <v>-0.89354281259008261</v>
      </c>
      <c r="DQ306" s="4">
        <f t="shared" si="28"/>
        <v>0.10507966339567254</v>
      </c>
      <c r="DR306" s="4">
        <f t="shared" si="28"/>
        <v>0.30748184102447601</v>
      </c>
      <c r="DS306" s="4">
        <f t="shared" si="28"/>
        <v>0.24873312589268357</v>
      </c>
      <c r="DT306" s="4">
        <f t="shared" si="28"/>
        <v>-0.14961593184805339</v>
      </c>
      <c r="DU306" s="4">
        <f t="shared" si="28"/>
        <v>0.52309721877286375</v>
      </c>
      <c r="DV306" s="4">
        <f t="shared" si="33"/>
        <v>-0.87068757062690705</v>
      </c>
      <c r="DW306" s="4">
        <f t="shared" si="33"/>
        <v>0.70221499698955059</v>
      </c>
      <c r="DX306" s="4">
        <f t="shared" si="33"/>
        <v>0.1212834709851351</v>
      </c>
      <c r="DY306" s="4">
        <f t="shared" si="33"/>
        <v>0.51483355071529924</v>
      </c>
      <c r="DZ306" s="4">
        <f t="shared" si="33"/>
        <v>0.50476205606669389</v>
      </c>
      <c r="EA306" s="4">
        <f t="shared" si="33"/>
        <v>0.66636662193722418</v>
      </c>
      <c r="EB306" s="4">
        <f t="shared" si="33"/>
        <v>-2.9620983857125793E-3</v>
      </c>
      <c r="EC306" s="4">
        <f t="shared" si="33"/>
        <v>-0.38461751839805031</v>
      </c>
      <c r="ED306" s="4" t="e">
        <f t="shared" si="29"/>
        <v>#DIV/0!</v>
      </c>
      <c r="EE306" s="4">
        <f t="shared" si="29"/>
        <v>0.31389369083670993</v>
      </c>
      <c r="EF306" s="4">
        <f t="shared" si="29"/>
        <v>0.14724015254267744</v>
      </c>
      <c r="EG306" s="6">
        <f t="shared" si="34"/>
        <v>0.50243769827382179</v>
      </c>
      <c r="EI306">
        <v>304</v>
      </c>
    </row>
    <row r="307" spans="1:139" x14ac:dyDescent="0.3">
      <c r="A307" t="s">
        <v>636</v>
      </c>
      <c r="B307" t="s">
        <v>321</v>
      </c>
      <c r="C307" s="43" t="s">
        <v>859</v>
      </c>
      <c r="D307" s="43">
        <v>5.5</v>
      </c>
      <c r="E307" s="5">
        <v>38.6</v>
      </c>
      <c r="F307" s="5">
        <v>64.900000000000006</v>
      </c>
      <c r="G307" s="43">
        <v>7.8</v>
      </c>
      <c r="H307" s="20">
        <v>1</v>
      </c>
      <c r="I307" s="43">
        <v>42.2</v>
      </c>
      <c r="J307" s="43">
        <v>10.869565217391305</v>
      </c>
      <c r="K307" s="43">
        <v>4.0527777777777771</v>
      </c>
      <c r="L307" s="43">
        <v>3.802173913043478</v>
      </c>
      <c r="M307" s="43">
        <v>47</v>
      </c>
      <c r="N307" s="43">
        <v>49.333333333333336</v>
      </c>
      <c r="O307" s="43" t="s">
        <v>859</v>
      </c>
      <c r="P307" s="43">
        <v>-0.7</v>
      </c>
      <c r="Q307" s="43">
        <v>0.6</v>
      </c>
      <c r="R307" s="43">
        <v>-0.8</v>
      </c>
      <c r="S307" s="20">
        <v>0.77358490566037741</v>
      </c>
      <c r="T307" s="20">
        <v>0.65</v>
      </c>
      <c r="U307" s="5">
        <v>89.5</v>
      </c>
      <c r="V307" s="5">
        <v>82</v>
      </c>
      <c r="W307" s="20">
        <v>0.15909090909090909</v>
      </c>
      <c r="X307" s="43">
        <v>3.7473995863461038</v>
      </c>
      <c r="Y307" s="20">
        <v>0.8125</v>
      </c>
      <c r="Z307" s="5">
        <v>83</v>
      </c>
      <c r="AA307" s="5">
        <v>100</v>
      </c>
      <c r="AB307" s="43">
        <v>47.222222200000004</v>
      </c>
      <c r="AC307" s="5">
        <v>86.55</v>
      </c>
      <c r="AD307" s="5">
        <v>3.4</v>
      </c>
      <c r="AE307" s="5">
        <v>2.7</v>
      </c>
      <c r="AF307" s="5">
        <v>19.100000000000001</v>
      </c>
      <c r="AG307" s="5">
        <v>20.3</v>
      </c>
      <c r="AH307" s="5">
        <v>2516</v>
      </c>
      <c r="AI307" s="4">
        <v>73.5</v>
      </c>
      <c r="AJ307" s="4">
        <v>0.31415610293805907</v>
      </c>
      <c r="AK307" s="4">
        <v>54.099999999999994</v>
      </c>
      <c r="AL307" s="4">
        <v>88.1</v>
      </c>
      <c r="AM307" s="4">
        <v>0.16</v>
      </c>
      <c r="AN307" s="4">
        <v>38.6</v>
      </c>
      <c r="AO307" s="4">
        <v>6.6843501326259949</v>
      </c>
      <c r="AP307" s="4">
        <v>3.9787798408488064</v>
      </c>
      <c r="AQ307" s="4">
        <v>0.12148432390005669</v>
      </c>
      <c r="AR307" s="4" t="s">
        <v>859</v>
      </c>
      <c r="AS307" s="4">
        <v>9.4339999999999993</v>
      </c>
      <c r="AT307" s="4">
        <v>0</v>
      </c>
      <c r="AU307" s="4">
        <v>8.0649999999999995</v>
      </c>
      <c r="AV307" s="4">
        <v>0</v>
      </c>
      <c r="AW307" s="4">
        <v>73.332999999999998</v>
      </c>
      <c r="AX307" s="4">
        <v>69.027000000000001</v>
      </c>
      <c r="AY307" s="4">
        <v>0.64</v>
      </c>
      <c r="AZ307" s="4">
        <v>3.57</v>
      </c>
      <c r="BA307" s="4">
        <v>0</v>
      </c>
      <c r="BB307" s="4">
        <v>112.5</v>
      </c>
      <c r="BC307" s="4">
        <v>100</v>
      </c>
      <c r="BD307" s="4">
        <v>0.27272727272727271</v>
      </c>
      <c r="BE307" s="4">
        <v>100</v>
      </c>
      <c r="BF307" s="4">
        <v>69.2</v>
      </c>
      <c r="BG307" s="4">
        <v>57.1</v>
      </c>
      <c r="BH307" s="21">
        <v>4.7163733809476159E-2</v>
      </c>
      <c r="BI307" s="21">
        <v>2.6303142208734222E-2</v>
      </c>
      <c r="BJ307" s="20">
        <v>0.25925925925925924</v>
      </c>
      <c r="BK307" s="20">
        <v>0.46913580246913578</v>
      </c>
      <c r="BL307" s="5" t="s">
        <v>859</v>
      </c>
      <c r="BM307" s="5">
        <v>3.25</v>
      </c>
      <c r="BN307" s="5">
        <v>11.35</v>
      </c>
      <c r="BO307" s="43">
        <v>0.95</v>
      </c>
      <c r="BP307" s="5">
        <v>20</v>
      </c>
      <c r="BQ307" s="5">
        <v>84</v>
      </c>
      <c r="BR307" s="5">
        <v>11554</v>
      </c>
      <c r="BS307" s="5">
        <v>1.3513513513513513</v>
      </c>
      <c r="BT307" s="5">
        <v>60.2</v>
      </c>
      <c r="BU307" s="5">
        <v>5.4</v>
      </c>
      <c r="BV307" s="5">
        <v>25.9</v>
      </c>
      <c r="BW307" s="5">
        <v>61</v>
      </c>
      <c r="BX307" s="5">
        <v>5.3</v>
      </c>
      <c r="BY307" s="5">
        <v>98.7</v>
      </c>
      <c r="BZ307" s="5">
        <v>8719</v>
      </c>
      <c r="CA307" s="43">
        <v>0.25</v>
      </c>
      <c r="CB307" s="43">
        <v>0.37</v>
      </c>
      <c r="CC307" s="5">
        <v>14.3</v>
      </c>
      <c r="CD307" s="5">
        <v>21.8</v>
      </c>
      <c r="CE307" s="43">
        <v>10.199999999999999</v>
      </c>
      <c r="CF307" s="20">
        <v>0.73329670329670327</v>
      </c>
      <c r="CG307" s="5">
        <v>2015</v>
      </c>
      <c r="CH307" s="5">
        <v>2012</v>
      </c>
      <c r="CI307" s="5" t="s">
        <v>859</v>
      </c>
      <c r="CJ307" s="4">
        <v>0.10745837123328564</v>
      </c>
      <c r="CK307" s="4">
        <v>3.2746992759840769E-2</v>
      </c>
      <c r="CL307" s="4">
        <v>7.696811589177141E-2</v>
      </c>
      <c r="CM307" s="4">
        <v>-4.9592259234208333E-2</v>
      </c>
      <c r="CN307" s="4">
        <v>-0.48004672561134254</v>
      </c>
      <c r="CO307" s="4">
        <v>-0.15563602256950998</v>
      </c>
      <c r="CP307" s="4">
        <v>0.58418086078612419</v>
      </c>
      <c r="CQ307" s="4">
        <v>-0.95221114068043922</v>
      </c>
      <c r="CR307" s="4">
        <v>0.37750009609700019</v>
      </c>
      <c r="CS307" s="4">
        <v>-0.49703397720983566</v>
      </c>
      <c r="CT307" s="4">
        <v>-0.91238547761690814</v>
      </c>
      <c r="CU307" s="4">
        <v>-0.35815354996558357</v>
      </c>
      <c r="CV307" s="4">
        <v>-0.72920477956975338</v>
      </c>
      <c r="CW307" s="4">
        <v>-0.22351091431281633</v>
      </c>
      <c r="CX307">
        <v>0</v>
      </c>
      <c r="CY307" s="5">
        <v>8539.0045765998912</v>
      </c>
      <c r="CZ307" s="5">
        <v>17170.2408452073</v>
      </c>
      <c r="DA307" s="5">
        <v>2519.4726473708142</v>
      </c>
      <c r="DB307" s="5">
        <v>771.48052735262922</v>
      </c>
      <c r="DC307" s="5">
        <v>21532.392247505413</v>
      </c>
      <c r="DD307" s="5">
        <v>3967.6664375346204</v>
      </c>
      <c r="DE307" s="5">
        <v>1746.7983276301043</v>
      </c>
      <c r="DF307" s="5">
        <v>2827.6568897199772</v>
      </c>
      <c r="DG307" s="5">
        <v>4602.0875205848606</v>
      </c>
      <c r="DH307" s="5">
        <v>862.40339445370512</v>
      </c>
      <c r="DI307" s="5">
        <v>149.41657826943475</v>
      </c>
      <c r="DJ307" s="5">
        <v>2449.3105015911501</v>
      </c>
      <c r="DK307" s="5">
        <v>266.55553871798759</v>
      </c>
      <c r="DL307" s="5">
        <v>40.915290195484175</v>
      </c>
      <c r="DM307" s="5">
        <v>0</v>
      </c>
      <c r="DN307" s="5">
        <v>208.19887103027671</v>
      </c>
      <c r="DO307" s="5">
        <v>67612.684903568181</v>
      </c>
      <c r="DP307" s="4">
        <f t="shared" si="28"/>
        <v>0.86200508024506184</v>
      </c>
      <c r="DQ307" s="4">
        <f t="shared" si="28"/>
        <v>-0.49898395528500805</v>
      </c>
      <c r="DR307" s="4">
        <f t="shared" si="28"/>
        <v>0.24627151880128142</v>
      </c>
      <c r="DS307" s="4">
        <f t="shared" si="28"/>
        <v>0.48387973769387826</v>
      </c>
      <c r="DT307" s="4">
        <f t="shared" si="28"/>
        <v>-0.30995800283555391</v>
      </c>
      <c r="DU307" s="4">
        <f t="shared" si="28"/>
        <v>2.2592944296598881E-2</v>
      </c>
      <c r="DV307" s="4">
        <f t="shared" si="33"/>
        <v>0.97345918521089247</v>
      </c>
      <c r="DW307" s="4">
        <f t="shared" si="33"/>
        <v>-0.23017361172223516</v>
      </c>
      <c r="DX307" s="4">
        <f t="shared" si="33"/>
        <v>0.65896270998406692</v>
      </c>
      <c r="DY307" s="4">
        <f t="shared" si="33"/>
        <v>0.67195031585725551</v>
      </c>
      <c r="DZ307" s="4">
        <f t="shared" si="33"/>
        <v>0.85905286243053214</v>
      </c>
      <c r="EA307" s="4">
        <f t="shared" si="33"/>
        <v>-0.22580221482975701</v>
      </c>
      <c r="EB307" s="4">
        <f t="shared" si="33"/>
        <v>1.5004400303763709E-3</v>
      </c>
      <c r="EC307" s="4">
        <f t="shared" si="33"/>
        <v>-0.25871849182647755</v>
      </c>
      <c r="ED307" s="4" t="e">
        <f t="shared" si="29"/>
        <v>#DIV/0!</v>
      </c>
      <c r="EE307" s="4">
        <f t="shared" si="29"/>
        <v>-1.2968640481026332</v>
      </c>
      <c r="EF307" s="4">
        <f t="shared" si="29"/>
        <v>0.21564637123031016</v>
      </c>
      <c r="EG307" s="6">
        <f t="shared" si="34"/>
        <v>-7.6602747915231875E-2</v>
      </c>
      <c r="EI307">
        <v>305</v>
      </c>
    </row>
    <row r="308" spans="1:139" x14ac:dyDescent="0.3">
      <c r="A308" t="s">
        <v>612</v>
      </c>
      <c r="B308" t="s">
        <v>322</v>
      </c>
      <c r="C308" s="43" t="s">
        <v>859</v>
      </c>
      <c r="D308" s="43">
        <v>5.5</v>
      </c>
      <c r="E308" s="5">
        <v>45.3</v>
      </c>
      <c r="F308" s="5">
        <v>75</v>
      </c>
      <c r="G308" s="43">
        <v>5.2</v>
      </c>
      <c r="H308" s="20">
        <v>0.66666666666666663</v>
      </c>
      <c r="I308" s="43">
        <v>42.6</v>
      </c>
      <c r="J308" s="43">
        <v>0.70869565217391306</v>
      </c>
      <c r="K308" s="43">
        <v>3.7277777777777774</v>
      </c>
      <c r="L308" s="43">
        <v>3.62608695652174</v>
      </c>
      <c r="M308" s="43">
        <v>45.333333333333336</v>
      </c>
      <c r="N308" s="43">
        <v>49</v>
      </c>
      <c r="O308" s="43">
        <v>49.5</v>
      </c>
      <c r="P308" s="43">
        <v>-3.2</v>
      </c>
      <c r="Q308" s="43">
        <v>0.6</v>
      </c>
      <c r="R308" s="43">
        <v>-0.5</v>
      </c>
      <c r="S308" s="20">
        <v>0.66666666666666663</v>
      </c>
      <c r="T308" s="20">
        <v>0.90909090909090906</v>
      </c>
      <c r="U308" s="5">
        <v>91.7</v>
      </c>
      <c r="V308" s="5">
        <v>77</v>
      </c>
      <c r="W308" s="20">
        <v>0.20833333333333334</v>
      </c>
      <c r="X308" s="43">
        <v>2.1844567017459458</v>
      </c>
      <c r="Y308" s="20">
        <v>0.63636363636363624</v>
      </c>
      <c r="Z308" s="5">
        <v>100</v>
      </c>
      <c r="AA308" s="5">
        <v>100</v>
      </c>
      <c r="AB308" s="43">
        <v>0</v>
      </c>
      <c r="AC308" s="5">
        <v>96.15</v>
      </c>
      <c r="AD308" s="5">
        <v>1.7</v>
      </c>
      <c r="AE308" s="5" t="s">
        <v>859</v>
      </c>
      <c r="AF308" s="5" t="s">
        <v>859</v>
      </c>
      <c r="AG308" s="5">
        <v>0</v>
      </c>
      <c r="AH308" s="5">
        <v>743</v>
      </c>
      <c r="AI308" s="4">
        <v>75.5</v>
      </c>
      <c r="AJ308" s="4">
        <v>0.23345249702090781</v>
      </c>
      <c r="AK308" s="4">
        <v>56.7</v>
      </c>
      <c r="AL308" s="4">
        <v>91.5</v>
      </c>
      <c r="AM308" s="4">
        <v>0.9</v>
      </c>
      <c r="AN308" s="4" t="s">
        <v>859</v>
      </c>
      <c r="AO308" s="4">
        <v>1.2765957446808509</v>
      </c>
      <c r="AP308" s="4">
        <v>7.6595744680851068</v>
      </c>
      <c r="AQ308" s="4">
        <v>0.1529463371837988</v>
      </c>
      <c r="AR308" s="4">
        <v>0</v>
      </c>
      <c r="AS308" s="4">
        <v>0</v>
      </c>
      <c r="AT308" s="4">
        <v>50</v>
      </c>
      <c r="AU308" s="4" t="s">
        <v>859</v>
      </c>
      <c r="AV308" s="4">
        <v>0</v>
      </c>
      <c r="AW308" s="4">
        <v>92.5</v>
      </c>
      <c r="AX308" s="4">
        <v>69.230999999999995</v>
      </c>
      <c r="AY308" s="4">
        <v>1.07</v>
      </c>
      <c r="AZ308" s="4">
        <v>4.72</v>
      </c>
      <c r="BA308" s="4">
        <v>6.3791228706052916E-2</v>
      </c>
      <c r="BB308" s="4">
        <v>53.6</v>
      </c>
      <c r="BC308" s="4">
        <v>53.6</v>
      </c>
      <c r="BD308" s="4">
        <v>0.5</v>
      </c>
      <c r="BE308" s="4">
        <v>100</v>
      </c>
      <c r="BF308" s="4">
        <v>100</v>
      </c>
      <c r="BG308" s="4">
        <v>60.7</v>
      </c>
      <c r="BH308" s="21">
        <v>7.1218557721618322E-2</v>
      </c>
      <c r="BI308" s="21">
        <v>4.0267698933509254E-2</v>
      </c>
      <c r="BJ308" s="20">
        <v>0.29411764705882354</v>
      </c>
      <c r="BK308" s="20">
        <v>0.17647058823529413</v>
      </c>
      <c r="BL308" s="5" t="s">
        <v>859</v>
      </c>
      <c r="BM308" s="5">
        <v>44.75</v>
      </c>
      <c r="BN308" s="5">
        <v>32</v>
      </c>
      <c r="BO308" s="43">
        <v>0.9</v>
      </c>
      <c r="BP308" s="5" t="s">
        <v>859</v>
      </c>
      <c r="BQ308" s="5" t="s">
        <v>859</v>
      </c>
      <c r="BR308" s="5">
        <v>17368</v>
      </c>
      <c r="BS308" s="5" t="s">
        <v>859</v>
      </c>
      <c r="BT308" s="5">
        <v>56.2</v>
      </c>
      <c r="BU308" s="5">
        <v>15.6</v>
      </c>
      <c r="BV308" s="5">
        <v>59.4</v>
      </c>
      <c r="BW308" s="5">
        <v>33</v>
      </c>
      <c r="BX308" s="5">
        <v>8.1</v>
      </c>
      <c r="BY308" s="5">
        <v>23.5</v>
      </c>
      <c r="BZ308" s="5">
        <v>20346</v>
      </c>
      <c r="CA308" s="43">
        <v>0.54</v>
      </c>
      <c r="CB308" s="43">
        <v>0.08</v>
      </c>
      <c r="CC308" s="5">
        <v>1</v>
      </c>
      <c r="CD308" s="5">
        <v>8.8000000000000007</v>
      </c>
      <c r="CE308" s="43">
        <v>7.2</v>
      </c>
      <c r="CF308" s="20">
        <v>0.7086705202312138</v>
      </c>
      <c r="CG308" s="5">
        <v>2020</v>
      </c>
      <c r="CH308" s="5">
        <v>2011</v>
      </c>
      <c r="CI308" s="5">
        <v>2020</v>
      </c>
      <c r="CJ308" s="4">
        <v>0.28925557266673346</v>
      </c>
      <c r="CK308" s="4">
        <v>-0.52774767628620389</v>
      </c>
      <c r="CL308" s="4">
        <v>0.40636332559088584</v>
      </c>
      <c r="CM308" s="4">
        <v>-0.84017329958091347</v>
      </c>
      <c r="CN308" s="4">
        <v>-0.12951444780433002</v>
      </c>
      <c r="CO308" s="4">
        <v>0.18581472079452255</v>
      </c>
      <c r="CP308" s="4">
        <v>-0.10702395644816882</v>
      </c>
      <c r="CQ308" s="4">
        <v>0.13034584791933382</v>
      </c>
      <c r="CR308" s="4" t="s">
        <v>17</v>
      </c>
      <c r="CS308" s="4">
        <v>-0.22188876060406965</v>
      </c>
      <c r="CT308" s="4">
        <v>-0.77967245598951229</v>
      </c>
      <c r="CU308" s="4">
        <v>-1.8427172466565076</v>
      </c>
      <c r="CV308" s="4">
        <v>0.10052695366943172</v>
      </c>
      <c r="CW308" s="4">
        <v>-0.22472491299833083</v>
      </c>
      <c r="CX308">
        <v>1</v>
      </c>
      <c r="CY308" s="5">
        <v>10311.190879581507</v>
      </c>
      <c r="CZ308" s="5">
        <v>15379.685879467608</v>
      </c>
      <c r="DA308" s="5">
        <v>3185.2941176470586</v>
      </c>
      <c r="DB308" s="5">
        <v>1051.4705882352941</v>
      </c>
      <c r="DC308" s="5">
        <v>20854.735495304765</v>
      </c>
      <c r="DD308" s="5">
        <v>2415.7858654943066</v>
      </c>
      <c r="DE308" s="5">
        <v>1746.18763183754</v>
      </c>
      <c r="DF308" s="5">
        <v>1660.6105508426313</v>
      </c>
      <c r="DG308" s="5">
        <v>6270.042820066371</v>
      </c>
      <c r="DH308" s="5">
        <v>813.60294117647072</v>
      </c>
      <c r="DI308" s="5">
        <v>116.17647058823528</v>
      </c>
      <c r="DJ308" s="5">
        <v>2205.8823529411766</v>
      </c>
      <c r="DK308" s="5">
        <v>-297.05882352941171</v>
      </c>
      <c r="DL308" s="5">
        <v>-649.26470588235316</v>
      </c>
      <c r="DM308" s="5">
        <v>0</v>
      </c>
      <c r="DN308" s="5">
        <v>2.8888455047390136</v>
      </c>
      <c r="DO308" s="5">
        <v>65716.495615158303</v>
      </c>
      <c r="DP308" s="4">
        <f t="shared" si="28"/>
        <v>-0.32242255137582321</v>
      </c>
      <c r="DQ308" s="4">
        <f t="shared" si="28"/>
        <v>0.22663056808468932</v>
      </c>
      <c r="DR308" s="4">
        <f t="shared" si="28"/>
        <v>-8.1204105899503415E-2</v>
      </c>
      <c r="DS308" s="4">
        <f t="shared" si="28"/>
        <v>-6.3977604128395038E-2</v>
      </c>
      <c r="DT308" s="4">
        <f t="shared" si="28"/>
        <v>-0.10750183298526028</v>
      </c>
      <c r="DU308" s="4">
        <f t="shared" si="28"/>
        <v>1.6304076351929633</v>
      </c>
      <c r="DV308" s="4">
        <f t="shared" si="33"/>
        <v>0.97412451589163884</v>
      </c>
      <c r="DW308" s="4">
        <f t="shared" si="33"/>
        <v>0.79789557185038118</v>
      </c>
      <c r="DX308" s="4">
        <f t="shared" si="33"/>
        <v>-9.7672101448907811E-2</v>
      </c>
      <c r="DY308" s="4">
        <f t="shared" si="33"/>
        <v>0.74251334779979994</v>
      </c>
      <c r="DZ308" s="4">
        <f t="shared" si="33"/>
        <v>0.89445669204009903</v>
      </c>
      <c r="EA308" s="4">
        <f t="shared" si="33"/>
        <v>-7.1140878724791329E-2</v>
      </c>
      <c r="EB308" s="4">
        <f t="shared" si="33"/>
        <v>0.71588401844346994</v>
      </c>
      <c r="EC308" s="4">
        <f t="shared" si="33"/>
        <v>-0.13921917316004442</v>
      </c>
      <c r="ED308" s="4" t="e">
        <f t="shared" si="29"/>
        <v>#DIV/0!</v>
      </c>
      <c r="EE308" s="4">
        <f t="shared" si="29"/>
        <v>1.5560834707411524</v>
      </c>
      <c r="EF308" s="4">
        <f t="shared" si="29"/>
        <v>0.36712785162510891</v>
      </c>
      <c r="EG308" s="6">
        <f t="shared" si="34"/>
        <v>0.60212944872063345</v>
      </c>
      <c r="EI308">
        <v>306</v>
      </c>
    </row>
    <row r="309" spans="1:139" x14ac:dyDescent="0.3">
      <c r="A309" t="s">
        <v>619</v>
      </c>
      <c r="B309" t="s">
        <v>324</v>
      </c>
      <c r="C309" s="43" t="s">
        <v>859</v>
      </c>
      <c r="D309" s="43">
        <v>5.6</v>
      </c>
      <c r="E309" s="5">
        <v>27.2</v>
      </c>
      <c r="F309" s="5">
        <v>87.5</v>
      </c>
      <c r="G309" s="43">
        <v>7.2</v>
      </c>
      <c r="H309" s="20">
        <v>0</v>
      </c>
      <c r="I309" s="43">
        <v>40.5</v>
      </c>
      <c r="J309" s="43">
        <v>15.117391304347827</v>
      </c>
      <c r="K309" s="43">
        <v>3.8694444444444449</v>
      </c>
      <c r="L309" s="43">
        <v>3.4652173913043485</v>
      </c>
      <c r="M309" s="43">
        <v>46.333333333333336</v>
      </c>
      <c r="N309" s="43">
        <v>53</v>
      </c>
      <c r="O309" s="43">
        <v>55</v>
      </c>
      <c r="P309" s="43">
        <v>-3.7</v>
      </c>
      <c r="Q309" s="43">
        <v>1.8</v>
      </c>
      <c r="R309" s="43">
        <v>-1</v>
      </c>
      <c r="S309" s="20">
        <v>0.73529411764705888</v>
      </c>
      <c r="T309" s="20">
        <v>0.8</v>
      </c>
      <c r="U309" s="5">
        <v>100</v>
      </c>
      <c r="V309" s="5">
        <v>87</v>
      </c>
      <c r="W309" s="20">
        <v>0.15217391304347827</v>
      </c>
      <c r="X309" s="43">
        <v>2.452150588226039</v>
      </c>
      <c r="Y309" s="20">
        <v>0.34782608695652178</v>
      </c>
      <c r="Z309" s="5">
        <v>100</v>
      </c>
      <c r="AA309" s="5">
        <v>100</v>
      </c>
      <c r="AB309" s="43">
        <v>0</v>
      </c>
      <c r="AC309" s="5">
        <v>100</v>
      </c>
      <c r="AD309" s="5">
        <v>5.2</v>
      </c>
      <c r="AE309" s="5">
        <v>3.1</v>
      </c>
      <c r="AF309" s="5">
        <v>15.4</v>
      </c>
      <c r="AG309" s="5">
        <v>0</v>
      </c>
      <c r="AH309" s="5" t="s">
        <v>859</v>
      </c>
      <c r="AI309" s="4">
        <v>90.5</v>
      </c>
      <c r="AJ309" s="4">
        <v>0.37002957607624054</v>
      </c>
      <c r="AK309" s="4">
        <v>55.099999999999994</v>
      </c>
      <c r="AL309" s="4">
        <v>91.8</v>
      </c>
      <c r="AM309" s="4">
        <v>0.33</v>
      </c>
      <c r="AN309" s="4">
        <v>55.6</v>
      </c>
      <c r="AO309" s="4">
        <v>10.204081632653061</v>
      </c>
      <c r="AP309" s="4">
        <v>0</v>
      </c>
      <c r="AQ309" s="4">
        <v>0.16950735465795003</v>
      </c>
      <c r="AR309" s="4" t="s">
        <v>859</v>
      </c>
      <c r="AS309" s="4">
        <v>70</v>
      </c>
      <c r="AT309" s="4">
        <v>62.5</v>
      </c>
      <c r="AU309" s="4">
        <v>19.512</v>
      </c>
      <c r="AV309" s="4" t="s">
        <v>859</v>
      </c>
      <c r="AW309" s="4">
        <v>74.194000000000003</v>
      </c>
      <c r="AX309" s="4">
        <v>32</v>
      </c>
      <c r="AY309" s="4">
        <v>0.42</v>
      </c>
      <c r="AZ309" s="4">
        <v>0.99</v>
      </c>
      <c r="BA309" s="4">
        <v>0</v>
      </c>
      <c r="BB309" s="4">
        <v>100</v>
      </c>
      <c r="BC309" s="4">
        <v>100</v>
      </c>
      <c r="BD309" s="4">
        <v>0</v>
      </c>
      <c r="BE309" s="4">
        <v>100</v>
      </c>
      <c r="BF309" s="4">
        <v>96</v>
      </c>
      <c r="BG309" s="4">
        <v>86.4</v>
      </c>
      <c r="BH309" s="21">
        <v>4.4039608733209813E-2</v>
      </c>
      <c r="BI309" s="21">
        <v>4.3481541558750197E-2</v>
      </c>
      <c r="BJ309" s="20">
        <v>0.15094339622641509</v>
      </c>
      <c r="BK309" s="20">
        <v>0.20754716981132076</v>
      </c>
      <c r="BL309" s="5" t="s">
        <v>859</v>
      </c>
      <c r="BM309" s="5">
        <v>0</v>
      </c>
      <c r="BN309" s="5">
        <v>58.85</v>
      </c>
      <c r="BO309" s="43">
        <v>1.8499999999999999</v>
      </c>
      <c r="BP309" s="5">
        <v>13</v>
      </c>
      <c r="BQ309" s="5" t="s">
        <v>859</v>
      </c>
      <c r="BR309" s="5">
        <v>15041</v>
      </c>
      <c r="BS309" s="5" t="s">
        <v>859</v>
      </c>
      <c r="BT309" s="5">
        <v>12.5</v>
      </c>
      <c r="BU309" s="5">
        <v>3.1</v>
      </c>
      <c r="BV309" s="5">
        <v>15.6</v>
      </c>
      <c r="BW309" s="5">
        <v>87</v>
      </c>
      <c r="BX309" s="5">
        <v>16</v>
      </c>
      <c r="BY309" s="5">
        <v>100</v>
      </c>
      <c r="BZ309" s="5">
        <v>13449</v>
      </c>
      <c r="CA309" s="43">
        <v>0</v>
      </c>
      <c r="CB309" s="43" t="s">
        <v>859</v>
      </c>
      <c r="CC309" s="5">
        <v>86.3</v>
      </c>
      <c r="CD309" s="5">
        <v>41.6</v>
      </c>
      <c r="CE309" s="43">
        <v>8</v>
      </c>
      <c r="CF309" s="20">
        <v>0.69784482758620692</v>
      </c>
      <c r="CG309" s="5">
        <v>2019</v>
      </c>
      <c r="CH309" s="5">
        <v>2019</v>
      </c>
      <c r="CI309" s="5">
        <v>2017</v>
      </c>
      <c r="CJ309" s="4">
        <v>-1.0219462534624928</v>
      </c>
      <c r="CK309" s="4">
        <v>-0.28116700823359903</v>
      </c>
      <c r="CL309" s="4">
        <v>-0.36407700374703778</v>
      </c>
      <c r="CM309" s="4">
        <v>-0.15056485332331768</v>
      </c>
      <c r="CN309" s="4">
        <v>-2.3180191576177098E-2</v>
      </c>
      <c r="CO309" s="4">
        <v>8.0025515308153133E-2</v>
      </c>
      <c r="CP309" s="4">
        <v>0.34795024459127183</v>
      </c>
      <c r="CQ309" s="4">
        <v>-0.57328177015703696</v>
      </c>
      <c r="CR309" s="4">
        <v>0.61497245376004694</v>
      </c>
      <c r="CS309" s="4">
        <v>-1.6616440852007519</v>
      </c>
      <c r="CT309" s="4">
        <v>1.0900867842316757</v>
      </c>
      <c r="CU309" s="4">
        <v>-5.1709945209835427E-2</v>
      </c>
      <c r="CV309" s="4">
        <v>-0.3045180051946822</v>
      </c>
      <c r="CW309" s="4">
        <v>-0.23261036078936997</v>
      </c>
      <c r="CX309">
        <v>0</v>
      </c>
      <c r="CY309" s="5">
        <v>8486.6295622818961</v>
      </c>
      <c r="CZ309" s="5">
        <v>12554.198110861167</v>
      </c>
      <c r="DA309" s="5">
        <v>1875.6452369779445</v>
      </c>
      <c r="DB309" s="5">
        <v>687.00140778977004</v>
      </c>
      <c r="DC309" s="5">
        <v>24113.21221485666</v>
      </c>
      <c r="DD309" s="5">
        <v>2103.1180244621019</v>
      </c>
      <c r="DE309" s="5">
        <v>1646.278928755607</v>
      </c>
      <c r="DF309" s="5">
        <v>2812.7212386523561</v>
      </c>
      <c r="DG309" s="5">
        <v>7465.4533271345535</v>
      </c>
      <c r="DH309" s="5">
        <v>1895.8235570154857</v>
      </c>
      <c r="DI309" s="5">
        <v>857.81323322383867</v>
      </c>
      <c r="DJ309" s="5">
        <v>2268.8878460816518</v>
      </c>
      <c r="DK309" s="5">
        <v>-289.53542937587991</v>
      </c>
      <c r="DL309" s="5">
        <v>-10.323791647114032</v>
      </c>
      <c r="DM309" s="5">
        <v>0</v>
      </c>
      <c r="DN309" s="5">
        <v>86.915098435729206</v>
      </c>
      <c r="DO309" s="5">
        <v>66564.162357152862</v>
      </c>
      <c r="DP309" s="4">
        <f t="shared" si="28"/>
        <v>0.89700953438196773</v>
      </c>
      <c r="DQ309" s="4">
        <f t="shared" si="28"/>
        <v>1.371647057236316</v>
      </c>
      <c r="DR309" s="4">
        <f t="shared" si="28"/>
        <v>0.56292965139411988</v>
      </c>
      <c r="DS309" s="4">
        <f t="shared" si="28"/>
        <v>0.64918026921020799</v>
      </c>
      <c r="DT309" s="4">
        <f t="shared" si="28"/>
        <v>-1.0810016380775809</v>
      </c>
      <c r="DU309" s="4">
        <f t="shared" si="28"/>
        <v>1.9543449002374598</v>
      </c>
      <c r="DV309" s="4">
        <f t="shared" si="33"/>
        <v>1.0829713857134922</v>
      </c>
      <c r="DW309" s="4">
        <f t="shared" si="33"/>
        <v>-0.21701656552132287</v>
      </c>
      <c r="DX309" s="4">
        <f t="shared" si="33"/>
        <v>-0.63994634817584028</v>
      </c>
      <c r="DY309" s="4">
        <f t="shared" si="33"/>
        <v>-0.82232391816783046</v>
      </c>
      <c r="DZ309" s="4">
        <f t="shared" si="33"/>
        <v>0.10454404108342205</v>
      </c>
      <c r="EA309" s="4">
        <f t="shared" si="33"/>
        <v>-0.11117122774194557</v>
      </c>
      <c r="EB309" s="4">
        <f t="shared" si="33"/>
        <v>0.7063480846610497</v>
      </c>
      <c r="EC309" s="4">
        <f t="shared" si="33"/>
        <v>-0.24984684181621913</v>
      </c>
      <c r="ED309" s="4" t="e">
        <f t="shared" si="29"/>
        <v>#DIV/0!</v>
      </c>
      <c r="EE309" s="4">
        <f t="shared" si="29"/>
        <v>0.38847127448534546</v>
      </c>
      <c r="EF309" s="4">
        <f t="shared" si="29"/>
        <v>0.29941002738486583</v>
      </c>
      <c r="EG309" s="6">
        <f t="shared" si="34"/>
        <v>-0.29054678463418032</v>
      </c>
      <c r="EI309">
        <v>307</v>
      </c>
    </row>
    <row r="310" spans="1:139" x14ac:dyDescent="0.3">
      <c r="A310" t="s">
        <v>611</v>
      </c>
      <c r="B310" t="s">
        <v>325</v>
      </c>
      <c r="C310" s="43" t="s">
        <v>859</v>
      </c>
      <c r="D310" s="43">
        <v>4.8</v>
      </c>
      <c r="E310" s="5">
        <v>14.9</v>
      </c>
      <c r="F310" s="5">
        <v>84.6</v>
      </c>
      <c r="G310" s="43">
        <v>7.8</v>
      </c>
      <c r="H310" s="20">
        <v>1</v>
      </c>
      <c r="I310" s="43">
        <v>42.5</v>
      </c>
      <c r="J310" s="43">
        <v>2.3695652173913042</v>
      </c>
      <c r="K310" s="43">
        <v>4.0583333333333336</v>
      </c>
      <c r="L310" s="43">
        <v>3.6891304347826095</v>
      </c>
      <c r="M310" s="43">
        <v>48</v>
      </c>
      <c r="N310" s="43">
        <v>50.666666666666664</v>
      </c>
      <c r="O310" s="43">
        <v>52.5</v>
      </c>
      <c r="P310" s="43">
        <v>-1.6</v>
      </c>
      <c r="Q310" s="43">
        <v>-1.1000000000000001</v>
      </c>
      <c r="R310" s="43">
        <v>-1.8</v>
      </c>
      <c r="S310" s="20">
        <v>0.83333333333333337</v>
      </c>
      <c r="T310" s="20">
        <v>1</v>
      </c>
      <c r="U310" s="5">
        <v>92.9</v>
      </c>
      <c r="V310" s="5">
        <v>73</v>
      </c>
      <c r="W310" s="20">
        <v>0.13953488372093023</v>
      </c>
      <c r="X310" s="43">
        <v>2.4097489655602469</v>
      </c>
      <c r="Y310" s="20">
        <v>0.35</v>
      </c>
      <c r="Z310" s="5">
        <v>38</v>
      </c>
      <c r="AA310" s="5">
        <v>100</v>
      </c>
      <c r="AB310" s="43" t="s">
        <v>859</v>
      </c>
      <c r="AC310" s="5">
        <v>62.35</v>
      </c>
      <c r="AD310" s="5">
        <v>3.5</v>
      </c>
      <c r="AE310" s="5">
        <v>2</v>
      </c>
      <c r="AF310" s="5">
        <v>21.8</v>
      </c>
      <c r="AG310" s="5">
        <v>19.3</v>
      </c>
      <c r="AH310" s="5" t="s">
        <v>859</v>
      </c>
      <c r="AI310" s="4">
        <v>74.2</v>
      </c>
      <c r="AJ310" s="4">
        <v>0.25513576566651541</v>
      </c>
      <c r="AK310" s="4">
        <v>49.699999999999996</v>
      </c>
      <c r="AL310" s="4">
        <v>85.6</v>
      </c>
      <c r="AM310" s="4">
        <v>0.4</v>
      </c>
      <c r="AN310" s="4">
        <v>72</v>
      </c>
      <c r="AO310" s="4">
        <v>16.028708133971293</v>
      </c>
      <c r="AP310" s="4">
        <v>2.3923444976076556</v>
      </c>
      <c r="AQ310" s="4">
        <v>0.23190706400173172</v>
      </c>
      <c r="AR310" s="4">
        <v>93.102999999999994</v>
      </c>
      <c r="AS310" s="4">
        <v>96.153999999999996</v>
      </c>
      <c r="AT310" s="4" t="s">
        <v>859</v>
      </c>
      <c r="AU310" s="4">
        <v>24.193999999999999</v>
      </c>
      <c r="AV310" s="4">
        <v>45.454999999999998</v>
      </c>
      <c r="AW310" s="4">
        <v>76.667000000000002</v>
      </c>
      <c r="AX310" s="4">
        <v>59.551000000000002</v>
      </c>
      <c r="AY310" s="4">
        <v>1.83</v>
      </c>
      <c r="AZ310" s="4">
        <v>3.24</v>
      </c>
      <c r="BA310" s="4">
        <v>1.1385968743176217E-2</v>
      </c>
      <c r="BB310" s="4">
        <v>100</v>
      </c>
      <c r="BC310" s="4">
        <v>100</v>
      </c>
      <c r="BD310" s="4">
        <v>1</v>
      </c>
      <c r="BE310" s="4">
        <v>89.5</v>
      </c>
      <c r="BF310" s="4" t="s">
        <v>859</v>
      </c>
      <c r="BG310" s="4">
        <v>70</v>
      </c>
      <c r="BH310" s="21">
        <v>5.1968062418201656E-2</v>
      </c>
      <c r="BI310" s="21">
        <v>4.1733747375524113E-2</v>
      </c>
      <c r="BJ310" s="20">
        <v>0.36764705882352944</v>
      </c>
      <c r="BK310" s="20">
        <v>0.35294117647058826</v>
      </c>
      <c r="BL310" s="5">
        <v>0</v>
      </c>
      <c r="BM310" s="5">
        <v>13</v>
      </c>
      <c r="BN310" s="5">
        <v>34.35</v>
      </c>
      <c r="BO310" s="43">
        <v>0.7</v>
      </c>
      <c r="BP310" s="5" t="s">
        <v>859</v>
      </c>
      <c r="BQ310" s="5" t="s">
        <v>859</v>
      </c>
      <c r="BR310" s="5">
        <v>6200</v>
      </c>
      <c r="BS310" s="5" t="s">
        <v>859</v>
      </c>
      <c r="BT310" s="5">
        <v>49</v>
      </c>
      <c r="BU310" s="5">
        <v>12.2</v>
      </c>
      <c r="BV310" s="5">
        <v>14.3</v>
      </c>
      <c r="BW310" s="5">
        <v>68</v>
      </c>
      <c r="BX310" s="5">
        <v>10.7</v>
      </c>
      <c r="BY310" s="5">
        <v>100</v>
      </c>
      <c r="BZ310" s="5">
        <v>20288</v>
      </c>
      <c r="CA310" s="43">
        <v>0.04</v>
      </c>
      <c r="CB310" s="43" t="s">
        <v>859</v>
      </c>
      <c r="CC310" s="5" t="s">
        <v>859</v>
      </c>
      <c r="CD310" s="5">
        <v>33.9</v>
      </c>
      <c r="CE310" s="43">
        <v>10.1</v>
      </c>
      <c r="CF310" s="20">
        <v>0.67777777777777781</v>
      </c>
      <c r="CG310" s="5">
        <v>2021</v>
      </c>
      <c r="CH310" s="5">
        <v>2010</v>
      </c>
      <c r="CI310" s="5" t="s">
        <v>859</v>
      </c>
      <c r="CJ310" s="4">
        <v>-0.98006104155092888</v>
      </c>
      <c r="CK310" s="4">
        <v>-4.3365832329905754E-3</v>
      </c>
      <c r="CL310" s="4">
        <v>-0.88205343067585351</v>
      </c>
      <c r="CM310" s="4">
        <v>-3.0574420777262749E-2</v>
      </c>
      <c r="CN310" s="4">
        <v>0.19202458323000737</v>
      </c>
      <c r="CO310" s="4">
        <v>0.72532009398231712</v>
      </c>
      <c r="CP310" s="4">
        <v>-0.42502660999584435</v>
      </c>
      <c r="CQ310" s="4">
        <v>-8.5756555610953245E-2</v>
      </c>
      <c r="CR310" s="4" t="s">
        <v>17</v>
      </c>
      <c r="CS310" s="4">
        <v>-0.73709067521255867</v>
      </c>
      <c r="CT310" s="4">
        <v>2.9384031621363896E-2</v>
      </c>
      <c r="CU310" s="4">
        <v>-0.99210357525023651</v>
      </c>
      <c r="CV310" s="4">
        <v>-1.1640289750328312</v>
      </c>
      <c r="CW310" s="4">
        <v>-0.237684277280482</v>
      </c>
      <c r="CX310">
        <v>1</v>
      </c>
      <c r="CY310" s="5">
        <v>8873.6286155243852</v>
      </c>
      <c r="CZ310" s="5">
        <v>15285.411244031968</v>
      </c>
      <c r="DA310" s="5">
        <v>3582.5545171339563</v>
      </c>
      <c r="DB310" s="5">
        <v>1199.3769470404984</v>
      </c>
      <c r="DC310" s="5">
        <v>19087.850538809016</v>
      </c>
      <c r="DD310" s="5">
        <v>4758.6052962949043</v>
      </c>
      <c r="DE310" s="5">
        <v>2287.1245822114233</v>
      </c>
      <c r="DF310" s="5">
        <v>4556.3356609113362</v>
      </c>
      <c r="DG310" s="5">
        <v>2540.066396005795</v>
      </c>
      <c r="DH310" s="5">
        <v>1702.319141571478</v>
      </c>
      <c r="DI310" s="5">
        <v>657.66701280719974</v>
      </c>
      <c r="DJ310" s="5">
        <v>1857.7362409138109</v>
      </c>
      <c r="DK310" s="5">
        <v>249.91346486673589</v>
      </c>
      <c r="DL310" s="5">
        <v>-205.26133610245759</v>
      </c>
      <c r="DM310" s="5">
        <v>0</v>
      </c>
      <c r="DN310" s="5">
        <v>52.281196605166606</v>
      </c>
      <c r="DO310" s="5">
        <v>66690.870854727676</v>
      </c>
      <c r="DP310" s="4">
        <f t="shared" si="28"/>
        <v>0.63836157434507024</v>
      </c>
      <c r="DQ310" s="4">
        <f t="shared" si="28"/>
        <v>0.2648349493890213</v>
      </c>
      <c r="DR310" s="4">
        <f t="shared" si="28"/>
        <v>-0.27659146316943428</v>
      </c>
      <c r="DS310" s="4">
        <f t="shared" si="28"/>
        <v>-0.35338639356248996</v>
      </c>
      <c r="DT310" s="4">
        <f t="shared" si="28"/>
        <v>0.42037125275699661</v>
      </c>
      <c r="DU310" s="4">
        <f t="shared" si="28"/>
        <v>-0.79685356442775557</v>
      </c>
      <c r="DV310" s="4">
        <f t="shared" si="33"/>
        <v>0.38479353667863941</v>
      </c>
      <c r="DW310" s="4">
        <f t="shared" si="33"/>
        <v>-1.7529934979211104</v>
      </c>
      <c r="DX310" s="4">
        <f t="shared" si="33"/>
        <v>1.5943576604672631</v>
      </c>
      <c r="DY310" s="4">
        <f t="shared" si="33"/>
        <v>-0.54252614312608349</v>
      </c>
      <c r="DZ310" s="4">
        <f t="shared" si="33"/>
        <v>0.31771852152101959</v>
      </c>
      <c r="EA310" s="4">
        <f t="shared" si="33"/>
        <v>0.15005269787889491</v>
      </c>
      <c r="EB310" s="4">
        <f t="shared" si="33"/>
        <v>2.2594338742725973E-2</v>
      </c>
      <c r="EC310" s="4">
        <f t="shared" si="33"/>
        <v>-0.2160949164093664</v>
      </c>
      <c r="ED310" s="4" t="e">
        <f t="shared" si="29"/>
        <v>#DIV/0!</v>
      </c>
      <c r="EE310" s="4">
        <f t="shared" si="29"/>
        <v>0.86973712617699794</v>
      </c>
      <c r="EF310" s="4">
        <f t="shared" si="29"/>
        <v>0.2892876250969964</v>
      </c>
      <c r="EG310" s="6">
        <f t="shared" si="34"/>
        <v>-1.3175234642984819</v>
      </c>
      <c r="EI310">
        <v>308</v>
      </c>
    </row>
    <row r="311" spans="1:139" x14ac:dyDescent="0.3">
      <c r="A311" t="s">
        <v>685</v>
      </c>
      <c r="B311" t="s">
        <v>326</v>
      </c>
      <c r="C311" s="43" t="s">
        <v>859</v>
      </c>
      <c r="D311" s="43">
        <v>3.8</v>
      </c>
      <c r="E311" s="5">
        <v>47.5</v>
      </c>
      <c r="F311" s="5">
        <v>100</v>
      </c>
      <c r="G311" s="43">
        <v>15</v>
      </c>
      <c r="H311" s="20">
        <v>0</v>
      </c>
      <c r="I311" s="43" t="s">
        <v>859</v>
      </c>
      <c r="J311" s="43" t="s">
        <v>859</v>
      </c>
      <c r="K311" s="43">
        <v>3.9972222222222222</v>
      </c>
      <c r="L311" s="43" t="s">
        <v>859</v>
      </c>
      <c r="M311" s="43">
        <v>45.333333333333336</v>
      </c>
      <c r="N311" s="43" t="s">
        <v>859</v>
      </c>
      <c r="O311" s="43">
        <v>53</v>
      </c>
      <c r="P311" s="43">
        <v>-2.9</v>
      </c>
      <c r="Q311" s="43">
        <v>0</v>
      </c>
      <c r="R311" s="43">
        <v>0</v>
      </c>
      <c r="S311" s="20">
        <v>0.3888888888888889</v>
      </c>
      <c r="T311" s="20">
        <v>0.66666666666666663</v>
      </c>
      <c r="U311" s="5">
        <v>73.7</v>
      </c>
      <c r="V311" s="5">
        <v>67</v>
      </c>
      <c r="W311" s="20" t="s">
        <v>859</v>
      </c>
      <c r="X311" s="43">
        <v>4.4410595073601353</v>
      </c>
      <c r="Y311" s="20" t="s">
        <v>859</v>
      </c>
      <c r="Z311" s="5">
        <v>100</v>
      </c>
      <c r="AA311" s="5">
        <v>100</v>
      </c>
      <c r="AB311" s="43">
        <v>0</v>
      </c>
      <c r="AC311" s="5">
        <v>100</v>
      </c>
      <c r="AD311" s="5">
        <v>1.9</v>
      </c>
      <c r="AE311" s="5">
        <v>0.7</v>
      </c>
      <c r="AF311" s="5" t="s">
        <v>859</v>
      </c>
      <c r="AG311" s="5">
        <v>37.799999999999997</v>
      </c>
      <c r="AH311" s="5">
        <v>8077</v>
      </c>
      <c r="AI311" s="4">
        <v>74.3</v>
      </c>
      <c r="AJ311" s="4">
        <v>0.27334083239595053</v>
      </c>
      <c r="AK311" s="4">
        <v>51.3</v>
      </c>
      <c r="AL311" s="4">
        <v>85.1</v>
      </c>
      <c r="AM311" s="4">
        <v>0.51</v>
      </c>
      <c r="AN311" s="4" t="s">
        <v>859</v>
      </c>
      <c r="AO311" s="4">
        <v>16.216216216216218</v>
      </c>
      <c r="AP311" s="4">
        <v>3.1081081081081083</v>
      </c>
      <c r="AQ311" s="4">
        <v>0.15780730897009967</v>
      </c>
      <c r="AR311" s="4">
        <v>0</v>
      </c>
      <c r="AS311" s="4">
        <v>0</v>
      </c>
      <c r="AT311" s="4" t="s">
        <v>859</v>
      </c>
      <c r="AU311" s="4" t="s">
        <v>859</v>
      </c>
      <c r="AV311" s="4">
        <v>0</v>
      </c>
      <c r="AW311" s="4">
        <v>87.5</v>
      </c>
      <c r="AX311" s="4">
        <v>70</v>
      </c>
      <c r="AY311" s="4">
        <v>1.42</v>
      </c>
      <c r="AZ311" s="4">
        <v>2.0099999999999998</v>
      </c>
      <c r="BA311" s="4">
        <v>0</v>
      </c>
      <c r="BB311" s="4">
        <v>100</v>
      </c>
      <c r="BC311" s="4">
        <v>100</v>
      </c>
      <c r="BD311" s="4">
        <v>1</v>
      </c>
      <c r="BE311" s="4">
        <v>100</v>
      </c>
      <c r="BF311" s="4" t="s">
        <v>859</v>
      </c>
      <c r="BG311" s="4" t="s">
        <v>859</v>
      </c>
      <c r="BH311" s="21" t="s">
        <v>859</v>
      </c>
      <c r="BI311" s="21">
        <v>4.4430304335485414E-2</v>
      </c>
      <c r="BJ311" s="20" t="s">
        <v>859</v>
      </c>
      <c r="BK311" s="20">
        <v>0.25</v>
      </c>
      <c r="BL311" s="5">
        <v>0</v>
      </c>
      <c r="BM311" s="5">
        <v>50</v>
      </c>
      <c r="BN311" s="5">
        <v>25</v>
      </c>
      <c r="BO311" s="43">
        <v>0.6</v>
      </c>
      <c r="BP311" s="5">
        <v>21</v>
      </c>
      <c r="BQ311" s="5" t="s">
        <v>859</v>
      </c>
      <c r="BR311" s="5">
        <v>6353</v>
      </c>
      <c r="BS311" s="5" t="s">
        <v>859</v>
      </c>
      <c r="BT311" s="5">
        <v>43.1</v>
      </c>
      <c r="BU311" s="5">
        <v>3.4</v>
      </c>
      <c r="BV311" s="5">
        <v>24.1</v>
      </c>
      <c r="BW311" s="5">
        <v>76</v>
      </c>
      <c r="BX311" s="5">
        <v>4.9000000000000004</v>
      </c>
      <c r="BY311" s="5" t="s">
        <v>859</v>
      </c>
      <c r="BZ311" s="5" t="s">
        <v>859</v>
      </c>
      <c r="CA311" s="43">
        <v>0</v>
      </c>
      <c r="CB311" s="43">
        <v>0</v>
      </c>
      <c r="CC311" s="5">
        <v>58.5</v>
      </c>
      <c r="CD311" s="5">
        <v>40.6</v>
      </c>
      <c r="CE311" s="43">
        <v>5.0999999999999996</v>
      </c>
      <c r="CF311" s="20">
        <v>0.69122807017543864</v>
      </c>
      <c r="CG311" s="5">
        <v>2011</v>
      </c>
      <c r="CH311" s="5">
        <v>2004</v>
      </c>
      <c r="CI311" s="5">
        <v>2017</v>
      </c>
      <c r="CJ311" s="4">
        <v>0.61307651731064039</v>
      </c>
      <c r="CK311" s="4">
        <v>-1.0816039822818915</v>
      </c>
      <c r="CL311" s="4">
        <v>-0.17689012429931492</v>
      </c>
      <c r="CM311" s="4">
        <v>4.9057508212141436E-2</v>
      </c>
      <c r="CN311" s="4">
        <v>-0.31317024624462708</v>
      </c>
      <c r="CO311" s="4">
        <v>1.1035795793388896</v>
      </c>
      <c r="CP311" s="4">
        <v>-0.7267107654111028</v>
      </c>
      <c r="CQ311" s="4">
        <v>0.26813973551620968</v>
      </c>
      <c r="CR311" s="4">
        <v>0.96820042071957868</v>
      </c>
      <c r="CS311" s="4">
        <v>-0.91698290695412488</v>
      </c>
      <c r="CT311" s="4">
        <v>-0.80767148656208954</v>
      </c>
      <c r="CU311" s="4">
        <v>-0.37645996075454163</v>
      </c>
      <c r="CV311" s="4">
        <v>-2.5724010429084027E-2</v>
      </c>
      <c r="CW311" s="4">
        <v>-0.23845298174703894</v>
      </c>
      <c r="CX311">
        <v>0</v>
      </c>
      <c r="CY311" s="5">
        <v>12005.423705330802</v>
      </c>
      <c r="CZ311" s="5">
        <v>18020.786177815698</v>
      </c>
      <c r="DA311" s="5">
        <v>4140.5867970660147</v>
      </c>
      <c r="DB311" s="5">
        <v>1305.6234718826404</v>
      </c>
      <c r="DC311" s="5">
        <v>20538.652758707496</v>
      </c>
      <c r="DD311" s="5">
        <v>3494.8616607553977</v>
      </c>
      <c r="DE311" s="5">
        <v>2864.9398930067405</v>
      </c>
      <c r="DF311" s="5">
        <v>4620.448270060655</v>
      </c>
      <c r="DG311" s="5">
        <v>6599.1421342759313</v>
      </c>
      <c r="DH311" s="5">
        <v>2359.4132029339853</v>
      </c>
      <c r="DI311" s="5">
        <v>1852.0782396088018</v>
      </c>
      <c r="DJ311" s="5">
        <v>5639.3643031784841</v>
      </c>
      <c r="DK311" s="5">
        <v>557.45721271393643</v>
      </c>
      <c r="DL311" s="5">
        <v>47.677261613692053</v>
      </c>
      <c r="DM311" s="5">
        <v>0</v>
      </c>
      <c r="DN311" s="5">
        <v>115.26875505427701</v>
      </c>
      <c r="DO311" s="5">
        <v>84114.04658239086</v>
      </c>
      <c r="DP311" s="4">
        <f t="shared" si="28"/>
        <v>-1.454750552015728</v>
      </c>
      <c r="DQ311" s="4">
        <f t="shared" si="28"/>
        <v>-0.84366370984926264</v>
      </c>
      <c r="DR311" s="4">
        <f t="shared" si="28"/>
        <v>-0.55105237744144742</v>
      </c>
      <c r="DS311" s="4">
        <f t="shared" si="28"/>
        <v>-0.56127926838229714</v>
      </c>
      <c r="DT311" s="4">
        <f t="shared" si="28"/>
        <v>-1.3069216473332403E-2</v>
      </c>
      <c r="DU311" s="4">
        <f t="shared" si="28"/>
        <v>0.51243892840616934</v>
      </c>
      <c r="DV311" s="4">
        <f t="shared" si="33"/>
        <v>-0.24471506442525107</v>
      </c>
      <c r="DW311" s="4">
        <f t="shared" si="33"/>
        <v>-1.8094712876618806</v>
      </c>
      <c r="DX311" s="4">
        <f t="shared" si="33"/>
        <v>-0.2469614724692685</v>
      </c>
      <c r="DY311" s="4">
        <f t="shared" si="33"/>
        <v>-1.4926515236788305</v>
      </c>
      <c r="DZ311" s="4">
        <f t="shared" si="33"/>
        <v>-0.95444136324839401</v>
      </c>
      <c r="EA311" s="4">
        <f t="shared" si="33"/>
        <v>-2.2525932245648419</v>
      </c>
      <c r="EB311" s="4">
        <f t="shared" si="33"/>
        <v>-0.36721865720292701</v>
      </c>
      <c r="EC311" s="4">
        <f t="shared" si="33"/>
        <v>-0.25988927478441565</v>
      </c>
      <c r="ED311" s="4" t="e">
        <f t="shared" si="29"/>
        <v>#DIV/0!</v>
      </c>
      <c r="EE311" s="4">
        <f t="shared" si="29"/>
        <v>-5.5255315302129675E-3</v>
      </c>
      <c r="EF311" s="4">
        <f t="shared" si="29"/>
        <v>-1.1026031890413011</v>
      </c>
      <c r="EG311" s="6">
        <f t="shared" si="34"/>
        <v>-0.99318070598059771</v>
      </c>
      <c r="EI311">
        <v>309</v>
      </c>
    </row>
    <row r="312" spans="1:139" x14ac:dyDescent="0.3">
      <c r="A312" t="s">
        <v>615</v>
      </c>
      <c r="B312" t="s">
        <v>323</v>
      </c>
      <c r="C312" s="43">
        <v>4.3620689655172411</v>
      </c>
      <c r="D312" s="43">
        <v>5.2</v>
      </c>
      <c r="E312" s="5">
        <v>36.9</v>
      </c>
      <c r="F312" s="5">
        <v>82.4</v>
      </c>
      <c r="G312" s="43">
        <v>6.8</v>
      </c>
      <c r="H312" s="20">
        <v>0</v>
      </c>
      <c r="I312" s="43">
        <v>44.6</v>
      </c>
      <c r="J312" s="43">
        <v>3.560869565217391</v>
      </c>
      <c r="K312" s="43">
        <v>3.6444444444444448</v>
      </c>
      <c r="L312" s="43">
        <v>3.8630434782608694</v>
      </c>
      <c r="M312" s="43">
        <v>50</v>
      </c>
      <c r="N312" s="43">
        <v>49.333333333333336</v>
      </c>
      <c r="O312" s="43">
        <v>47</v>
      </c>
      <c r="P312" s="43">
        <v>-1.8</v>
      </c>
      <c r="Q312" s="43">
        <v>0.3</v>
      </c>
      <c r="R312" s="43">
        <v>1.2</v>
      </c>
      <c r="S312" s="20">
        <v>0.6964285714285714</v>
      </c>
      <c r="T312" s="20">
        <v>0.5</v>
      </c>
      <c r="U312" s="5">
        <v>89.7</v>
      </c>
      <c r="V312" s="5">
        <v>73</v>
      </c>
      <c r="W312" s="20">
        <v>0.25531914893617019</v>
      </c>
      <c r="X312" s="43">
        <v>2.1665955465838782</v>
      </c>
      <c r="Y312" s="20">
        <v>0.75</v>
      </c>
      <c r="Z312" s="5">
        <v>90</v>
      </c>
      <c r="AA312" s="5">
        <v>94.9</v>
      </c>
      <c r="AB312" s="43" t="s">
        <v>859</v>
      </c>
      <c r="AC312" s="5">
        <v>56.45</v>
      </c>
      <c r="AD312" s="5">
        <v>1.7</v>
      </c>
      <c r="AE312" s="5">
        <v>2.2999999999999998</v>
      </c>
      <c r="AF312" s="5">
        <v>8.9</v>
      </c>
      <c r="AG312" s="5">
        <v>17</v>
      </c>
      <c r="AH312" s="5" t="s">
        <v>859</v>
      </c>
      <c r="AI312" s="4">
        <v>77.3</v>
      </c>
      <c r="AJ312" s="4">
        <v>0.34302042801556426</v>
      </c>
      <c r="AK312" s="4">
        <v>64.699999999999989</v>
      </c>
      <c r="AL312" s="4">
        <v>92.1</v>
      </c>
      <c r="AM312" s="4">
        <v>0.33</v>
      </c>
      <c r="AN312" s="4">
        <v>33.299999999999997</v>
      </c>
      <c r="AO312" s="4">
        <v>3.1578947368421053</v>
      </c>
      <c r="AP312" s="4">
        <v>10.526315789473683</v>
      </c>
      <c r="AQ312" s="4">
        <v>0.18030769230769231</v>
      </c>
      <c r="AR312" s="4">
        <v>31.25</v>
      </c>
      <c r="AS312" s="4">
        <v>53.332999999999998</v>
      </c>
      <c r="AT312" s="4">
        <v>0</v>
      </c>
      <c r="AU312" s="4">
        <v>0</v>
      </c>
      <c r="AV312" s="4">
        <v>60</v>
      </c>
      <c r="AW312" s="4">
        <v>68.182000000000002</v>
      </c>
      <c r="AX312" s="4">
        <v>69.230999999999995</v>
      </c>
      <c r="AY312" s="4">
        <v>1.59</v>
      </c>
      <c r="AZ312" s="4">
        <v>2.25</v>
      </c>
      <c r="BA312" s="4">
        <v>0</v>
      </c>
      <c r="BB312" s="4">
        <v>100</v>
      </c>
      <c r="BC312" s="4">
        <v>100</v>
      </c>
      <c r="BD312" s="4">
        <v>0</v>
      </c>
      <c r="BE312" s="4">
        <v>88.1</v>
      </c>
      <c r="BF312" s="4">
        <v>79.400000000000006</v>
      </c>
      <c r="BG312" s="4" t="s">
        <v>859</v>
      </c>
      <c r="BH312" s="21">
        <v>3.0672216912391671E-2</v>
      </c>
      <c r="BI312" s="21">
        <v>2.89138214983834E-2</v>
      </c>
      <c r="BJ312" s="20">
        <v>0.2</v>
      </c>
      <c r="BK312" s="20">
        <v>0.26</v>
      </c>
      <c r="BL312" s="5" t="s">
        <v>859</v>
      </c>
      <c r="BM312" s="5" t="s">
        <v>859</v>
      </c>
      <c r="BN312" s="5">
        <v>21.6</v>
      </c>
      <c r="BO312" s="43">
        <v>0.44999999999999996</v>
      </c>
      <c r="BP312" s="5">
        <v>65</v>
      </c>
      <c r="BQ312" s="5" t="s">
        <v>859</v>
      </c>
      <c r="BR312" s="5">
        <v>8000</v>
      </c>
      <c r="BS312" s="5" t="s">
        <v>859</v>
      </c>
      <c r="BT312" s="5">
        <v>50</v>
      </c>
      <c r="BU312" s="5">
        <v>18.2</v>
      </c>
      <c r="BV312" s="5">
        <v>50</v>
      </c>
      <c r="BW312" s="5">
        <v>31</v>
      </c>
      <c r="BX312" s="5">
        <v>8.1999999999999993</v>
      </c>
      <c r="BY312" s="5">
        <v>100</v>
      </c>
      <c r="BZ312" s="5">
        <v>10610</v>
      </c>
      <c r="CA312" s="43">
        <v>0</v>
      </c>
      <c r="CB312" s="43" t="s">
        <v>859</v>
      </c>
      <c r="CC312" s="5">
        <v>100</v>
      </c>
      <c r="CD312" s="5">
        <v>21.9</v>
      </c>
      <c r="CE312" s="43">
        <v>8.8000000000000007</v>
      </c>
      <c r="CF312" s="20">
        <v>0.73018433179723496</v>
      </c>
      <c r="CG312" s="5">
        <v>2018</v>
      </c>
      <c r="CH312" s="5">
        <v>1993</v>
      </c>
      <c r="CI312" s="5">
        <v>2017</v>
      </c>
      <c r="CJ312" s="4">
        <v>-0.51481855687212452</v>
      </c>
      <c r="CK312" s="4">
        <v>-0.41415895004475151</v>
      </c>
      <c r="CL312" s="4">
        <v>0.20455119136672506</v>
      </c>
      <c r="CM312" s="4">
        <v>-0.53617316420913164</v>
      </c>
      <c r="CN312" s="4">
        <v>-4.2224811121019105E-2</v>
      </c>
      <c r="CO312" s="4">
        <v>-0.48388548984229413</v>
      </c>
      <c r="CP312" s="4">
        <v>0.97832662938996873</v>
      </c>
      <c r="CQ312" s="4">
        <v>0.10992849517224526</v>
      </c>
      <c r="CR312" s="4">
        <v>9.3458300822893969E-3</v>
      </c>
      <c r="CS312" s="4">
        <v>-0.39055488538227839</v>
      </c>
      <c r="CT312" s="4">
        <v>-0.78617570468478237</v>
      </c>
      <c r="CU312" s="4">
        <v>-8.5243150134750978E-2</v>
      </c>
      <c r="CV312" s="4">
        <v>-0.670116494597087</v>
      </c>
      <c r="CW312" s="4">
        <v>-0.24181784825326672</v>
      </c>
      <c r="CX312">
        <v>0</v>
      </c>
      <c r="CY312" s="5">
        <v>11282.566886017639</v>
      </c>
      <c r="CZ312" s="5">
        <v>15941.755935235948</v>
      </c>
      <c r="DA312" s="5">
        <v>2448.1546572934972</v>
      </c>
      <c r="DB312" s="5">
        <v>616.57879320445227</v>
      </c>
      <c r="DC312" s="5">
        <v>18801.322483806831</v>
      </c>
      <c r="DD312" s="5">
        <v>4347.6343885500573</v>
      </c>
      <c r="DE312" s="5">
        <v>1861.0922388803472</v>
      </c>
      <c r="DF312" s="5">
        <v>1663.3412207370666</v>
      </c>
      <c r="DG312" s="5">
        <v>6315.5785937451228</v>
      </c>
      <c r="DH312" s="5">
        <v>932.33743409490341</v>
      </c>
      <c r="DI312" s="5">
        <v>591.68131224370245</v>
      </c>
      <c r="DJ312" s="5">
        <v>1827.4751025190392</v>
      </c>
      <c r="DK312" s="5">
        <v>-430.28705330990039</v>
      </c>
      <c r="DL312" s="5">
        <v>-206.50263620386647</v>
      </c>
      <c r="DM312" s="5">
        <v>0</v>
      </c>
      <c r="DN312" s="5">
        <v>150.62342861275471</v>
      </c>
      <c r="DO312" s="5">
        <v>66349.855421631451</v>
      </c>
      <c r="DP312" s="4">
        <f t="shared" si="28"/>
        <v>-0.97163453364924501</v>
      </c>
      <c r="DQ312" s="4">
        <f t="shared" si="28"/>
        <v>-1.1458495179049552E-3</v>
      </c>
      <c r="DR312" s="4">
        <f t="shared" si="28"/>
        <v>0.28134834403986075</v>
      </c>
      <c r="DS312" s="4">
        <f t="shared" si="28"/>
        <v>0.78697639779155426</v>
      </c>
      <c r="DT312" s="4">
        <f t="shared" si="28"/>
        <v>0.5059741370815678</v>
      </c>
      <c r="DU312" s="4">
        <f t="shared" si="28"/>
        <v>-0.37107011503870391</v>
      </c>
      <c r="DV312" s="4">
        <f t="shared" si="33"/>
        <v>0.84894015838413617</v>
      </c>
      <c r="DW312" s="4">
        <f t="shared" si="33"/>
        <v>0.79549008247480157</v>
      </c>
      <c r="DX312" s="4">
        <f t="shared" si="33"/>
        <v>-0.11832850125865521</v>
      </c>
      <c r="DY312" s="4">
        <f t="shared" si="33"/>
        <v>0.57082916755482505</v>
      </c>
      <c r="DZ312" s="4">
        <f t="shared" si="33"/>
        <v>0.38799947613836211</v>
      </c>
      <c r="EA312" s="4">
        <f t="shared" si="33"/>
        <v>0.1692790203980806</v>
      </c>
      <c r="EB312" s="4">
        <f t="shared" si="33"/>
        <v>0.88475136092337936</v>
      </c>
      <c r="EC312" s="4">
        <f t="shared" si="33"/>
        <v>-0.21587999491465215</v>
      </c>
      <c r="ED312" s="4" t="e">
        <f t="shared" si="29"/>
        <v>#DIV/0!</v>
      </c>
      <c r="EE312" s="4">
        <f t="shared" si="29"/>
        <v>-0.49680708463510381</v>
      </c>
      <c r="EF312" s="4">
        <f t="shared" si="29"/>
        <v>0.31653043411328874</v>
      </c>
      <c r="EG312" s="6">
        <f t="shared" si="34"/>
        <v>0.50002063692076337</v>
      </c>
      <c r="EI312">
        <v>310</v>
      </c>
    </row>
    <row r="313" spans="1:139" x14ac:dyDescent="0.3">
      <c r="A313" t="s">
        <v>705</v>
      </c>
      <c r="B313" t="s">
        <v>327</v>
      </c>
      <c r="C313" s="43" t="s">
        <v>859</v>
      </c>
      <c r="D313" s="43">
        <v>4.5999999999999996</v>
      </c>
      <c r="E313" s="5">
        <v>28.2</v>
      </c>
      <c r="F313" s="5">
        <v>100</v>
      </c>
      <c r="G313" s="43">
        <v>6</v>
      </c>
      <c r="H313" s="20">
        <v>0</v>
      </c>
      <c r="I313" s="43">
        <v>44.1</v>
      </c>
      <c r="J313" s="43">
        <v>5.7</v>
      </c>
      <c r="K313" s="43">
        <v>4.083333333333333</v>
      </c>
      <c r="L313" s="43">
        <v>3.8456521739130429</v>
      </c>
      <c r="M313" s="43">
        <v>44.666666666666664</v>
      </c>
      <c r="N313" s="43">
        <v>47.333333333333336</v>
      </c>
      <c r="O313" s="43">
        <v>50.5</v>
      </c>
      <c r="P313" s="43">
        <v>-3</v>
      </c>
      <c r="Q313" s="43">
        <v>-0.9</v>
      </c>
      <c r="R313" s="43">
        <v>1.8</v>
      </c>
      <c r="S313" s="20">
        <v>0.8125</v>
      </c>
      <c r="T313" s="20">
        <v>1</v>
      </c>
      <c r="U313" s="5">
        <v>92.7</v>
      </c>
      <c r="V313" s="5">
        <v>76</v>
      </c>
      <c r="W313" s="20">
        <v>0.30434782608695654</v>
      </c>
      <c r="X313" s="43">
        <v>7.3123203135404848</v>
      </c>
      <c r="Y313" s="20">
        <v>0.49180327868852464</v>
      </c>
      <c r="Z313" s="5">
        <v>56</v>
      </c>
      <c r="AA313" s="5">
        <v>97.3</v>
      </c>
      <c r="AB313" s="43" t="s">
        <v>859</v>
      </c>
      <c r="AC313" s="5">
        <v>91.35</v>
      </c>
      <c r="AD313" s="5">
        <v>1.3</v>
      </c>
      <c r="AE313" s="5">
        <v>1</v>
      </c>
      <c r="AF313" s="5" t="s">
        <v>859</v>
      </c>
      <c r="AG313" s="5">
        <v>45.4</v>
      </c>
      <c r="AH313" s="5">
        <v>1043</v>
      </c>
      <c r="AI313" s="4">
        <v>75.5</v>
      </c>
      <c r="AJ313" s="4">
        <v>0.29435813573180702</v>
      </c>
      <c r="AK313" s="4">
        <v>53.599999999999994</v>
      </c>
      <c r="AL313" s="4">
        <v>87.3</v>
      </c>
      <c r="AM313" s="4">
        <v>0.25</v>
      </c>
      <c r="AN313" s="4">
        <v>91.7</v>
      </c>
      <c r="AO313" s="4">
        <v>5.4216867469879517</v>
      </c>
      <c r="AP313" s="4">
        <v>0</v>
      </c>
      <c r="AQ313" s="4">
        <v>0.16904313514483005</v>
      </c>
      <c r="AR313" s="4">
        <v>34.615000000000002</v>
      </c>
      <c r="AS313" s="4">
        <v>38.462000000000003</v>
      </c>
      <c r="AT313" s="4">
        <v>31.25</v>
      </c>
      <c r="AU313" s="4" t="s">
        <v>859</v>
      </c>
      <c r="AV313" s="4" t="s">
        <v>859</v>
      </c>
      <c r="AW313" s="4">
        <v>68.75</v>
      </c>
      <c r="AX313" s="4">
        <v>46.154000000000003</v>
      </c>
      <c r="AY313" s="4">
        <v>1.82</v>
      </c>
      <c r="AZ313" s="4">
        <v>5.61</v>
      </c>
      <c r="BA313" s="4">
        <v>0</v>
      </c>
      <c r="BB313" s="4">
        <v>96.3</v>
      </c>
      <c r="BC313" s="4">
        <v>96.3</v>
      </c>
      <c r="BD313" s="4">
        <v>0.5</v>
      </c>
      <c r="BE313" s="4">
        <v>100</v>
      </c>
      <c r="BF313" s="4">
        <v>100</v>
      </c>
      <c r="BG313" s="4">
        <v>85.2</v>
      </c>
      <c r="BH313" s="21">
        <v>8.7364534197688443E-2</v>
      </c>
      <c r="BI313" s="21">
        <v>8.3607228229238953E-2</v>
      </c>
      <c r="BJ313" s="20">
        <v>0.32075471698113206</v>
      </c>
      <c r="BK313" s="20">
        <v>0.19811320754716982</v>
      </c>
      <c r="BL313" s="5" t="s">
        <v>859</v>
      </c>
      <c r="BM313" s="5">
        <v>27.75</v>
      </c>
      <c r="BN313" s="5">
        <v>11.5</v>
      </c>
      <c r="BO313" s="43">
        <v>0.75</v>
      </c>
      <c r="BP313" s="5">
        <v>37</v>
      </c>
      <c r="BQ313" s="5" t="s">
        <v>859</v>
      </c>
      <c r="BR313" s="5">
        <v>11100</v>
      </c>
      <c r="BS313" s="5" t="s">
        <v>859</v>
      </c>
      <c r="BT313" s="5">
        <v>13.700000000000003</v>
      </c>
      <c r="BU313" s="5">
        <v>1.3</v>
      </c>
      <c r="BV313" s="5">
        <v>20</v>
      </c>
      <c r="BW313" s="5">
        <v>77</v>
      </c>
      <c r="BX313" s="5">
        <v>9.6</v>
      </c>
      <c r="BY313" s="5">
        <v>17.600000000000001</v>
      </c>
      <c r="BZ313" s="5">
        <v>9938</v>
      </c>
      <c r="CA313" s="43">
        <v>0</v>
      </c>
      <c r="CB313" s="43">
        <v>0</v>
      </c>
      <c r="CC313" s="5">
        <v>9.4</v>
      </c>
      <c r="CD313" s="5">
        <v>52.4</v>
      </c>
      <c r="CE313" s="43">
        <v>6.8</v>
      </c>
      <c r="CF313" s="20">
        <v>0.76191709844559596</v>
      </c>
      <c r="CG313" s="5">
        <v>2021</v>
      </c>
      <c r="CH313" s="5">
        <v>2016</v>
      </c>
      <c r="CI313" s="5">
        <v>2017</v>
      </c>
      <c r="CJ313" s="4">
        <v>-0.78292894183954576</v>
      </c>
      <c r="CK313" s="4">
        <v>7.3713549857890373E-2</v>
      </c>
      <c r="CL313" s="4">
        <v>-1.6216810440695575</v>
      </c>
      <c r="CM313" s="4">
        <v>-7.8778127685835711E-2</v>
      </c>
      <c r="CN313" s="4">
        <v>-0.12272978370072914</v>
      </c>
      <c r="CO313" s="4">
        <v>0.53353665514089221</v>
      </c>
      <c r="CP313" s="4">
        <v>-1.8221954285728093</v>
      </c>
      <c r="CQ313" s="4">
        <v>-0.46487113798754909</v>
      </c>
      <c r="CR313" s="4">
        <v>0.37603235693638626</v>
      </c>
      <c r="CS313" s="4">
        <v>-1.6283111596151323</v>
      </c>
      <c r="CT313" s="4">
        <v>-4.5239225810466938E-2</v>
      </c>
      <c r="CU313" s="4">
        <v>-0.70146971934348057</v>
      </c>
      <c r="CV313" s="4">
        <v>0.62473336233202426</v>
      </c>
      <c r="CW313" s="4">
        <v>-0.24221212870331688</v>
      </c>
      <c r="CX313">
        <v>0</v>
      </c>
      <c r="CY313" s="5">
        <v>8926.33585793573</v>
      </c>
      <c r="CZ313" s="5">
        <v>18970.105212337559</v>
      </c>
      <c r="DA313" s="5">
        <v>1307.9891933616364</v>
      </c>
      <c r="DB313" s="5">
        <v>1091.8564260903124</v>
      </c>
      <c r="DC313" s="5">
        <v>23208.660805179421</v>
      </c>
      <c r="DD313" s="5">
        <v>3891.6681992181034</v>
      </c>
      <c r="DE313" s="5">
        <v>4858.3666983950934</v>
      </c>
      <c r="DF313" s="5">
        <v>6392.5144271272493</v>
      </c>
      <c r="DG313" s="5">
        <v>8266.8370375952054</v>
      </c>
      <c r="DH313" s="5">
        <v>1252.4121960632961</v>
      </c>
      <c r="DI313" s="5">
        <v>1104.9787726746431</v>
      </c>
      <c r="DJ313" s="5">
        <v>1877.2674642994982</v>
      </c>
      <c r="DK313" s="5">
        <v>-644.9247394828252</v>
      </c>
      <c r="DL313" s="5">
        <v>256.65766113469704</v>
      </c>
      <c r="DM313" s="5">
        <v>0</v>
      </c>
      <c r="DN313" s="5">
        <v>72.023779605892372</v>
      </c>
      <c r="DO313" s="5">
        <v>80576.091330400799</v>
      </c>
      <c r="DP313" s="4">
        <f t="shared" si="28"/>
        <v>0.60313507801480004</v>
      </c>
      <c r="DQ313" s="4">
        <f t="shared" si="28"/>
        <v>-1.2283710726169823</v>
      </c>
      <c r="DR313" s="4">
        <f t="shared" si="28"/>
        <v>0.84212388858400899</v>
      </c>
      <c r="DS313" s="4">
        <f t="shared" si="28"/>
        <v>-0.14300068696485269</v>
      </c>
      <c r="DT313" s="4">
        <f t="shared" si="28"/>
        <v>-0.8107586083413203</v>
      </c>
      <c r="DU313" s="4">
        <f t="shared" si="28"/>
        <v>0.10133037180810513</v>
      </c>
      <c r="DV313" s="4">
        <f t="shared" si="33"/>
        <v>-2.416480499189825</v>
      </c>
      <c r="DW313" s="4">
        <f t="shared" si="33"/>
        <v>-3.3705117936323852</v>
      </c>
      <c r="DX313" s="4">
        <f t="shared" si="33"/>
        <v>-1.003478160352306</v>
      </c>
      <c r="DY313" s="4">
        <f t="shared" si="33"/>
        <v>0.10801695709295611</v>
      </c>
      <c r="DZ313" s="4">
        <f t="shared" si="33"/>
        <v>-0.15871042030396615</v>
      </c>
      <c r="EA313" s="4">
        <f t="shared" si="33"/>
        <v>0.137643594324735</v>
      </c>
      <c r="EB313" s="4">
        <f t="shared" si="33"/>
        <v>1.1568055323236721</v>
      </c>
      <c r="EC313" s="4">
        <f t="shared" si="33"/>
        <v>-0.29607261173900146</v>
      </c>
      <c r="ED313" s="4" t="e">
        <f t="shared" si="29"/>
        <v>#DIV/0!</v>
      </c>
      <c r="EE313" s="4">
        <f t="shared" si="29"/>
        <v>0.59539809649097764</v>
      </c>
      <c r="EF313" s="4">
        <f t="shared" si="29"/>
        <v>-0.81996542580858278</v>
      </c>
      <c r="EG313" s="6">
        <f t="shared" si="34"/>
        <v>-2.4960964188509713</v>
      </c>
      <c r="EI313">
        <v>311</v>
      </c>
    </row>
    <row r="314" spans="1:139" x14ac:dyDescent="0.3">
      <c r="A314" t="s">
        <v>736</v>
      </c>
      <c r="B314" t="s">
        <v>328</v>
      </c>
      <c r="C314" s="43" t="s">
        <v>859</v>
      </c>
      <c r="D314" s="43">
        <v>5</v>
      </c>
      <c r="E314" s="5">
        <v>41.5</v>
      </c>
      <c r="F314" s="5">
        <v>96.1</v>
      </c>
      <c r="G314" s="43">
        <v>7.3</v>
      </c>
      <c r="H314" s="20">
        <v>0</v>
      </c>
      <c r="I314" s="43">
        <v>43.7</v>
      </c>
      <c r="J314" s="43">
        <v>4.965217391304348</v>
      </c>
      <c r="K314" s="43">
        <v>3.7333333333333334</v>
      </c>
      <c r="L314" s="43">
        <v>3.7956521739130422</v>
      </c>
      <c r="M314" s="43">
        <v>50</v>
      </c>
      <c r="N314" s="43">
        <v>48</v>
      </c>
      <c r="O314" s="43">
        <v>51.5</v>
      </c>
      <c r="P314" s="43">
        <v>-0.4</v>
      </c>
      <c r="Q314" s="43">
        <v>-0.8</v>
      </c>
      <c r="R314" s="43">
        <v>-0.56415584415584408</v>
      </c>
      <c r="S314" s="20">
        <v>0.71282051282051284</v>
      </c>
      <c r="T314" s="20">
        <v>0.88524590163934425</v>
      </c>
      <c r="U314" s="5">
        <v>94.5</v>
      </c>
      <c r="V314" s="5">
        <v>63</v>
      </c>
      <c r="W314" s="20">
        <v>0.25490196078431371</v>
      </c>
      <c r="X314" s="43">
        <v>2.1359572963866738</v>
      </c>
      <c r="Y314" s="20">
        <v>0.38095238095238093</v>
      </c>
      <c r="Z314" s="5">
        <v>99</v>
      </c>
      <c r="AA314" s="5">
        <v>100</v>
      </c>
      <c r="AB314" s="43" t="s">
        <v>859</v>
      </c>
      <c r="AC314" s="5">
        <v>82.7</v>
      </c>
      <c r="AD314" s="5">
        <v>2</v>
      </c>
      <c r="AE314" s="5">
        <v>3.9</v>
      </c>
      <c r="AF314" s="5">
        <v>12.4</v>
      </c>
      <c r="AG314" s="5">
        <v>15.399999999999999</v>
      </c>
      <c r="AH314" s="5">
        <v>1892</v>
      </c>
      <c r="AI314" s="4">
        <v>66.7</v>
      </c>
      <c r="AJ314" s="4">
        <v>0.29506461429894593</v>
      </c>
      <c r="AK314" s="4">
        <v>56.5</v>
      </c>
      <c r="AL314" s="4">
        <v>86.7</v>
      </c>
      <c r="AM314" s="4">
        <v>0.2</v>
      </c>
      <c r="AN314" s="4">
        <v>48.8</v>
      </c>
      <c r="AO314" s="4">
        <v>15.560640732265446</v>
      </c>
      <c r="AP314" s="4">
        <v>2.2883295194508011</v>
      </c>
      <c r="AQ314" s="4">
        <v>0.22151232711966326</v>
      </c>
      <c r="AR314" s="4">
        <v>11.957000000000001</v>
      </c>
      <c r="AS314" s="4">
        <v>15.294</v>
      </c>
      <c r="AT314" s="4" t="s">
        <v>859</v>
      </c>
      <c r="AU314" s="4">
        <v>2.077</v>
      </c>
      <c r="AV314" s="4" t="s">
        <v>859</v>
      </c>
      <c r="AW314" s="4">
        <v>76</v>
      </c>
      <c r="AX314" s="4">
        <v>50.412999999999997</v>
      </c>
      <c r="AY314" s="4">
        <v>0.84</v>
      </c>
      <c r="AZ314" s="4">
        <v>5.09</v>
      </c>
      <c r="BA314" s="4">
        <v>1.585135494250562E-2</v>
      </c>
      <c r="BB314" s="4">
        <v>88.3</v>
      </c>
      <c r="BC314" s="4">
        <v>88.3</v>
      </c>
      <c r="BD314" s="4">
        <v>6.25E-2</v>
      </c>
      <c r="BE314" s="4">
        <v>97.3</v>
      </c>
      <c r="BF314" s="4">
        <v>96.9</v>
      </c>
      <c r="BG314" s="4" t="s">
        <v>859</v>
      </c>
      <c r="BH314" s="21">
        <v>5.0358060391527418E-2</v>
      </c>
      <c r="BI314" s="21">
        <v>4.3796149174681234E-2</v>
      </c>
      <c r="BJ314" s="20">
        <v>0.24776119402985075</v>
      </c>
      <c r="BK314" s="20">
        <v>0.34029850746268658</v>
      </c>
      <c r="BL314" s="5">
        <v>71</v>
      </c>
      <c r="BM314" s="5">
        <v>14.950000000000001</v>
      </c>
      <c r="BN314" s="5">
        <v>15.15</v>
      </c>
      <c r="BO314" s="43">
        <v>0.75</v>
      </c>
      <c r="BP314" s="5">
        <v>35</v>
      </c>
      <c r="BQ314" s="5">
        <v>104</v>
      </c>
      <c r="BR314" s="5">
        <v>9910</v>
      </c>
      <c r="BS314" s="5">
        <v>6.7226890756302522</v>
      </c>
      <c r="BT314" s="5">
        <v>91</v>
      </c>
      <c r="BU314" s="5">
        <v>6.4</v>
      </c>
      <c r="BV314" s="5">
        <v>66.7</v>
      </c>
      <c r="BW314" s="5">
        <v>41</v>
      </c>
      <c r="BX314" s="5">
        <v>10.199999999999999</v>
      </c>
      <c r="BY314" s="5">
        <v>9.6999999999999993</v>
      </c>
      <c r="BZ314" s="5">
        <v>9189</v>
      </c>
      <c r="CA314" s="43">
        <v>0.89</v>
      </c>
      <c r="CB314" s="43">
        <v>1.06</v>
      </c>
      <c r="CC314" s="5">
        <v>1.3</v>
      </c>
      <c r="CD314" s="5">
        <v>32.200000000000003</v>
      </c>
      <c r="CE314" s="43">
        <v>8.8000000000000007</v>
      </c>
      <c r="CF314" s="20">
        <v>0.79197980931015133</v>
      </c>
      <c r="CG314" s="5">
        <v>2015</v>
      </c>
      <c r="CH314" s="5">
        <v>2010</v>
      </c>
      <c r="CI314" s="5">
        <v>2017</v>
      </c>
      <c r="CJ314" s="4">
        <v>-7.474573850453417E-2</v>
      </c>
      <c r="CK314" s="4">
        <v>-0.40900787370437225</v>
      </c>
      <c r="CL314" s="4">
        <v>-0.32203183281669562</v>
      </c>
      <c r="CM314" s="4">
        <v>-0.30873271169158117</v>
      </c>
      <c r="CN314" s="4">
        <v>-0.3935661142850409</v>
      </c>
      <c r="CO314" s="4">
        <v>-5.1078711281074482E-2</v>
      </c>
      <c r="CP314" s="4">
        <v>0.27291409694711594</v>
      </c>
      <c r="CQ314" s="4">
        <v>-0.55072858954501014</v>
      </c>
      <c r="CR314" s="4">
        <v>0.31651556740740816</v>
      </c>
      <c r="CS314" s="4">
        <v>0.48328005813619157</v>
      </c>
      <c r="CT314" s="4">
        <v>-0.35409070520633368</v>
      </c>
      <c r="CU314" s="4">
        <v>-0.70075072391785487</v>
      </c>
      <c r="CV314" s="4">
        <v>0.12898851972128914</v>
      </c>
      <c r="CW314" s="4">
        <v>-0.25005491817265391</v>
      </c>
      <c r="CX314">
        <v>0</v>
      </c>
      <c r="CY314" s="5">
        <v>10760.807358199414</v>
      </c>
      <c r="CZ314" s="5">
        <v>21418.901740913429</v>
      </c>
      <c r="DA314" s="5">
        <v>5463.9879368458405</v>
      </c>
      <c r="DB314" s="5">
        <v>811.24711726095438</v>
      </c>
      <c r="DC314" s="5">
        <v>28132.590794151161</v>
      </c>
      <c r="DD314" s="5">
        <v>5666.3593616450999</v>
      </c>
      <c r="DE314" s="5">
        <v>4140.7558762047365</v>
      </c>
      <c r="DF314" s="5">
        <v>3356.7569344830063</v>
      </c>
      <c r="DG314" s="5">
        <v>11912.088171711055</v>
      </c>
      <c r="DH314" s="5">
        <v>2556.6790846194785</v>
      </c>
      <c r="DI314" s="5">
        <v>1280.8231328720949</v>
      </c>
      <c r="DJ314" s="5">
        <v>3536.6329607947487</v>
      </c>
      <c r="DK314" s="5">
        <v>-27.940393826503453</v>
      </c>
      <c r="DL314" s="5">
        <v>948.73159481993969</v>
      </c>
      <c r="DM314" s="5">
        <v>0</v>
      </c>
      <c r="DN314" s="5">
        <v>171.39618119797774</v>
      </c>
      <c r="DO314" s="5">
        <v>99181.086257072515</v>
      </c>
      <c r="DP314" s="4">
        <f t="shared" si="28"/>
        <v>-0.62292040536056548</v>
      </c>
      <c r="DQ314" s="4">
        <f t="shared" si="28"/>
        <v>-2.2207350937783801</v>
      </c>
      <c r="DR314" s="4">
        <f t="shared" si="28"/>
        <v>-1.2019500043973976</v>
      </c>
      <c r="DS314" s="4">
        <f t="shared" ref="DS314:ED377" si="35">(DB$360-DB314)/DB$361</f>
        <v>0.40606833906126227</v>
      </c>
      <c r="DT314" s="4">
        <f t="shared" si="35"/>
        <v>-2.2818278523810371</v>
      </c>
      <c r="DU314" s="4">
        <f t="shared" si="35"/>
        <v>-1.7373256267025508</v>
      </c>
      <c r="DV314" s="4">
        <f t="shared" si="33"/>
        <v>-1.6346698126708459</v>
      </c>
      <c r="DW314" s="4">
        <f t="shared" si="33"/>
        <v>-0.69626603061540648</v>
      </c>
      <c r="DX314" s="4">
        <f t="shared" si="33"/>
        <v>-2.6570739763462692</v>
      </c>
      <c r="DY314" s="4">
        <f t="shared" si="33"/>
        <v>-1.7778881921062781</v>
      </c>
      <c r="DZ314" s="4">
        <f t="shared" si="33"/>
        <v>-0.34600114228183287</v>
      </c>
      <c r="EA314" s="4">
        <f t="shared" si="33"/>
        <v>-0.91662924222983533</v>
      </c>
      <c r="EB314" s="4">
        <f t="shared" si="33"/>
        <v>0.37477527511501996</v>
      </c>
      <c r="EC314" s="4">
        <f t="shared" si="33"/>
        <v>-0.41589985102754445</v>
      </c>
      <c r="ED314" s="4" t="e">
        <f t="shared" si="29"/>
        <v>#DIV/0!</v>
      </c>
      <c r="EE314" s="4">
        <f t="shared" si="29"/>
        <v>-0.78546114717232907</v>
      </c>
      <c r="EF314" s="4">
        <f t="shared" si="29"/>
        <v>-2.3062686084372301</v>
      </c>
      <c r="EG314" s="6">
        <f t="shared" si="34"/>
        <v>-0.50914893171605102</v>
      </c>
      <c r="EI314">
        <v>312</v>
      </c>
    </row>
    <row r="315" spans="1:139" x14ac:dyDescent="0.3">
      <c r="A315" t="s">
        <v>709</v>
      </c>
      <c r="B315" t="s">
        <v>329</v>
      </c>
      <c r="C315" s="43" t="s">
        <v>859</v>
      </c>
      <c r="D315" s="43">
        <v>4.5</v>
      </c>
      <c r="E315" s="5">
        <v>31.3</v>
      </c>
      <c r="F315" s="5">
        <v>93.3</v>
      </c>
      <c r="G315" s="43">
        <v>7.7</v>
      </c>
      <c r="H315" s="20">
        <v>1</v>
      </c>
      <c r="I315" s="43">
        <v>45.1</v>
      </c>
      <c r="J315" s="43">
        <v>5.1782608695652179</v>
      </c>
      <c r="K315" s="43" t="s">
        <v>859</v>
      </c>
      <c r="L315" s="43">
        <v>3.6624999999999996</v>
      </c>
      <c r="M315" s="43" t="s">
        <v>859</v>
      </c>
      <c r="N315" s="43">
        <v>50</v>
      </c>
      <c r="O315" s="43" t="s">
        <v>859</v>
      </c>
      <c r="P315" s="43">
        <v>-1.9</v>
      </c>
      <c r="Q315" s="43">
        <v>-0.5</v>
      </c>
      <c r="R315" s="43">
        <v>0</v>
      </c>
      <c r="S315" s="20">
        <v>0.5357142857142857</v>
      </c>
      <c r="T315" s="20">
        <v>0.38461538461538464</v>
      </c>
      <c r="U315" s="5">
        <v>94.7</v>
      </c>
      <c r="V315" s="5">
        <v>71</v>
      </c>
      <c r="W315" s="20">
        <v>0.5625</v>
      </c>
      <c r="X315" s="43">
        <v>1.9959911560013386</v>
      </c>
      <c r="Y315" s="20" t="s">
        <v>859</v>
      </c>
      <c r="Z315" s="5">
        <v>0</v>
      </c>
      <c r="AA315" s="5">
        <v>100</v>
      </c>
      <c r="AB315" s="43">
        <v>0</v>
      </c>
      <c r="AC315" s="5" t="s">
        <v>859</v>
      </c>
      <c r="AD315" s="5">
        <v>2.6</v>
      </c>
      <c r="AE315" s="5">
        <v>1.3</v>
      </c>
      <c r="AF315" s="5">
        <v>12.1</v>
      </c>
      <c r="AG315" s="5">
        <v>44</v>
      </c>
      <c r="AH315" s="5">
        <v>6818</v>
      </c>
      <c r="AI315" s="4">
        <v>90.1</v>
      </c>
      <c r="AJ315" s="4">
        <v>0.30488130168044808</v>
      </c>
      <c r="AK315" s="4">
        <v>51.4</v>
      </c>
      <c r="AL315" s="4">
        <v>80</v>
      </c>
      <c r="AM315" s="4">
        <v>0.45</v>
      </c>
      <c r="AN315" s="4" t="s">
        <v>859</v>
      </c>
      <c r="AO315" s="4">
        <v>14.285714285714285</v>
      </c>
      <c r="AP315" s="4">
        <v>14.285714285714285</v>
      </c>
      <c r="AQ315" s="4">
        <v>0.1443190763579113</v>
      </c>
      <c r="AR315" s="4">
        <v>0</v>
      </c>
      <c r="AS315" s="4">
        <v>0</v>
      </c>
      <c r="AT315" s="4" t="s">
        <v>859</v>
      </c>
      <c r="AU315" s="4">
        <v>0</v>
      </c>
      <c r="AV315" s="4" t="s">
        <v>859</v>
      </c>
      <c r="AW315" s="4" t="s">
        <v>859</v>
      </c>
      <c r="AX315" s="4">
        <v>37.5</v>
      </c>
      <c r="AY315" s="4">
        <v>0.85</v>
      </c>
      <c r="AZ315" s="4">
        <v>3.49</v>
      </c>
      <c r="BA315" s="4">
        <v>0</v>
      </c>
      <c r="BB315" s="4">
        <v>77.8</v>
      </c>
      <c r="BC315" s="4">
        <v>77.8</v>
      </c>
      <c r="BD315" s="4">
        <v>1</v>
      </c>
      <c r="BE315" s="4">
        <v>100</v>
      </c>
      <c r="BF315" s="4">
        <v>100</v>
      </c>
      <c r="BG315" s="4">
        <v>44.4</v>
      </c>
      <c r="BH315" s="21" t="s">
        <v>859</v>
      </c>
      <c r="BI315" s="21">
        <v>7.5481819041263859E-2</v>
      </c>
      <c r="BJ315" s="20">
        <v>0.34375</v>
      </c>
      <c r="BK315" s="20">
        <v>0.34375</v>
      </c>
      <c r="BL315" s="5">
        <v>0</v>
      </c>
      <c r="BM315" s="5">
        <v>100</v>
      </c>
      <c r="BN315" s="5">
        <v>54.15</v>
      </c>
      <c r="BO315" s="43">
        <v>0.45</v>
      </c>
      <c r="BP315" s="5">
        <v>32</v>
      </c>
      <c r="BQ315" s="5" t="s">
        <v>859</v>
      </c>
      <c r="BR315" s="5">
        <v>9330</v>
      </c>
      <c r="BS315" s="5" t="s">
        <v>859</v>
      </c>
      <c r="BT315" s="5">
        <v>100</v>
      </c>
      <c r="BU315" s="5">
        <v>0</v>
      </c>
      <c r="BV315" s="5">
        <v>46.2</v>
      </c>
      <c r="BW315" s="5">
        <v>60</v>
      </c>
      <c r="BX315" s="5">
        <v>11.4</v>
      </c>
      <c r="BY315" s="5">
        <v>100</v>
      </c>
      <c r="BZ315" s="5">
        <v>13071</v>
      </c>
      <c r="CA315" s="43">
        <v>0.55000000000000004</v>
      </c>
      <c r="CB315" s="43" t="s">
        <v>859</v>
      </c>
      <c r="CC315" s="5" t="s">
        <v>859</v>
      </c>
      <c r="CD315" s="5">
        <v>47.4</v>
      </c>
      <c r="CE315" s="43">
        <v>9.6</v>
      </c>
      <c r="CF315" s="20">
        <v>0.70161290322580649</v>
      </c>
      <c r="CG315" s="5">
        <v>2010</v>
      </c>
      <c r="CH315" s="5">
        <v>2016</v>
      </c>
      <c r="CI315" s="5" t="s">
        <v>859</v>
      </c>
      <c r="CJ315" s="4">
        <v>5.1916001096728587E-2</v>
      </c>
      <c r="CK315" s="4">
        <v>-0.56276192377837042</v>
      </c>
      <c r="CL315" s="4">
        <v>-0.43840118157972074</v>
      </c>
      <c r="CM315" s="4">
        <v>9.1312676582898475E-2</v>
      </c>
      <c r="CN315" s="4">
        <v>-0.30273031250399313</v>
      </c>
      <c r="CO315" s="4">
        <v>0.69117542354913553</v>
      </c>
      <c r="CP315" s="4">
        <v>-1.7757436700440146</v>
      </c>
      <c r="CQ315" s="4">
        <v>1.7425486716676677</v>
      </c>
      <c r="CR315" s="4">
        <v>0.57790614610614921</v>
      </c>
      <c r="CS315" s="4">
        <v>0.45892517030645819</v>
      </c>
      <c r="CT315" s="4">
        <v>5.1319287560536081E-2</v>
      </c>
      <c r="CU315" s="4">
        <v>0.10524081233106812</v>
      </c>
      <c r="CV315" s="4">
        <v>-0.94156302909028267</v>
      </c>
      <c r="CW315" s="4">
        <v>-0.25604191857052971</v>
      </c>
      <c r="CX315">
        <v>0</v>
      </c>
      <c r="CY315" s="5">
        <v>9024.118633387734</v>
      </c>
      <c r="CZ315" s="5">
        <v>17626.756046615807</v>
      </c>
      <c r="DA315" s="5">
        <v>4893.4348239771643</v>
      </c>
      <c r="DB315" s="5">
        <v>1593.72026641294</v>
      </c>
      <c r="DC315" s="5">
        <v>24186.009856561825</v>
      </c>
      <c r="DD315" s="5">
        <v>3373.8578886995106</v>
      </c>
      <c r="DE315" s="5">
        <v>4382.7349371309947</v>
      </c>
      <c r="DF315" s="5">
        <v>4392.9997148709917</v>
      </c>
      <c r="DG315" s="5">
        <v>8222.0621585110475</v>
      </c>
      <c r="DH315" s="5">
        <v>1639.3910561370121</v>
      </c>
      <c r="DI315" s="5">
        <v>3035.2045670789726</v>
      </c>
      <c r="DJ315" s="5">
        <v>2333.0161750713605</v>
      </c>
      <c r="DK315" s="5">
        <v>-338.72502378686966</v>
      </c>
      <c r="DL315" s="5">
        <v>-9098.0019029495706</v>
      </c>
      <c r="DM315" s="5">
        <v>0</v>
      </c>
      <c r="DN315" s="5">
        <v>98.79990945823242</v>
      </c>
      <c r="DO315" s="5">
        <v>84463.381010126715</v>
      </c>
      <c r="DP315" s="4">
        <f t="shared" ref="DP315:DU378" si="36">(CY$360-CY315)/CY$361</f>
        <v>0.53778268196756829</v>
      </c>
      <c r="DQ315" s="4">
        <f t="shared" si="36"/>
        <v>-0.68398473248494818</v>
      </c>
      <c r="DR315" s="4">
        <f t="shared" si="36"/>
        <v>-0.92133088140016572</v>
      </c>
      <c r="DS315" s="4">
        <f t="shared" si="35"/>
        <v>-1.1249990787973949</v>
      </c>
      <c r="DT315" s="4">
        <f t="shared" si="35"/>
        <v>-1.1027506012007253</v>
      </c>
      <c r="DU315" s="4">
        <f t="shared" si="35"/>
        <v>0.6378040150439549</v>
      </c>
      <c r="DV315" s="4">
        <f t="shared" si="33"/>
        <v>-1.8982971297290501</v>
      </c>
      <c r="DW315" s="4">
        <f t="shared" si="33"/>
        <v>-1.6091083349246769</v>
      </c>
      <c r="DX315" s="4">
        <f t="shared" si="33"/>
        <v>-0.98316692527106175</v>
      </c>
      <c r="DY315" s="4">
        <f t="shared" si="33"/>
        <v>-0.451535256681452</v>
      </c>
      <c r="DZ315" s="4">
        <f t="shared" si="33"/>
        <v>-2.2145817727223922</v>
      </c>
      <c r="EA315" s="4">
        <f t="shared" si="33"/>
        <v>-0.15191496711116922</v>
      </c>
      <c r="EB315" s="4">
        <f t="shared" si="33"/>
        <v>0.76869610279155065</v>
      </c>
      <c r="EC315" s="4">
        <f t="shared" si="33"/>
        <v>1.323614209984574</v>
      </c>
      <c r="ED315" s="4" t="e">
        <f t="shared" si="29"/>
        <v>#DIV/0!</v>
      </c>
      <c r="EE315" s="4">
        <f t="shared" si="29"/>
        <v>0.22332229049498359</v>
      </c>
      <c r="EF315" s="4">
        <f t="shared" si="29"/>
        <v>-1.1305105802441453</v>
      </c>
      <c r="EG315" s="6">
        <f t="shared" si="34"/>
        <v>-1.0237547582521989</v>
      </c>
      <c r="EI315">
        <v>313</v>
      </c>
    </row>
    <row r="316" spans="1:139" x14ac:dyDescent="0.3">
      <c r="A316" t="s">
        <v>501</v>
      </c>
      <c r="B316" t="s">
        <v>330</v>
      </c>
      <c r="C316" s="43" t="s">
        <v>859</v>
      </c>
      <c r="D316" s="43">
        <v>5.5</v>
      </c>
      <c r="E316" s="5">
        <v>43.1</v>
      </c>
      <c r="F316" s="5">
        <v>78.7</v>
      </c>
      <c r="G316" s="43">
        <v>6.7</v>
      </c>
      <c r="H316" s="20">
        <v>0.125</v>
      </c>
      <c r="I316" s="43">
        <v>39.9</v>
      </c>
      <c r="J316" s="43">
        <v>5.8173913043478258</v>
      </c>
      <c r="K316" s="43">
        <v>3.9805555555555561</v>
      </c>
      <c r="L316" s="43">
        <v>3.6673913043478263</v>
      </c>
      <c r="M316" s="43">
        <v>49.666666666666664</v>
      </c>
      <c r="N316" s="43">
        <v>46.666666666666664</v>
      </c>
      <c r="O316" s="43">
        <v>48</v>
      </c>
      <c r="P316" s="43">
        <v>0.9</v>
      </c>
      <c r="Q316" s="43">
        <v>-1</v>
      </c>
      <c r="R316" s="43">
        <v>-1.3</v>
      </c>
      <c r="S316" s="20">
        <v>0.66666666666666663</v>
      </c>
      <c r="T316" s="20">
        <v>0.86956521739130432</v>
      </c>
      <c r="U316" s="5">
        <v>93.9</v>
      </c>
      <c r="V316" s="5">
        <v>69</v>
      </c>
      <c r="W316" s="20">
        <v>0.19753086419753085</v>
      </c>
      <c r="X316" s="43">
        <v>2.8851586332924253</v>
      </c>
      <c r="Y316" s="20">
        <v>0.5</v>
      </c>
      <c r="Z316" s="5">
        <v>94</v>
      </c>
      <c r="AA316" s="5">
        <v>100</v>
      </c>
      <c r="AB316" s="43" t="s">
        <v>859</v>
      </c>
      <c r="AC316" s="5">
        <v>100</v>
      </c>
      <c r="AD316" s="5">
        <v>1.9</v>
      </c>
      <c r="AE316" s="5">
        <v>1.7</v>
      </c>
      <c r="AF316" s="5" t="s">
        <v>859</v>
      </c>
      <c r="AG316" s="5">
        <v>14.5</v>
      </c>
      <c r="AH316" s="5">
        <v>1706</v>
      </c>
      <c r="AI316" s="4">
        <v>77.7</v>
      </c>
      <c r="AJ316" s="4">
        <v>0.28957142857142859</v>
      </c>
      <c r="AK316" s="4">
        <v>57.600000000000009</v>
      </c>
      <c r="AL316" s="4">
        <v>90.4</v>
      </c>
      <c r="AM316" s="4">
        <v>0.75</v>
      </c>
      <c r="AN316" s="4">
        <v>55.8</v>
      </c>
      <c r="AO316" s="4">
        <v>10.416666666666666</v>
      </c>
      <c r="AP316" s="4">
        <v>2.0833333333333335</v>
      </c>
      <c r="AQ316" s="4">
        <v>0.23190510772210118</v>
      </c>
      <c r="AR316" s="4">
        <v>15.909000000000001</v>
      </c>
      <c r="AS316" s="4">
        <v>21.428999999999998</v>
      </c>
      <c r="AT316" s="4">
        <v>20</v>
      </c>
      <c r="AU316" s="4">
        <v>12.319000000000001</v>
      </c>
      <c r="AV316" s="4">
        <v>50</v>
      </c>
      <c r="AW316" s="4">
        <v>80.701999999999998</v>
      </c>
      <c r="AX316" s="4">
        <v>66.667000000000002</v>
      </c>
      <c r="AY316" s="4">
        <v>1.1000000000000001</v>
      </c>
      <c r="AZ316" s="4">
        <v>3.49</v>
      </c>
      <c r="BA316" s="4">
        <v>8.8204230986696816E-2</v>
      </c>
      <c r="BB316" s="4">
        <v>73</v>
      </c>
      <c r="BC316" s="4">
        <v>73</v>
      </c>
      <c r="BD316" s="4">
        <v>0.33333333333333331</v>
      </c>
      <c r="BE316" s="4">
        <v>100</v>
      </c>
      <c r="BF316" s="4">
        <v>65.7</v>
      </c>
      <c r="BG316" s="4">
        <v>57.3</v>
      </c>
      <c r="BH316" s="21">
        <v>0.10553527447190977</v>
      </c>
      <c r="BI316" s="21">
        <v>6.1222225103542374E-2</v>
      </c>
      <c r="BJ316" s="20">
        <v>0.3282442748091603</v>
      </c>
      <c r="BK316" s="20">
        <v>0.34732824427480918</v>
      </c>
      <c r="BL316" s="5" t="s">
        <v>859</v>
      </c>
      <c r="BM316" s="5">
        <v>9.4499999999999993</v>
      </c>
      <c r="BN316" s="5">
        <v>28.9</v>
      </c>
      <c r="BO316" s="43">
        <v>1.1000000000000001</v>
      </c>
      <c r="BP316" s="5" t="s">
        <v>859</v>
      </c>
      <c r="BQ316" s="5">
        <v>141</v>
      </c>
      <c r="BR316" s="5" t="s">
        <v>859</v>
      </c>
      <c r="BS316" s="5" t="s">
        <v>859</v>
      </c>
      <c r="BT316" s="5">
        <v>42.5</v>
      </c>
      <c r="BU316" s="5">
        <v>11.3</v>
      </c>
      <c r="BV316" s="5">
        <v>35</v>
      </c>
      <c r="BW316" s="5">
        <v>53</v>
      </c>
      <c r="BX316" s="5">
        <v>10.9</v>
      </c>
      <c r="BY316" s="5">
        <v>100</v>
      </c>
      <c r="BZ316" s="5">
        <v>9434</v>
      </c>
      <c r="CA316" s="43">
        <v>1.03</v>
      </c>
      <c r="CB316" s="43">
        <v>0.42</v>
      </c>
      <c r="CC316" s="5">
        <v>100</v>
      </c>
      <c r="CD316" s="5">
        <v>31.8</v>
      </c>
      <c r="CE316" s="43">
        <v>8.1999999999999993</v>
      </c>
      <c r="CF316" s="20">
        <v>0.71634062140391253</v>
      </c>
      <c r="CG316" s="5">
        <v>2018</v>
      </c>
      <c r="CH316" s="5">
        <v>2013</v>
      </c>
      <c r="CI316" s="5">
        <v>2017</v>
      </c>
      <c r="CJ316" s="4">
        <v>-0.12491233184386515</v>
      </c>
      <c r="CK316" s="4">
        <v>-0.47422701950258928</v>
      </c>
      <c r="CL316" s="4">
        <v>-0.17514666944808982</v>
      </c>
      <c r="CM316" s="4">
        <v>-0.45316058019239253</v>
      </c>
      <c r="CN316" s="4">
        <v>-2.7638017948713088E-2</v>
      </c>
      <c r="CO316" s="4">
        <v>-0.30798672672605149</v>
      </c>
      <c r="CP316" s="4">
        <v>-1.5273248544402793</v>
      </c>
      <c r="CQ316" s="4">
        <v>-0.57152536937952236</v>
      </c>
      <c r="CR316" s="4" t="s">
        <v>17</v>
      </c>
      <c r="CS316" s="4">
        <v>-0.75158894899364681</v>
      </c>
      <c r="CT316" s="4">
        <v>-0.10729545991362238</v>
      </c>
      <c r="CU316" s="4">
        <v>0.29448938693728438</v>
      </c>
      <c r="CV316" s="4">
        <v>-0.30650028704162846</v>
      </c>
      <c r="CW316" s="4">
        <v>-0.25765231541208833</v>
      </c>
      <c r="CX316">
        <v>1</v>
      </c>
      <c r="CY316" s="5">
        <v>9048.7531914150859</v>
      </c>
      <c r="CZ316" s="5">
        <v>13517.469599392658</v>
      </c>
      <c r="DA316" s="5">
        <v>1444.3469541238405</v>
      </c>
      <c r="DB316" s="5">
        <v>571.44647781398851</v>
      </c>
      <c r="DC316" s="5">
        <v>16652.281328665631</v>
      </c>
      <c r="DD316" s="5">
        <v>3193.9146225169561</v>
      </c>
      <c r="DE316" s="5">
        <v>2806.1336611666211</v>
      </c>
      <c r="DF316" s="5">
        <v>2022.0159448980037</v>
      </c>
      <c r="DG316" s="5">
        <v>6382.1147594140866</v>
      </c>
      <c r="DH316" s="5">
        <v>1055.7783905740789</v>
      </c>
      <c r="DI316" s="5">
        <v>387.94184006016542</v>
      </c>
      <c r="DJ316" s="5">
        <v>880.54650288292805</v>
      </c>
      <c r="DK316" s="5">
        <v>-17.297568312860367</v>
      </c>
      <c r="DL316" s="5">
        <v>104.4121333667586</v>
      </c>
      <c r="DM316" s="5">
        <v>0</v>
      </c>
      <c r="DN316" s="5">
        <v>96.162218894815254</v>
      </c>
      <c r="DO316" s="5">
        <v>58041.607923505995</v>
      </c>
      <c r="DP316" s="4">
        <f t="shared" si="36"/>
        <v>0.52131835698589268</v>
      </c>
      <c r="DQ316" s="4">
        <f t="shared" si="36"/>
        <v>0.98128552385683121</v>
      </c>
      <c r="DR316" s="4">
        <f t="shared" si="36"/>
        <v>0.77505809860598918</v>
      </c>
      <c r="DS316" s="4">
        <f t="shared" si="35"/>
        <v>0.87528692660873919</v>
      </c>
      <c r="DT316" s="4">
        <f t="shared" si="35"/>
        <v>1.1480198921155451</v>
      </c>
      <c r="DU316" s="4">
        <f t="shared" si="35"/>
        <v>0.82423294012277881</v>
      </c>
      <c r="DV316" s="4">
        <f t="shared" si="33"/>
        <v>-0.18064783039694046</v>
      </c>
      <c r="DW316" s="4">
        <f t="shared" si="33"/>
        <v>0.47952796635952888</v>
      </c>
      <c r="DX316" s="4">
        <f t="shared" si="33"/>
        <v>-0.14851131202106538</v>
      </c>
      <c r="DY316" s="4">
        <f t="shared" si="33"/>
        <v>0.39233967473034503</v>
      </c>
      <c r="DZ316" s="4">
        <f t="shared" si="33"/>
        <v>0.60500110643117777</v>
      </c>
      <c r="EA316" s="4">
        <f t="shared" si="33"/>
        <v>0.7709072348339997</v>
      </c>
      <c r="EB316" s="4">
        <f t="shared" si="33"/>
        <v>0.36128544894283815</v>
      </c>
      <c r="EC316" s="4">
        <f t="shared" si="33"/>
        <v>-0.26971247823517791</v>
      </c>
      <c r="ED316" s="4" t="e">
        <f t="shared" si="29"/>
        <v>#DIV/0!</v>
      </c>
      <c r="EE316" s="4">
        <f t="shared" si="29"/>
        <v>0.2599751170148587</v>
      </c>
      <c r="EF316" s="4">
        <f t="shared" si="29"/>
        <v>0.98025406033302587</v>
      </c>
      <c r="EG316" s="6">
        <f t="shared" si="34"/>
        <v>0.15219064845571953</v>
      </c>
      <c r="EI316">
        <v>314</v>
      </c>
    </row>
    <row r="317" spans="1:139" x14ac:dyDescent="0.3">
      <c r="A317" t="s">
        <v>687</v>
      </c>
      <c r="B317" t="s">
        <v>331</v>
      </c>
      <c r="C317" s="43">
        <v>4.4206896551724135</v>
      </c>
      <c r="D317" s="43">
        <v>4.4000000000000004</v>
      </c>
      <c r="E317" s="5">
        <v>25</v>
      </c>
      <c r="F317" s="5">
        <v>80.599999999999994</v>
      </c>
      <c r="G317" s="43">
        <v>8.5</v>
      </c>
      <c r="H317" s="20">
        <v>0.42857142857142855</v>
      </c>
      <c r="I317" s="43">
        <v>45</v>
      </c>
      <c r="J317" s="43">
        <v>6.3391304347826081</v>
      </c>
      <c r="K317" s="43">
        <v>3.7611111111111111</v>
      </c>
      <c r="L317" s="43">
        <v>3.8304347826086942</v>
      </c>
      <c r="M317" s="43">
        <v>48.333333333333336</v>
      </c>
      <c r="N317" s="43">
        <v>46.666666666666664</v>
      </c>
      <c r="O317" s="43">
        <v>50</v>
      </c>
      <c r="P317" s="43">
        <v>-2</v>
      </c>
      <c r="Q317" s="43">
        <v>-1.9</v>
      </c>
      <c r="R317" s="43">
        <v>0</v>
      </c>
      <c r="S317" s="20">
        <v>0.64634146341463417</v>
      </c>
      <c r="T317" s="20">
        <v>0.6216216216216216</v>
      </c>
      <c r="U317" s="5">
        <v>97.2</v>
      </c>
      <c r="V317" s="5">
        <v>82</v>
      </c>
      <c r="W317" s="20">
        <v>0.22</v>
      </c>
      <c r="X317" s="43">
        <v>2.0164928758999645</v>
      </c>
      <c r="Y317" s="20">
        <v>0.58823529411764708</v>
      </c>
      <c r="Z317" s="5">
        <v>90</v>
      </c>
      <c r="AA317" s="5">
        <v>98.2</v>
      </c>
      <c r="AB317" s="43" t="s">
        <v>859</v>
      </c>
      <c r="AC317" s="5">
        <v>100</v>
      </c>
      <c r="AD317" s="5">
        <v>4</v>
      </c>
      <c r="AE317" s="5">
        <v>4.9000000000000004</v>
      </c>
      <c r="AF317" s="5">
        <v>15.2</v>
      </c>
      <c r="AG317" s="5">
        <v>16.399999999999999</v>
      </c>
      <c r="AH317" s="5">
        <v>6825</v>
      </c>
      <c r="AI317" s="4">
        <v>72.599999999999994</v>
      </c>
      <c r="AJ317" s="4">
        <v>0.23324421499031991</v>
      </c>
      <c r="AK317" s="4">
        <v>55.2</v>
      </c>
      <c r="AL317" s="4">
        <v>87.2</v>
      </c>
      <c r="AM317" s="4">
        <v>0.69</v>
      </c>
      <c r="AN317" s="4">
        <v>50</v>
      </c>
      <c r="AO317" s="4">
        <v>12.28</v>
      </c>
      <c r="AP317" s="4">
        <v>0</v>
      </c>
      <c r="AQ317" s="4">
        <v>0.25369837338509943</v>
      </c>
      <c r="AR317" s="4" t="s">
        <v>859</v>
      </c>
      <c r="AS317" s="4" t="s">
        <v>859</v>
      </c>
      <c r="AT317" s="4" t="s">
        <v>859</v>
      </c>
      <c r="AU317" s="4" t="s">
        <v>859</v>
      </c>
      <c r="AV317" s="4" t="s">
        <v>859</v>
      </c>
      <c r="AW317" s="4">
        <v>75.861999999999995</v>
      </c>
      <c r="AX317" s="4">
        <v>76.786000000000001</v>
      </c>
      <c r="AY317" s="4">
        <v>1.22</v>
      </c>
      <c r="AZ317" s="4">
        <v>3.83</v>
      </c>
      <c r="BA317" s="4">
        <v>7.9314467915504186E-2</v>
      </c>
      <c r="BB317" s="4">
        <v>45.2</v>
      </c>
      <c r="BC317" s="4">
        <v>45.2</v>
      </c>
      <c r="BD317" s="4">
        <v>0.33333333333333331</v>
      </c>
      <c r="BE317" s="4">
        <v>86.2</v>
      </c>
      <c r="BF317" s="4">
        <v>14.5</v>
      </c>
      <c r="BG317" s="4">
        <v>73.8</v>
      </c>
      <c r="BH317" s="21">
        <v>3.7545261953421595E-2</v>
      </c>
      <c r="BI317" s="21">
        <v>2.8040815921343637E-2</v>
      </c>
      <c r="BJ317" s="20">
        <v>0.25806451612903225</v>
      </c>
      <c r="BK317" s="20">
        <v>0.29032258064516131</v>
      </c>
      <c r="BL317" s="5" t="s">
        <v>859</v>
      </c>
      <c r="BM317" s="5">
        <v>10.9</v>
      </c>
      <c r="BN317" s="5">
        <v>4.6500000000000004</v>
      </c>
      <c r="BO317" s="43">
        <v>0.89999999999999991</v>
      </c>
      <c r="BP317" s="5">
        <v>58</v>
      </c>
      <c r="BQ317" s="5">
        <v>76</v>
      </c>
      <c r="BR317" s="5">
        <v>13500</v>
      </c>
      <c r="BS317" s="5" t="s">
        <v>859</v>
      </c>
      <c r="BT317" s="5">
        <v>100</v>
      </c>
      <c r="BU317" s="5">
        <v>17.600000000000001</v>
      </c>
      <c r="BV317" s="5">
        <v>60.8</v>
      </c>
      <c r="BW317" s="5">
        <v>53</v>
      </c>
      <c r="BX317" s="5">
        <v>5.6</v>
      </c>
      <c r="BY317" s="5">
        <v>100</v>
      </c>
      <c r="BZ317" s="5">
        <v>10515</v>
      </c>
      <c r="CA317" s="43">
        <v>0.41</v>
      </c>
      <c r="CB317" s="43">
        <v>7.0000000000000007E-2</v>
      </c>
      <c r="CC317" s="5">
        <v>100</v>
      </c>
      <c r="CD317" s="5">
        <v>24.4</v>
      </c>
      <c r="CE317" s="43">
        <v>9.1999999999999993</v>
      </c>
      <c r="CF317" s="20">
        <v>0.76444444444444448</v>
      </c>
      <c r="CG317" s="5">
        <v>2018</v>
      </c>
      <c r="CH317" s="5">
        <v>2014</v>
      </c>
      <c r="CI317" s="5">
        <v>2018</v>
      </c>
      <c r="CJ317" s="4">
        <v>-0.63292559297406492</v>
      </c>
      <c r="CK317" s="4">
        <v>-0.32505194050116409</v>
      </c>
      <c r="CL317" s="4">
        <v>0.15958301668559027</v>
      </c>
      <c r="CM317" s="4">
        <v>0.1508828762392096</v>
      </c>
      <c r="CN317" s="4">
        <v>-0.20796926063562365</v>
      </c>
      <c r="CO317" s="4">
        <v>-1.3426830320182936</v>
      </c>
      <c r="CP317" s="4">
        <v>0.82228294968722104</v>
      </c>
      <c r="CQ317" s="4">
        <v>-0.96866804077872803</v>
      </c>
      <c r="CR317" s="4">
        <v>0.14982923022378822</v>
      </c>
      <c r="CS317" s="4">
        <v>0.79064999872399166</v>
      </c>
      <c r="CT317" s="4">
        <v>-0.95438122263807201</v>
      </c>
      <c r="CU317" s="4">
        <v>-4.2874729451550742E-2</v>
      </c>
      <c r="CV317" s="4">
        <v>-3.7018396656225916E-2</v>
      </c>
      <c r="CW317" s="4">
        <v>-0.25785813033529414</v>
      </c>
      <c r="CX317">
        <v>0</v>
      </c>
      <c r="CY317" s="5">
        <v>10334.231571999093</v>
      </c>
      <c r="CZ317" s="5">
        <v>18639.628529164871</v>
      </c>
      <c r="DA317" s="5">
        <v>3619.6714031971583</v>
      </c>
      <c r="DB317" s="5">
        <v>1495.7815275310834</v>
      </c>
      <c r="DC317" s="5">
        <v>26542.018787173998</v>
      </c>
      <c r="DD317" s="5">
        <v>5848.5488153734277</v>
      </c>
      <c r="DE317" s="5">
        <v>1717.6999023599296</v>
      </c>
      <c r="DF317" s="5">
        <v>2530.3604053451654</v>
      </c>
      <c r="DG317" s="5">
        <v>7961.9746280854561</v>
      </c>
      <c r="DH317" s="5">
        <v>2203.8188277087033</v>
      </c>
      <c r="DI317" s="5">
        <v>3982.2380106571932</v>
      </c>
      <c r="DJ317" s="5">
        <v>3317.717584369449</v>
      </c>
      <c r="DK317" s="5">
        <v>1614.5648312611013</v>
      </c>
      <c r="DL317" s="5">
        <v>-19833.037300177621</v>
      </c>
      <c r="DM317" s="5">
        <v>0</v>
      </c>
      <c r="DN317" s="5">
        <v>139.79389578593569</v>
      </c>
      <c r="DO317" s="5">
        <v>89948.048720012564</v>
      </c>
      <c r="DP317" s="4">
        <f t="shared" si="36"/>
        <v>-0.33782162804465449</v>
      </c>
      <c r="DQ317" s="4">
        <f t="shared" si="36"/>
        <v>-1.0944468504995752</v>
      </c>
      <c r="DR317" s="4">
        <f t="shared" si="36"/>
        <v>-0.29484692051515782</v>
      </c>
      <c r="DS317" s="4">
        <f t="shared" si="35"/>
        <v>-0.93336207219763068</v>
      </c>
      <c r="DT317" s="4">
        <f t="shared" si="35"/>
        <v>-1.8066298773620508</v>
      </c>
      <c r="DU317" s="4">
        <f t="shared" si="35"/>
        <v>-1.9260816982124012</v>
      </c>
      <c r="DV317" s="4">
        <f t="shared" si="33"/>
        <v>1.0051608529305327</v>
      </c>
      <c r="DW317" s="4">
        <f t="shared" si="33"/>
        <v>3.1719462947136748E-2</v>
      </c>
      <c r="DX317" s="4">
        <f t="shared" si="33"/>
        <v>-0.86518338002808748</v>
      </c>
      <c r="DY317" s="4">
        <f t="shared" si="33"/>
        <v>-1.2676697841296272</v>
      </c>
      <c r="DZ317" s="4">
        <f t="shared" si="33"/>
        <v>-3.2232611365972681</v>
      </c>
      <c r="EA317" s="4">
        <f t="shared" si="33"/>
        <v>-0.77754202162848007</v>
      </c>
      <c r="EB317" s="4">
        <f t="shared" si="33"/>
        <v>-1.7071070168504756</v>
      </c>
      <c r="EC317" s="4">
        <f t="shared" si="33"/>
        <v>3.1823024117853671</v>
      </c>
      <c r="ED317" s="4" t="e">
        <f t="shared" si="29"/>
        <v>#DIV/0!</v>
      </c>
      <c r="EE317" s="4">
        <f t="shared" si="29"/>
        <v>-0.34632203779228604</v>
      </c>
      <c r="EF317" s="4">
        <f t="shared" si="29"/>
        <v>-1.5686659844779598</v>
      </c>
      <c r="EG317" s="6">
        <f t="shared" si="34"/>
        <v>9.5651239816363504E-2</v>
      </c>
      <c r="EI317">
        <v>315</v>
      </c>
    </row>
    <row r="318" spans="1:139" x14ac:dyDescent="0.3">
      <c r="A318" t="s">
        <v>654</v>
      </c>
      <c r="B318" t="s">
        <v>332</v>
      </c>
      <c r="C318" s="43" t="s">
        <v>859</v>
      </c>
      <c r="D318" s="43">
        <v>5.4</v>
      </c>
      <c r="E318" s="5">
        <v>42.2</v>
      </c>
      <c r="F318" s="5">
        <v>79.7</v>
      </c>
      <c r="G318" s="43">
        <v>6.5</v>
      </c>
      <c r="H318" s="20">
        <v>0.125</v>
      </c>
      <c r="I318" s="43">
        <v>39.9</v>
      </c>
      <c r="J318" s="43">
        <v>8.660869565217391</v>
      </c>
      <c r="K318" s="43">
        <v>3.619444444444444</v>
      </c>
      <c r="L318" s="43">
        <v>3.55</v>
      </c>
      <c r="M318" s="43">
        <v>47</v>
      </c>
      <c r="N318" s="43">
        <v>50.333333333333336</v>
      </c>
      <c r="O318" s="43">
        <v>50</v>
      </c>
      <c r="P318" s="43">
        <v>-2</v>
      </c>
      <c r="Q318" s="43">
        <v>0</v>
      </c>
      <c r="R318" s="43">
        <v>-0.11242236024844722</v>
      </c>
      <c r="S318" s="20">
        <v>0.74860335195530725</v>
      </c>
      <c r="T318" s="20">
        <v>0.73469387755102045</v>
      </c>
      <c r="U318" s="5">
        <v>97.5</v>
      </c>
      <c r="V318" s="5">
        <v>78</v>
      </c>
      <c r="W318" s="20">
        <v>0.22522522522522523</v>
      </c>
      <c r="X318" s="43">
        <v>3.664833614069221</v>
      </c>
      <c r="Y318" s="20">
        <v>0.58823529411764708</v>
      </c>
      <c r="Z318" s="5">
        <v>93</v>
      </c>
      <c r="AA318" s="5">
        <v>97.6</v>
      </c>
      <c r="AB318" s="43">
        <v>85</v>
      </c>
      <c r="AC318" s="5">
        <v>94.550000000000011</v>
      </c>
      <c r="AD318" s="5">
        <v>2.7</v>
      </c>
      <c r="AE318" s="5">
        <v>3.6</v>
      </c>
      <c r="AF318" s="5">
        <v>43.1</v>
      </c>
      <c r="AG318" s="5">
        <v>19</v>
      </c>
      <c r="AH318" s="5" t="s">
        <v>859</v>
      </c>
      <c r="AI318" s="4">
        <v>76.400000000000006</v>
      </c>
      <c r="AJ318" s="4">
        <v>0.28271139815811502</v>
      </c>
      <c r="AK318" s="4">
        <v>52.099999999999994</v>
      </c>
      <c r="AL318" s="4">
        <v>89.3</v>
      </c>
      <c r="AM318" s="4">
        <v>0.63</v>
      </c>
      <c r="AN318" s="4">
        <v>9.4</v>
      </c>
      <c r="AO318" s="4">
        <v>15.841584158415841</v>
      </c>
      <c r="AP318" s="4">
        <v>2.6732673267326734</v>
      </c>
      <c r="AQ318" s="4">
        <v>0.14841563288296072</v>
      </c>
      <c r="AR318" s="4" t="s">
        <v>859</v>
      </c>
      <c r="AS318" s="4">
        <v>28.814</v>
      </c>
      <c r="AT318" s="4">
        <v>16.216000000000001</v>
      </c>
      <c r="AU318" s="4">
        <v>21.224</v>
      </c>
      <c r="AV318" s="4">
        <v>16</v>
      </c>
      <c r="AW318" s="4">
        <v>80.822000000000003</v>
      </c>
      <c r="AX318" s="4">
        <v>68.234999999999999</v>
      </c>
      <c r="AY318" s="4">
        <v>1.1299999999999999</v>
      </c>
      <c r="AZ318" s="4">
        <v>9.14</v>
      </c>
      <c r="BA318" s="4">
        <v>0</v>
      </c>
      <c r="BB318" s="4">
        <v>103.1</v>
      </c>
      <c r="BC318" s="4">
        <v>100</v>
      </c>
      <c r="BD318" s="4">
        <v>0.25</v>
      </c>
      <c r="BE318" s="4">
        <v>86.9</v>
      </c>
      <c r="BF318" s="4">
        <v>90.5</v>
      </c>
      <c r="BG318" s="4">
        <v>100</v>
      </c>
      <c r="BH318" s="21">
        <v>0.10001942666440507</v>
      </c>
      <c r="BI318" s="21">
        <v>7.0519388656522589E-2</v>
      </c>
      <c r="BJ318" s="20">
        <v>0.28440366972477066</v>
      </c>
      <c r="BK318" s="20">
        <v>0.17125382262996941</v>
      </c>
      <c r="BL318" s="5">
        <v>75</v>
      </c>
      <c r="BM318" s="5">
        <v>77.400000000000006</v>
      </c>
      <c r="BN318" s="5">
        <v>33.150000000000006</v>
      </c>
      <c r="BO318" s="43">
        <v>0.75</v>
      </c>
      <c r="BP318" s="5">
        <v>39</v>
      </c>
      <c r="BQ318" s="5">
        <v>215</v>
      </c>
      <c r="BR318" s="5">
        <v>16000</v>
      </c>
      <c r="BS318" s="5">
        <v>0.84985835694051004</v>
      </c>
      <c r="BT318" s="5">
        <v>40.6</v>
      </c>
      <c r="BU318" s="5">
        <v>2.5</v>
      </c>
      <c r="BV318" s="5">
        <v>17.600000000000001</v>
      </c>
      <c r="BW318" s="5">
        <v>49</v>
      </c>
      <c r="BX318" s="5">
        <v>9.1999999999999993</v>
      </c>
      <c r="BY318" s="5">
        <v>10.9</v>
      </c>
      <c r="BZ318" s="5">
        <v>9492</v>
      </c>
      <c r="CA318" s="43">
        <v>0.24</v>
      </c>
      <c r="CB318" s="43">
        <v>0.16</v>
      </c>
      <c r="CC318" s="5">
        <v>39.700000000000003</v>
      </c>
      <c r="CD318" s="5">
        <v>40.4</v>
      </c>
      <c r="CE318" s="43">
        <v>8.6999999999999993</v>
      </c>
      <c r="CF318" s="20">
        <v>0.75542763157894743</v>
      </c>
      <c r="CG318" s="5">
        <v>2021</v>
      </c>
      <c r="CH318" s="5">
        <v>2018</v>
      </c>
      <c r="CI318" s="5">
        <v>2020</v>
      </c>
      <c r="CJ318" s="4">
        <v>-0.16174860691636767</v>
      </c>
      <c r="CK318" s="4">
        <v>-0.70894012848047683</v>
      </c>
      <c r="CL318" s="4">
        <v>-0.75264748365643708</v>
      </c>
      <c r="CM318" s="4">
        <v>0.37273822788540334</v>
      </c>
      <c r="CN318" s="4">
        <v>-7.4349851682566664E-2</v>
      </c>
      <c r="CO318" s="4">
        <v>2.662949464037748E-2</v>
      </c>
      <c r="CP318" s="4">
        <v>-0.83665597500113709</v>
      </c>
      <c r="CQ318" s="4">
        <v>0.71197403165953288</v>
      </c>
      <c r="CR318" s="4">
        <v>-0.42046956279054787</v>
      </c>
      <c r="CS318" s="4">
        <v>-1.0292313503288062</v>
      </c>
      <c r="CT318" s="4">
        <v>-0.42397421186575757</v>
      </c>
      <c r="CU318" s="4">
        <v>-0.67533072569696062</v>
      </c>
      <c r="CV318" s="4">
        <v>0.28079218198022443</v>
      </c>
      <c r="CW318" s="4">
        <v>-0.25946214335523837</v>
      </c>
      <c r="CX318">
        <v>0</v>
      </c>
      <c r="CY318" s="5">
        <v>10273.244586125013</v>
      </c>
      <c r="CZ318" s="5">
        <v>15758.591460746396</v>
      </c>
      <c r="DA318" s="5">
        <v>1891.2864775996711</v>
      </c>
      <c r="DB318" s="5">
        <v>964.96095355528155</v>
      </c>
      <c r="DC318" s="5">
        <v>15714.08227995071</v>
      </c>
      <c r="DD318" s="5">
        <v>4426.3172176807011</v>
      </c>
      <c r="DE318" s="5">
        <v>4334.8758577736589</v>
      </c>
      <c r="DF318" s="5">
        <v>3793.0022227283721</v>
      </c>
      <c r="DG318" s="5">
        <v>8537.9264888549751</v>
      </c>
      <c r="DH318" s="5">
        <v>1057.2338676531031</v>
      </c>
      <c r="DI318" s="5">
        <v>893.54706124126596</v>
      </c>
      <c r="DJ318" s="5">
        <v>2818.3312782572953</v>
      </c>
      <c r="DK318" s="5">
        <v>68.02301685162351</v>
      </c>
      <c r="DL318" s="5">
        <v>408.03534730785043</v>
      </c>
      <c r="DM318" s="5">
        <v>0</v>
      </c>
      <c r="DN318" s="5">
        <v>113.54746797166477</v>
      </c>
      <c r="DO318" s="5">
        <v>70644.970236989728</v>
      </c>
      <c r="DP318" s="4">
        <f t="shared" si="36"/>
        <v>-0.29706142630006244</v>
      </c>
      <c r="DQ318" s="4">
        <f t="shared" si="36"/>
        <v>7.3080748044316191E-2</v>
      </c>
      <c r="DR318" s="4">
        <f t="shared" si="36"/>
        <v>0.55523671076009362</v>
      </c>
      <c r="DS318" s="4">
        <f t="shared" si="35"/>
        <v>0.10529604204460033</v>
      </c>
      <c r="DT318" s="4">
        <f t="shared" si="35"/>
        <v>1.4283154626137069</v>
      </c>
      <c r="DU318" s="4">
        <f t="shared" si="35"/>
        <v>-0.45258889353028176</v>
      </c>
      <c r="DV318" s="4">
        <f t="shared" si="33"/>
        <v>-1.8461564170593077</v>
      </c>
      <c r="DW318" s="4">
        <f t="shared" si="33"/>
        <v>-1.0805612572773098</v>
      </c>
      <c r="DX318" s="4">
        <f t="shared" si="33"/>
        <v>-1.1264525085852384</v>
      </c>
      <c r="DY318" s="4">
        <f t="shared" si="33"/>
        <v>0.39023512715503111</v>
      </c>
      <c r="DZ318" s="4">
        <f t="shared" si="33"/>
        <v>6.6484165629344991E-2</v>
      </c>
      <c r="EA318" s="4">
        <f t="shared" si="33"/>
        <v>-0.46025844631407908</v>
      </c>
      <c r="EB318" s="4">
        <f t="shared" si="33"/>
        <v>0.25314124782798386</v>
      </c>
      <c r="EC318" s="4">
        <f t="shared" si="33"/>
        <v>-0.32228248519490044</v>
      </c>
      <c r="ED318" s="4" t="e">
        <f t="shared" si="29"/>
        <v>#DIV/0!</v>
      </c>
      <c r="EE318" s="4">
        <f t="shared" si="29"/>
        <v>1.8393133420445313E-2</v>
      </c>
      <c r="EF318" s="4">
        <f t="shared" si="29"/>
        <v>-2.6594777421744955E-2</v>
      </c>
      <c r="EG318" s="6">
        <f t="shared" si="34"/>
        <v>-0.91660437046687337</v>
      </c>
      <c r="EI318">
        <v>316</v>
      </c>
    </row>
    <row r="319" spans="1:139" x14ac:dyDescent="0.3">
      <c r="A319" t="s">
        <v>577</v>
      </c>
      <c r="B319" t="s">
        <v>333</v>
      </c>
      <c r="C319" s="43" t="s">
        <v>859</v>
      </c>
      <c r="D319" s="43">
        <v>5.2</v>
      </c>
      <c r="E319" s="5">
        <v>47.7</v>
      </c>
      <c r="F319" s="5">
        <v>34.6</v>
      </c>
      <c r="G319" s="43">
        <v>5.0999999999999996</v>
      </c>
      <c r="H319" s="20">
        <v>0</v>
      </c>
      <c r="I319" s="43">
        <v>43.5</v>
      </c>
      <c r="J319" s="43">
        <v>0.55217391304347829</v>
      </c>
      <c r="K319" s="43">
        <v>3.6944444444444446</v>
      </c>
      <c r="L319" s="43">
        <v>3.8369565217391304</v>
      </c>
      <c r="M319" s="43">
        <v>49</v>
      </c>
      <c r="N319" s="43">
        <v>48</v>
      </c>
      <c r="O319" s="43">
        <v>50</v>
      </c>
      <c r="P319" s="43">
        <v>-0.5</v>
      </c>
      <c r="Q319" s="43">
        <v>-1</v>
      </c>
      <c r="R319" s="43">
        <v>-1.9</v>
      </c>
      <c r="S319" s="20">
        <v>0.82456140350877194</v>
      </c>
      <c r="T319" s="20">
        <v>0.92307692307692313</v>
      </c>
      <c r="U319" s="5">
        <v>96</v>
      </c>
      <c r="V319" s="5">
        <v>71</v>
      </c>
      <c r="W319" s="20">
        <v>0.25</v>
      </c>
      <c r="X319" s="43">
        <v>5.2416380012235875</v>
      </c>
      <c r="Y319" s="20">
        <v>0.46938775510204073</v>
      </c>
      <c r="Z319" s="5">
        <v>100</v>
      </c>
      <c r="AA319" s="5">
        <v>98.8</v>
      </c>
      <c r="AB319" s="43" t="s">
        <v>859</v>
      </c>
      <c r="AC319" s="5">
        <v>95</v>
      </c>
      <c r="AD319" s="5">
        <v>1.2</v>
      </c>
      <c r="AE319" s="5">
        <v>4.8</v>
      </c>
      <c r="AF319" s="5" t="s">
        <v>859</v>
      </c>
      <c r="AG319" s="5">
        <v>11.7</v>
      </c>
      <c r="AH319" s="5" t="s">
        <v>859</v>
      </c>
      <c r="AI319" s="4">
        <v>79.400000000000006</v>
      </c>
      <c r="AJ319" s="4">
        <v>0.31795038457371899</v>
      </c>
      <c r="AK319" s="4">
        <v>55.800000000000004</v>
      </c>
      <c r="AL319" s="4">
        <v>87.4</v>
      </c>
      <c r="AM319" s="4">
        <v>0.18</v>
      </c>
      <c r="AN319" s="4">
        <v>66.7</v>
      </c>
      <c r="AO319" s="4">
        <v>4.4588744588744591</v>
      </c>
      <c r="AP319" s="4">
        <v>0</v>
      </c>
      <c r="AQ319" s="4">
        <v>0.10286313710971245</v>
      </c>
      <c r="AR319" s="4">
        <v>35</v>
      </c>
      <c r="AS319" s="4">
        <v>20.513000000000002</v>
      </c>
      <c r="AT319" s="4">
        <v>26.315999999999999</v>
      </c>
      <c r="AU319" s="4">
        <v>21.805</v>
      </c>
      <c r="AV319" s="4">
        <v>0</v>
      </c>
      <c r="AW319" s="4">
        <v>82.608999999999995</v>
      </c>
      <c r="AX319" s="4">
        <v>72.093000000000004</v>
      </c>
      <c r="AY319" s="4">
        <v>2.12</v>
      </c>
      <c r="AZ319" s="4">
        <v>3.54</v>
      </c>
      <c r="BA319" s="4">
        <v>0</v>
      </c>
      <c r="BB319" s="4">
        <v>100</v>
      </c>
      <c r="BC319" s="4">
        <v>100</v>
      </c>
      <c r="BD319" s="4">
        <v>0.33333333333333331</v>
      </c>
      <c r="BE319" s="4">
        <v>100</v>
      </c>
      <c r="BF319" s="4">
        <v>100</v>
      </c>
      <c r="BG319" s="4">
        <v>100</v>
      </c>
      <c r="BH319" s="21">
        <v>6.5995982783682905E-2</v>
      </c>
      <c r="BI319" s="21">
        <v>5.3788275170175356E-2</v>
      </c>
      <c r="BJ319" s="20">
        <v>0.24107142857142858</v>
      </c>
      <c r="BK319" s="20">
        <v>0.5</v>
      </c>
      <c r="BL319" s="5" t="s">
        <v>859</v>
      </c>
      <c r="BM319" s="5">
        <v>2.8</v>
      </c>
      <c r="BN319" s="5">
        <v>27.55</v>
      </c>
      <c r="BO319" s="43">
        <v>1.65</v>
      </c>
      <c r="BP319" s="5" t="s">
        <v>859</v>
      </c>
      <c r="BQ319" s="5" t="s">
        <v>859</v>
      </c>
      <c r="BR319" s="5">
        <v>12590</v>
      </c>
      <c r="BS319" s="5" t="s">
        <v>859</v>
      </c>
      <c r="BT319" s="5">
        <v>21.400000000000006</v>
      </c>
      <c r="BU319" s="5">
        <v>9.5</v>
      </c>
      <c r="BV319" s="5">
        <v>17.899999999999999</v>
      </c>
      <c r="BW319" s="5">
        <v>10</v>
      </c>
      <c r="BX319" s="5">
        <v>17.5</v>
      </c>
      <c r="BY319" s="5">
        <v>100</v>
      </c>
      <c r="BZ319" s="5">
        <v>11033</v>
      </c>
      <c r="CA319" s="43">
        <v>0.04</v>
      </c>
      <c r="CB319" s="43">
        <v>0.18</v>
      </c>
      <c r="CC319" s="5">
        <v>95.6</v>
      </c>
      <c r="CD319" s="5">
        <v>50.7</v>
      </c>
      <c r="CE319" s="43">
        <v>7.9</v>
      </c>
      <c r="CF319" s="20">
        <v>0.66860215053763439</v>
      </c>
      <c r="CG319" s="5">
        <v>2018</v>
      </c>
      <c r="CH319" s="5">
        <v>2006</v>
      </c>
      <c r="CI319" s="5" t="s">
        <v>859</v>
      </c>
      <c r="CJ319" s="4">
        <v>-0.3643311281040354</v>
      </c>
      <c r="CK319" s="4">
        <v>-0.24903814825194875</v>
      </c>
      <c r="CL319" s="4">
        <v>-0.81718334402406179</v>
      </c>
      <c r="CM319" s="4">
        <v>-0.37028296411035183</v>
      </c>
      <c r="CN319" s="4">
        <v>-0.11502951372739145</v>
      </c>
      <c r="CO319" s="4">
        <v>0.47121311567973989</v>
      </c>
      <c r="CP319" s="4">
        <v>-0.63964294422811752</v>
      </c>
      <c r="CQ319" s="4">
        <v>-1.1184301500773466</v>
      </c>
      <c r="CR319" s="4" t="s">
        <v>17</v>
      </c>
      <c r="CS319" s="4">
        <v>-1.3632513710903442</v>
      </c>
      <c r="CT319" s="4">
        <v>0.4641170788218093</v>
      </c>
      <c r="CU319" s="4">
        <v>0.21326574380371127</v>
      </c>
      <c r="CV319" s="4">
        <v>-0.755323397719602</v>
      </c>
      <c r="CW319" s="4">
        <v>-0.26314528476670568</v>
      </c>
      <c r="CX319">
        <v>1</v>
      </c>
      <c r="CY319" s="5">
        <v>8445.9350596526328</v>
      </c>
      <c r="CZ319" s="5">
        <v>16073.748098001923</v>
      </c>
      <c r="DA319" s="5">
        <v>1674.4509313316653</v>
      </c>
      <c r="DB319" s="5">
        <v>893.52237976091192</v>
      </c>
      <c r="DC319" s="5">
        <v>15938.322075215096</v>
      </c>
      <c r="DD319" s="5">
        <v>3462.2114146091544</v>
      </c>
      <c r="DE319" s="5">
        <v>2908.7036793517891</v>
      </c>
      <c r="DF319" s="5">
        <v>4043.3530359560341</v>
      </c>
      <c r="DG319" s="5">
        <v>5536.3723888926443</v>
      </c>
      <c r="DH319" s="5">
        <v>1176.2579927717543</v>
      </c>
      <c r="DI319" s="5">
        <v>167.08368084514876</v>
      </c>
      <c r="DJ319" s="5">
        <v>1161.8015012510425</v>
      </c>
      <c r="DK319" s="5">
        <v>467.05587989991659</v>
      </c>
      <c r="DL319" s="5">
        <v>-2673.894912427023</v>
      </c>
      <c r="DM319" s="5">
        <v>0</v>
      </c>
      <c r="DN319" s="5">
        <v>135.75279779378127</v>
      </c>
      <c r="DO319" s="5">
        <v>62084.570915333497</v>
      </c>
      <c r="DP319" s="4">
        <f t="shared" si="36"/>
        <v>0.92420740476843588</v>
      </c>
      <c r="DQ319" s="4">
        <f t="shared" si="36"/>
        <v>-5.4635092856716944E-2</v>
      </c>
      <c r="DR319" s="4">
        <f t="shared" si="36"/>
        <v>0.66188445214636982</v>
      </c>
      <c r="DS319" s="4">
        <f t="shared" si="35"/>
        <v>0.24508010087574303</v>
      </c>
      <c r="DT319" s="4">
        <f t="shared" si="35"/>
        <v>1.3613217671627105</v>
      </c>
      <c r="DU319" s="4">
        <f t="shared" si="35"/>
        <v>0.54626598079738165</v>
      </c>
      <c r="DV319" s="4">
        <f t="shared" si="33"/>
        <v>-0.29239410547240013</v>
      </c>
      <c r="DW319" s="4">
        <f t="shared" si="33"/>
        <v>-1.3010991636035407</v>
      </c>
      <c r="DX319" s="4">
        <f t="shared" si="33"/>
        <v>0.23514292573895695</v>
      </c>
      <c r="DY319" s="4">
        <f t="shared" si="33"/>
        <v>0.21813215313206596</v>
      </c>
      <c r="DZ319" s="4">
        <f t="shared" si="33"/>
        <v>0.84023574260395906</v>
      </c>
      <c r="EA319" s="4">
        <f t="shared" si="33"/>
        <v>0.59221272446182283</v>
      </c>
      <c r="EB319" s="4">
        <f t="shared" si="33"/>
        <v>-0.25263458703928471</v>
      </c>
      <c r="EC319" s="4">
        <f t="shared" si="33"/>
        <v>0.211329859858122</v>
      </c>
      <c r="ED319" s="4" t="e">
        <f t="shared" si="29"/>
        <v>#DIV/0!</v>
      </c>
      <c r="EE319" s="4">
        <f t="shared" si="29"/>
        <v>-0.29016773913779825</v>
      </c>
      <c r="EF319" s="4">
        <f t="shared" si="29"/>
        <v>0.65727258220380669</v>
      </c>
      <c r="EG319" s="6">
        <f t="shared" si="34"/>
        <v>-1.0591412538138012</v>
      </c>
      <c r="EI319">
        <v>317</v>
      </c>
    </row>
    <row r="320" spans="1:139" x14ac:dyDescent="0.3">
      <c r="A320" t="s">
        <v>699</v>
      </c>
      <c r="B320" t="s">
        <v>336</v>
      </c>
      <c r="C320" s="43" t="s">
        <v>859</v>
      </c>
      <c r="D320" s="43">
        <v>5.5</v>
      </c>
      <c r="E320" s="5">
        <v>36.6</v>
      </c>
      <c r="F320" s="5">
        <v>77.8</v>
      </c>
      <c r="G320" s="43">
        <v>10.4</v>
      </c>
      <c r="H320" s="20">
        <v>0</v>
      </c>
      <c r="I320" s="43">
        <v>43.9</v>
      </c>
      <c r="J320" s="43">
        <v>11.947826086956521</v>
      </c>
      <c r="K320" s="43">
        <v>3.9388888888888891</v>
      </c>
      <c r="L320" s="43">
        <v>3.7217391304347824</v>
      </c>
      <c r="M320" s="43">
        <v>48</v>
      </c>
      <c r="N320" s="43">
        <v>49</v>
      </c>
      <c r="O320" s="43">
        <v>51</v>
      </c>
      <c r="P320" s="43">
        <v>-2.2000000000000002</v>
      </c>
      <c r="Q320" s="43">
        <v>0.4</v>
      </c>
      <c r="R320" s="43">
        <v>-0.97479674796747973</v>
      </c>
      <c r="S320" s="20">
        <v>0.796875</v>
      </c>
      <c r="T320" s="20">
        <v>0.5641025641025641</v>
      </c>
      <c r="U320" s="5">
        <v>90</v>
      </c>
      <c r="V320" s="5">
        <v>67</v>
      </c>
      <c r="W320" s="20">
        <v>0.25806451612903225</v>
      </c>
      <c r="X320" s="43">
        <v>4.466973483272433</v>
      </c>
      <c r="Y320" s="20">
        <v>0.45945945945945943</v>
      </c>
      <c r="Z320" s="5">
        <v>100</v>
      </c>
      <c r="AA320" s="5">
        <v>100</v>
      </c>
      <c r="AB320" s="43">
        <v>0</v>
      </c>
      <c r="AC320" s="5">
        <v>100</v>
      </c>
      <c r="AD320" s="5">
        <v>2.2999999999999998</v>
      </c>
      <c r="AE320" s="5">
        <v>2.7</v>
      </c>
      <c r="AF320" s="5">
        <v>9.8000000000000007</v>
      </c>
      <c r="AG320" s="5">
        <v>15.2</v>
      </c>
      <c r="AH320" s="5" t="s">
        <v>859</v>
      </c>
      <c r="AI320" s="4">
        <v>76.8</v>
      </c>
      <c r="AJ320" s="4">
        <v>0.37321348816435906</v>
      </c>
      <c r="AK320" s="4">
        <v>41.199999999999996</v>
      </c>
      <c r="AL320" s="4">
        <v>83.1</v>
      </c>
      <c r="AM320" s="4">
        <v>0.28000000000000003</v>
      </c>
      <c r="AN320" s="4">
        <v>71.400000000000006</v>
      </c>
      <c r="AO320" s="4">
        <v>13.133802816901408</v>
      </c>
      <c r="AP320" s="4">
        <v>7.042253521126761</v>
      </c>
      <c r="AQ320" s="4">
        <v>0.14089822619197384</v>
      </c>
      <c r="AR320" s="4">
        <v>81.480999999999995</v>
      </c>
      <c r="AS320" s="4">
        <v>80.769000000000005</v>
      </c>
      <c r="AT320" s="4">
        <v>33.332999999999998</v>
      </c>
      <c r="AU320" s="4">
        <v>8.7210000000000001</v>
      </c>
      <c r="AV320" s="4">
        <v>0</v>
      </c>
      <c r="AW320" s="4">
        <v>81.394999999999996</v>
      </c>
      <c r="AX320" s="4">
        <v>62.5</v>
      </c>
      <c r="AY320" s="4">
        <v>1.97</v>
      </c>
      <c r="AZ320" s="4">
        <v>4.22</v>
      </c>
      <c r="BA320" s="4">
        <v>1.2524800077899632E-2</v>
      </c>
      <c r="BB320" s="4">
        <v>83.9</v>
      </c>
      <c r="BC320" s="4">
        <v>83.9</v>
      </c>
      <c r="BD320" s="4">
        <v>0</v>
      </c>
      <c r="BE320" s="4">
        <v>71.7</v>
      </c>
      <c r="BF320" s="4">
        <v>100</v>
      </c>
      <c r="BG320" s="4">
        <v>51.6</v>
      </c>
      <c r="BH320" s="21">
        <v>7.8361198839179524E-2</v>
      </c>
      <c r="BI320" s="21">
        <v>4.6077225772233187E-2</v>
      </c>
      <c r="BJ320" s="20">
        <v>0.14634146341463414</v>
      </c>
      <c r="BK320" s="20">
        <v>0.28048780487804881</v>
      </c>
      <c r="BL320" s="5" t="s">
        <v>859</v>
      </c>
      <c r="BM320" s="5">
        <v>71.5</v>
      </c>
      <c r="BN320" s="5">
        <v>34.6</v>
      </c>
      <c r="BO320" s="43">
        <v>0.44999999999999996</v>
      </c>
      <c r="BP320" s="5" t="s">
        <v>859</v>
      </c>
      <c r="BQ320" s="5" t="s">
        <v>859</v>
      </c>
      <c r="BR320" s="5">
        <v>12817</v>
      </c>
      <c r="BS320" s="5" t="s">
        <v>859</v>
      </c>
      <c r="BT320" s="5">
        <v>76.3</v>
      </c>
      <c r="BU320" s="5">
        <v>6.5</v>
      </c>
      <c r="BV320" s="5">
        <v>100</v>
      </c>
      <c r="BW320" s="5">
        <v>30</v>
      </c>
      <c r="BX320" s="5">
        <v>9</v>
      </c>
      <c r="BY320" s="5">
        <v>38.299999999999997</v>
      </c>
      <c r="BZ320" s="5">
        <v>14121</v>
      </c>
      <c r="CA320" s="43">
        <v>0</v>
      </c>
      <c r="CB320" s="43">
        <v>0</v>
      </c>
      <c r="CC320" s="5">
        <v>86.8</v>
      </c>
      <c r="CD320" s="5">
        <v>45.4</v>
      </c>
      <c r="CE320" s="43">
        <v>8.1999999999999993</v>
      </c>
      <c r="CF320" s="20">
        <v>0.71370967741935487</v>
      </c>
      <c r="CG320" s="5">
        <v>2018</v>
      </c>
      <c r="CH320" s="5">
        <v>2008</v>
      </c>
      <c r="CI320" s="5">
        <v>2017</v>
      </c>
      <c r="CJ320" s="4">
        <v>-0.48950840288077085</v>
      </c>
      <c r="CK320" s="4">
        <v>-0.46745736163061663</v>
      </c>
      <c r="CL320" s="4">
        <v>-0.42403065519093563</v>
      </c>
      <c r="CM320" s="4">
        <v>-0.43286966564150414</v>
      </c>
      <c r="CN320" s="4">
        <v>6.4927337987948947E-2</v>
      </c>
      <c r="CO320" s="4">
        <v>-0.63523313366204903</v>
      </c>
      <c r="CP320" s="4">
        <v>-0.38278371071294898</v>
      </c>
      <c r="CQ320" s="4">
        <v>0.89917702538321964</v>
      </c>
      <c r="CR320" s="4" t="s">
        <v>17</v>
      </c>
      <c r="CS320" s="4">
        <v>0.38568731432056236</v>
      </c>
      <c r="CT320" s="4">
        <v>-0.66955670223178754</v>
      </c>
      <c r="CU320" s="4">
        <v>-0.55755863695694907</v>
      </c>
      <c r="CV320" s="4">
        <v>-0.41483866163106892</v>
      </c>
      <c r="CW320" s="4">
        <v>-0.26351694672614062</v>
      </c>
      <c r="CX320">
        <v>1</v>
      </c>
      <c r="CY320" s="5">
        <v>10787.824992234973</v>
      </c>
      <c r="CZ320" s="5">
        <v>18048.953642870329</v>
      </c>
      <c r="DA320" s="5">
        <v>2019.0430849797667</v>
      </c>
      <c r="DB320" s="5">
        <v>1300.6427041180671</v>
      </c>
      <c r="DC320" s="5">
        <v>24020.1940400643</v>
      </c>
      <c r="DD320" s="5">
        <v>3966.7012833067029</v>
      </c>
      <c r="DE320" s="5">
        <v>1691.4552025438356</v>
      </c>
      <c r="DF320" s="5">
        <v>2981.2967900479434</v>
      </c>
      <c r="DG320" s="5">
        <v>7499.9785571237735</v>
      </c>
      <c r="DH320" s="5">
        <v>1415.6153296834088</v>
      </c>
      <c r="DI320" s="5">
        <v>917.40061890026175</v>
      </c>
      <c r="DJ320" s="5">
        <v>3152.8207569626284</v>
      </c>
      <c r="DK320" s="5">
        <v>-16.900737919542962</v>
      </c>
      <c r="DL320" s="5">
        <v>283.74196619852421</v>
      </c>
      <c r="DM320" s="5">
        <v>0</v>
      </c>
      <c r="DN320" s="5">
        <v>96.703457147195621</v>
      </c>
      <c r="DO320" s="5">
        <v>77881.729722063639</v>
      </c>
      <c r="DP320" s="4">
        <f t="shared" si="36"/>
        <v>-0.64097744159817671</v>
      </c>
      <c r="DQ320" s="4">
        <f t="shared" si="36"/>
        <v>-0.85507845115641068</v>
      </c>
      <c r="DR320" s="4">
        <f t="shared" si="36"/>
        <v>0.4924012861317893</v>
      </c>
      <c r="DS320" s="4">
        <f t="shared" si="35"/>
        <v>-0.55153338604943547</v>
      </c>
      <c r="DT320" s="4">
        <f t="shared" si="35"/>
        <v>-1.0532116052419747</v>
      </c>
      <c r="DU320" s="4">
        <f t="shared" si="35"/>
        <v>2.359288538393807E-2</v>
      </c>
      <c r="DV320" s="4">
        <f t="shared" si="33"/>
        <v>1.033753491372184</v>
      </c>
      <c r="DW320" s="4">
        <f t="shared" si="33"/>
        <v>-0.36551737797430578</v>
      </c>
      <c r="DX320" s="4">
        <f t="shared" si="33"/>
        <v>-0.65560803340846852</v>
      </c>
      <c r="DY320" s="4">
        <f t="shared" si="33"/>
        <v>-0.12796666923396743</v>
      </c>
      <c r="DZ320" s="4">
        <f t="shared" si="33"/>
        <v>4.1077891406631928E-2</v>
      </c>
      <c r="EA320" s="4">
        <f t="shared" si="33"/>
        <v>-0.67277532234720705</v>
      </c>
      <c r="EB320" s="4">
        <f t="shared" si="33"/>
        <v>0.36078246474763281</v>
      </c>
      <c r="EC320" s="4">
        <f t="shared" si="33"/>
        <v>-0.30076204930612005</v>
      </c>
      <c r="ED320" s="4" t="e">
        <f t="shared" si="29"/>
        <v>#DIV/0!</v>
      </c>
      <c r="EE320" s="4">
        <f t="shared" si="29"/>
        <v>0.25245417727857755</v>
      </c>
      <c r="EF320" s="4">
        <f t="shared" si="29"/>
        <v>-0.60472009790564429</v>
      </c>
      <c r="EG320" s="6">
        <f t="shared" si="34"/>
        <v>-0.39477401658262068</v>
      </c>
      <c r="EI320">
        <v>318</v>
      </c>
    </row>
    <row r="321" spans="1:139" x14ac:dyDescent="0.3">
      <c r="A321" t="s">
        <v>720</v>
      </c>
      <c r="B321" t="s">
        <v>334</v>
      </c>
      <c r="C321" s="43">
        <v>4.3586206896551722</v>
      </c>
      <c r="D321" s="43">
        <v>4.4000000000000004</v>
      </c>
      <c r="E321" s="5">
        <v>38.799999999999997</v>
      </c>
      <c r="F321" s="5">
        <v>83.3</v>
      </c>
      <c r="G321" s="43">
        <v>10.5</v>
      </c>
      <c r="H321" s="20">
        <v>0</v>
      </c>
      <c r="I321" s="43">
        <v>43</v>
      </c>
      <c r="J321" s="43">
        <v>15.434782608695652</v>
      </c>
      <c r="K321" s="43">
        <v>3.7138888888888886</v>
      </c>
      <c r="L321" s="43">
        <v>3.5934782608695657</v>
      </c>
      <c r="M321" s="43">
        <v>46.333333333333336</v>
      </c>
      <c r="N321" s="43">
        <v>50.333333333333336</v>
      </c>
      <c r="O321" s="43">
        <v>54</v>
      </c>
      <c r="P321" s="43">
        <v>-4</v>
      </c>
      <c r="Q321" s="43">
        <v>2.9</v>
      </c>
      <c r="R321" s="43">
        <v>-3.6</v>
      </c>
      <c r="S321" s="20">
        <v>0.80645161290322576</v>
      </c>
      <c r="T321" s="20">
        <v>0.55555555555555558</v>
      </c>
      <c r="U321" s="5">
        <v>88.2</v>
      </c>
      <c r="V321" s="5">
        <v>76</v>
      </c>
      <c r="W321" s="20">
        <v>0</v>
      </c>
      <c r="X321" s="43">
        <v>5.5134022060887951</v>
      </c>
      <c r="Y321" s="20">
        <v>0.78431372549019618</v>
      </c>
      <c r="Z321" s="5">
        <v>92</v>
      </c>
      <c r="AA321" s="5">
        <v>100</v>
      </c>
      <c r="AB321" s="43" t="s">
        <v>859</v>
      </c>
      <c r="AC321" s="5">
        <v>53.45</v>
      </c>
      <c r="AD321" s="5">
        <v>2.5</v>
      </c>
      <c r="AE321" s="5">
        <v>2</v>
      </c>
      <c r="AF321" s="5">
        <v>16.7</v>
      </c>
      <c r="AG321" s="5">
        <v>19.8</v>
      </c>
      <c r="AH321" s="5">
        <v>5101</v>
      </c>
      <c r="AI321" s="4">
        <v>85.8</v>
      </c>
      <c r="AJ321" s="4">
        <v>0.31017897091722596</v>
      </c>
      <c r="AK321" s="4">
        <v>40.899999999999991</v>
      </c>
      <c r="AL321" s="4">
        <v>82.6</v>
      </c>
      <c r="AM321" s="4">
        <v>0.57999999999999996</v>
      </c>
      <c r="AN321" s="4">
        <v>71.400000000000006</v>
      </c>
      <c r="AO321" s="4">
        <v>10.151515151515152</v>
      </c>
      <c r="AP321" s="4">
        <v>0</v>
      </c>
      <c r="AQ321" s="4">
        <v>6.4409967089797834E-2</v>
      </c>
      <c r="AR321" s="4">
        <v>24</v>
      </c>
      <c r="AS321" s="4">
        <v>68</v>
      </c>
      <c r="AT321" s="4" t="s">
        <v>859</v>
      </c>
      <c r="AU321" s="4">
        <v>9.9009999999999998</v>
      </c>
      <c r="AV321" s="4">
        <v>0</v>
      </c>
      <c r="AW321" s="4">
        <v>90.909000000000006</v>
      </c>
      <c r="AX321" s="4">
        <v>53.332999999999998</v>
      </c>
      <c r="AY321" s="4">
        <v>1.25</v>
      </c>
      <c r="AZ321" s="4">
        <v>2.86</v>
      </c>
      <c r="BA321" s="4">
        <v>0</v>
      </c>
      <c r="BB321" s="4">
        <v>100</v>
      </c>
      <c r="BC321" s="4">
        <v>100</v>
      </c>
      <c r="BD321" s="4">
        <v>0.66666666666666663</v>
      </c>
      <c r="BE321" s="4">
        <v>100</v>
      </c>
      <c r="BF321" s="4">
        <v>75</v>
      </c>
      <c r="BG321" s="4">
        <v>43.8</v>
      </c>
      <c r="BH321" s="21">
        <v>4.9860039497036837E-2</v>
      </c>
      <c r="BI321" s="21">
        <v>4.6514941652267369E-2</v>
      </c>
      <c r="BJ321" s="20">
        <v>0.2857142857142857</v>
      </c>
      <c r="BK321" s="20">
        <v>0.30612244897959184</v>
      </c>
      <c r="BL321" s="5">
        <v>100</v>
      </c>
      <c r="BM321" s="5">
        <v>16.05</v>
      </c>
      <c r="BN321" s="5">
        <v>7.4499999999999993</v>
      </c>
      <c r="BO321" s="43">
        <v>1.05</v>
      </c>
      <c r="BP321" s="5">
        <v>12</v>
      </c>
      <c r="BQ321" s="5" t="s">
        <v>859</v>
      </c>
      <c r="BR321" s="5">
        <v>0</v>
      </c>
      <c r="BS321" s="5">
        <v>5.4263565891472867</v>
      </c>
      <c r="BT321" s="5">
        <v>41.9</v>
      </c>
      <c r="BU321" s="5">
        <v>0</v>
      </c>
      <c r="BV321" s="5">
        <v>32.299999999999997</v>
      </c>
      <c r="BW321" s="5">
        <v>10</v>
      </c>
      <c r="BX321" s="5">
        <v>4.8</v>
      </c>
      <c r="BY321" s="5">
        <v>95.1</v>
      </c>
      <c r="BZ321" s="5">
        <v>9142</v>
      </c>
      <c r="CA321" s="43">
        <v>0</v>
      </c>
      <c r="CB321" s="43" t="s">
        <v>859</v>
      </c>
      <c r="CC321" s="5">
        <v>92.1</v>
      </c>
      <c r="CD321" s="5">
        <v>52.5</v>
      </c>
      <c r="CE321" s="43">
        <v>9.6</v>
      </c>
      <c r="CF321" s="20">
        <v>0.75516129032258061</v>
      </c>
      <c r="CG321" s="5">
        <v>2021</v>
      </c>
      <c r="CH321" s="5">
        <v>2016</v>
      </c>
      <c r="CI321" s="5">
        <v>2017</v>
      </c>
      <c r="CJ321" s="4">
        <v>-0.2905337211334581</v>
      </c>
      <c r="CK321" s="4">
        <v>-0.70307431463600445</v>
      </c>
      <c r="CL321" s="4">
        <v>-1.7699607522135011E-2</v>
      </c>
      <c r="CM321" s="4">
        <v>-0.18126545977275804</v>
      </c>
      <c r="CN321" s="4">
        <v>-0.22225752338841184</v>
      </c>
      <c r="CO321" s="4">
        <v>0.20502573604920729</v>
      </c>
      <c r="CP321" s="4">
        <v>0.48288463475307053</v>
      </c>
      <c r="CQ321" s="4">
        <v>-0.94966321817798471</v>
      </c>
      <c r="CR321" s="4">
        <v>0.94186969438404866</v>
      </c>
      <c r="CS321" s="4">
        <v>-0.93208179645677558</v>
      </c>
      <c r="CT321" s="4">
        <v>-1.5656922016688526</v>
      </c>
      <c r="CU321" s="4">
        <v>0.44150122480538678</v>
      </c>
      <c r="CV321" s="4">
        <v>-0.19390759367823088</v>
      </c>
      <c r="CW321" s="4">
        <v>-0.26682533480744558</v>
      </c>
      <c r="CX321">
        <v>0</v>
      </c>
      <c r="CY321" s="5">
        <v>11456.353368556076</v>
      </c>
      <c r="CZ321" s="5">
        <v>21125.7122185927</v>
      </c>
      <c r="DA321" s="5">
        <v>3999.4720168954595</v>
      </c>
      <c r="DB321" s="5">
        <v>1540.1267159450897</v>
      </c>
      <c r="DC321" s="5">
        <v>22390.868250797947</v>
      </c>
      <c r="DD321" s="5">
        <v>4024.4186750309291</v>
      </c>
      <c r="DE321" s="5">
        <v>3969.3224685127843</v>
      </c>
      <c r="DF321" s="5">
        <v>5166.1390321665631</v>
      </c>
      <c r="DG321" s="5">
        <v>8579.9920220771946</v>
      </c>
      <c r="DH321" s="5">
        <v>1661.5628299894402</v>
      </c>
      <c r="DI321" s="5">
        <v>1392.2914466737066</v>
      </c>
      <c r="DJ321" s="5">
        <v>4605.0686378035898</v>
      </c>
      <c r="DK321" s="5">
        <v>1015.8394931362196</v>
      </c>
      <c r="DL321" s="5">
        <v>-275.07919746568132</v>
      </c>
      <c r="DM321" s="5">
        <v>0</v>
      </c>
      <c r="DN321" s="5">
        <v>-11.705082587643442</v>
      </c>
      <c r="DO321" s="5">
        <v>90915.462093590046</v>
      </c>
      <c r="DP321" s="4">
        <f t="shared" si="36"/>
        <v>-1.0877834461955238</v>
      </c>
      <c r="DQ321" s="4">
        <f t="shared" si="36"/>
        <v>-2.1019213295732362</v>
      </c>
      <c r="DR321" s="4">
        <f t="shared" si="36"/>
        <v>-0.48164690937852417</v>
      </c>
      <c r="DS321" s="4">
        <f t="shared" si="35"/>
        <v>-1.0201324274399426</v>
      </c>
      <c r="DT321" s="4">
        <f t="shared" si="35"/>
        <v>-0.56643558233369573</v>
      </c>
      <c r="DU321" s="4">
        <f t="shared" si="35"/>
        <v>-3.620480266394123E-2</v>
      </c>
      <c r="DV321" s="4">
        <f t="shared" si="33"/>
        <v>-1.4478993989376201</v>
      </c>
      <c r="DW321" s="4">
        <f t="shared" si="33"/>
        <v>-2.2901787262551139</v>
      </c>
      <c r="DX321" s="4">
        <f t="shared" si="33"/>
        <v>-1.145534702698783</v>
      </c>
      <c r="DY321" s="4">
        <f t="shared" si="33"/>
        <v>-0.48359454059186602</v>
      </c>
      <c r="DZ321" s="4">
        <f t="shared" si="33"/>
        <v>-0.4647253421715361</v>
      </c>
      <c r="EA321" s="4">
        <f t="shared" si="33"/>
        <v>-1.5954566098322915</v>
      </c>
      <c r="EB321" s="4">
        <f t="shared" si="33"/>
        <v>-0.94822012860525695</v>
      </c>
      <c r="EC321" s="4">
        <f t="shared" si="33"/>
        <v>-0.20400649467725959</v>
      </c>
      <c r="ED321" s="4" t="e">
        <f t="shared" si="33"/>
        <v>#DIV/0!</v>
      </c>
      <c r="EE321" s="4">
        <f t="shared" si="33"/>
        <v>1.7588778098620554</v>
      </c>
      <c r="EF321" s="4">
        <f t="shared" si="33"/>
        <v>-1.645950046190034</v>
      </c>
      <c r="EG321" s="6">
        <f t="shared" si="34"/>
        <v>-1.1539391668886245</v>
      </c>
      <c r="EI321">
        <v>319</v>
      </c>
    </row>
    <row r="322" spans="1:139" x14ac:dyDescent="0.3">
      <c r="A322" t="s">
        <v>739</v>
      </c>
      <c r="B322" t="s">
        <v>335</v>
      </c>
      <c r="C322" s="43">
        <v>3.9344827586206899</v>
      </c>
      <c r="D322" s="43">
        <v>4.4000000000000004</v>
      </c>
      <c r="E322" s="5">
        <v>34.1</v>
      </c>
      <c r="F322" s="5">
        <v>100</v>
      </c>
      <c r="G322" s="43">
        <v>9.6</v>
      </c>
      <c r="H322" s="20">
        <v>0</v>
      </c>
      <c r="I322" s="43" t="s">
        <v>859</v>
      </c>
      <c r="J322" s="43" t="s">
        <v>859</v>
      </c>
      <c r="K322" s="43" t="s">
        <v>859</v>
      </c>
      <c r="L322" s="43" t="s">
        <v>859</v>
      </c>
      <c r="M322" s="43" t="s">
        <v>859</v>
      </c>
      <c r="N322" s="43" t="s">
        <v>859</v>
      </c>
      <c r="O322" s="43" t="s">
        <v>859</v>
      </c>
      <c r="P322" s="43" t="s">
        <v>859</v>
      </c>
      <c r="Q322" s="43" t="s">
        <v>859</v>
      </c>
      <c r="R322" s="43">
        <v>0.2</v>
      </c>
      <c r="S322" s="20">
        <v>0.5</v>
      </c>
      <c r="T322" s="20">
        <v>1</v>
      </c>
      <c r="U322" s="5">
        <v>100</v>
      </c>
      <c r="V322" s="5">
        <v>72</v>
      </c>
      <c r="W322" s="20" t="s">
        <v>859</v>
      </c>
      <c r="X322" s="43" t="s">
        <v>859</v>
      </c>
      <c r="Y322" s="20" t="s">
        <v>859</v>
      </c>
      <c r="Z322" s="5">
        <v>88</v>
      </c>
      <c r="AA322" s="5">
        <v>72.7</v>
      </c>
      <c r="AB322" s="43">
        <v>0</v>
      </c>
      <c r="AC322" s="5">
        <v>100</v>
      </c>
      <c r="AD322" s="5">
        <v>1.2</v>
      </c>
      <c r="AE322" s="5">
        <v>0.9</v>
      </c>
      <c r="AF322" s="5">
        <v>13.4</v>
      </c>
      <c r="AG322" s="5">
        <v>36.799999999999997</v>
      </c>
      <c r="AH322" s="5">
        <v>27327</v>
      </c>
      <c r="AI322" s="4">
        <v>76.8</v>
      </c>
      <c r="AJ322" s="4">
        <v>0.28035585477278191</v>
      </c>
      <c r="AK322" s="4">
        <v>36.800000000000004</v>
      </c>
      <c r="AL322" s="4">
        <v>84.2</v>
      </c>
      <c r="AM322" s="4">
        <v>0.28000000000000003</v>
      </c>
      <c r="AN322" s="4">
        <v>100</v>
      </c>
      <c r="AO322" s="4">
        <v>0</v>
      </c>
      <c r="AP322" s="4">
        <v>0</v>
      </c>
      <c r="AQ322" s="4">
        <v>0.17184057680753054</v>
      </c>
      <c r="AR322" s="4" t="s">
        <v>859</v>
      </c>
      <c r="AS322" s="4">
        <v>0</v>
      </c>
      <c r="AT322" s="4" t="s">
        <v>859</v>
      </c>
      <c r="AU322" s="4">
        <v>29.545000000000002</v>
      </c>
      <c r="AV322" s="4" t="s">
        <v>859</v>
      </c>
      <c r="AW322" s="4" t="s">
        <v>859</v>
      </c>
      <c r="AX322" s="4" t="s">
        <v>859</v>
      </c>
      <c r="AY322" s="4">
        <v>0.54</v>
      </c>
      <c r="AZ322" s="4">
        <v>4.63</v>
      </c>
      <c r="BA322" s="4">
        <v>0</v>
      </c>
      <c r="BB322" s="4">
        <v>87.5</v>
      </c>
      <c r="BC322" s="4">
        <v>87.5</v>
      </c>
      <c r="BD322" s="4">
        <v>1</v>
      </c>
      <c r="BE322" s="4">
        <v>100</v>
      </c>
      <c r="BF322" s="4" t="s">
        <v>859</v>
      </c>
      <c r="BG322" s="4" t="s">
        <v>859</v>
      </c>
      <c r="BH322" s="21">
        <v>4.5699203060395113E-2</v>
      </c>
      <c r="BI322" s="21">
        <v>4.1246460198100209E-2</v>
      </c>
      <c r="BJ322" s="20">
        <v>0.20833333333333334</v>
      </c>
      <c r="BK322" s="20">
        <v>0.29166666666666669</v>
      </c>
      <c r="BL322" s="5">
        <v>0</v>
      </c>
      <c r="BM322" s="5" t="s">
        <v>859</v>
      </c>
      <c r="BN322" s="5" t="s">
        <v>859</v>
      </c>
      <c r="BO322" s="43">
        <v>2.2000000000000002</v>
      </c>
      <c r="BP322" s="5">
        <v>5</v>
      </c>
      <c r="BQ322" s="5" t="s">
        <v>859</v>
      </c>
      <c r="BR322" s="5">
        <v>15663</v>
      </c>
      <c r="BS322" s="5" t="s">
        <v>859</v>
      </c>
      <c r="BT322" s="5">
        <v>100</v>
      </c>
      <c r="BU322" s="5">
        <v>0</v>
      </c>
      <c r="BV322" s="5">
        <v>26.7</v>
      </c>
      <c r="BW322" s="5">
        <v>5</v>
      </c>
      <c r="BX322" s="5">
        <v>8.8000000000000007</v>
      </c>
      <c r="BY322" s="5">
        <v>100</v>
      </c>
      <c r="BZ322" s="5">
        <v>10635</v>
      </c>
      <c r="CA322" s="43">
        <v>3.13</v>
      </c>
      <c r="CB322" s="43">
        <v>2.4500000000000002</v>
      </c>
      <c r="CC322" s="5">
        <v>100</v>
      </c>
      <c r="CD322" s="5">
        <v>36.4</v>
      </c>
      <c r="CE322" s="43">
        <v>8.9</v>
      </c>
      <c r="CF322" s="20">
        <v>0.68617021276595747</v>
      </c>
      <c r="CG322" s="5">
        <v>2020</v>
      </c>
      <c r="CH322" s="5">
        <v>1995</v>
      </c>
      <c r="CI322" s="5" t="s">
        <v>859</v>
      </c>
      <c r="CJ322" s="4">
        <v>-1.161622354339864</v>
      </c>
      <c r="CK322" s="4" t="s">
        <v>17</v>
      </c>
      <c r="CL322" s="4" t="s">
        <v>17</v>
      </c>
      <c r="CM322" s="4">
        <v>0.29090901782544454</v>
      </c>
      <c r="CN322" s="4">
        <v>-0.46022277886198903</v>
      </c>
      <c r="CO322" s="4">
        <v>0.99855230548532092</v>
      </c>
      <c r="CP322" s="4">
        <v>-0.22484013403310107</v>
      </c>
      <c r="CQ322" s="4" t="s">
        <v>17</v>
      </c>
      <c r="CR322" s="4">
        <v>0.7352201078946885</v>
      </c>
      <c r="CS322" s="4">
        <v>0.32490602630883392</v>
      </c>
      <c r="CT322" s="4">
        <v>-0.98259718940387919</v>
      </c>
      <c r="CU322" s="4">
        <v>0.97552589136581502</v>
      </c>
      <c r="CV322" s="4">
        <v>-1.0203905201185015</v>
      </c>
      <c r="CW322" s="4">
        <v>-0.26781173724201579</v>
      </c>
      <c r="CX322">
        <v>3</v>
      </c>
      <c r="CY322" s="5">
        <v>12301.364044562089</v>
      </c>
      <c r="CZ322" s="5">
        <v>29069.169887548072</v>
      </c>
      <c r="DA322" s="5">
        <v>11176.600441501103</v>
      </c>
      <c r="DB322" s="5">
        <v>2139.0728476821191</v>
      </c>
      <c r="DC322" s="5">
        <v>29837.891071001566</v>
      </c>
      <c r="DD322" s="5">
        <v>4888.2716515842476</v>
      </c>
      <c r="DE322" s="5">
        <v>2330.3567123512739</v>
      </c>
      <c r="DF322" s="5">
        <v>6864.6995376411378</v>
      </c>
      <c r="DG322" s="5">
        <v>7062.1549778098606</v>
      </c>
      <c r="DH322" s="5">
        <v>1338.8520971302428</v>
      </c>
      <c r="DI322" s="5">
        <v>1069.5364238410598</v>
      </c>
      <c r="DJ322" s="5">
        <v>4370.8609271523183</v>
      </c>
      <c r="DK322" s="5">
        <v>-801.32450331125824</v>
      </c>
      <c r="DL322" s="5">
        <v>961.36865342163355</v>
      </c>
      <c r="DM322" s="5">
        <v>0</v>
      </c>
      <c r="DN322" s="5">
        <v>30.162239496898614</v>
      </c>
      <c r="DO322" s="5">
        <v>111677.66835599073</v>
      </c>
      <c r="DP322" s="4">
        <f t="shared" si="36"/>
        <v>-1.6525400928258911</v>
      </c>
      <c r="DQ322" s="4">
        <f t="shared" si="36"/>
        <v>-5.3209726073346619</v>
      </c>
      <c r="DR322" s="4">
        <f t="shared" si="36"/>
        <v>-4.0116241169779681</v>
      </c>
      <c r="DS322" s="4">
        <f t="shared" si="35"/>
        <v>-2.1920920126971279</v>
      </c>
      <c r="DT322" s="4">
        <f t="shared" si="35"/>
        <v>-2.7913019502552268</v>
      </c>
      <c r="DU322" s="4">
        <f t="shared" si="35"/>
        <v>-0.9311934580415393</v>
      </c>
      <c r="DV322" s="4">
        <f t="shared" si="33"/>
        <v>0.337693715579023</v>
      </c>
      <c r="DW322" s="4">
        <f t="shared" si="33"/>
        <v>-3.786466966010658</v>
      </c>
      <c r="DX322" s="4">
        <f t="shared" si="33"/>
        <v>-0.45699805778258107</v>
      </c>
      <c r="DY322" s="4">
        <f t="shared" si="33"/>
        <v>-1.6970847127763481E-2</v>
      </c>
      <c r="DZ322" s="4">
        <f t="shared" si="33"/>
        <v>-0.12096099749518496</v>
      </c>
      <c r="EA322" s="4">
        <f t="shared" si="33"/>
        <v>-1.4466534510509466</v>
      </c>
      <c r="EB322" s="4">
        <f t="shared" si="33"/>
        <v>1.3550428918210422</v>
      </c>
      <c r="EC322" s="4">
        <f t="shared" si="33"/>
        <v>-0.41808785980993735</v>
      </c>
      <c r="ED322" s="4" t="e">
        <f t="shared" si="33"/>
        <v>#DIV/0!</v>
      </c>
      <c r="EE322" s="4">
        <f t="shared" si="33"/>
        <v>1.1770977805820406</v>
      </c>
      <c r="EF322" s="4">
        <f t="shared" si="33"/>
        <v>-3.3045870610252206</v>
      </c>
      <c r="EI322">
        <v>320</v>
      </c>
    </row>
    <row r="323" spans="1:139" x14ac:dyDescent="0.3">
      <c r="A323" t="s">
        <v>682</v>
      </c>
      <c r="B323" t="s">
        <v>337</v>
      </c>
      <c r="C323" s="43" t="s">
        <v>859</v>
      </c>
      <c r="D323" s="43">
        <v>4.2</v>
      </c>
      <c r="E323" s="5">
        <v>29.9</v>
      </c>
      <c r="F323" s="5">
        <v>100</v>
      </c>
      <c r="G323" s="43">
        <v>7.8</v>
      </c>
      <c r="H323" s="20">
        <v>0</v>
      </c>
      <c r="I323" s="43">
        <v>44.2</v>
      </c>
      <c r="J323" s="43">
        <v>6.7434782608695656</v>
      </c>
      <c r="K323" s="43">
        <v>3.8416666666666663</v>
      </c>
      <c r="L323" s="43">
        <v>3.489130434782608</v>
      </c>
      <c r="M323" s="43" t="s">
        <v>859</v>
      </c>
      <c r="N323" s="43">
        <v>53.333333333333336</v>
      </c>
      <c r="O323" s="43" t="s">
        <v>859</v>
      </c>
      <c r="P323" s="43">
        <v>0</v>
      </c>
      <c r="Q323" s="43">
        <v>2.5</v>
      </c>
      <c r="R323" s="43">
        <v>0.3</v>
      </c>
      <c r="S323" s="20">
        <v>0.46666666666666667</v>
      </c>
      <c r="T323" s="20">
        <v>0.54545454545454541</v>
      </c>
      <c r="U323" s="5">
        <v>93.3</v>
      </c>
      <c r="V323" s="5">
        <v>87</v>
      </c>
      <c r="W323" s="20" t="s">
        <v>859</v>
      </c>
      <c r="X323" s="43">
        <v>4.0254561158295079</v>
      </c>
      <c r="Y323" s="20">
        <v>0.59374999999999989</v>
      </c>
      <c r="Z323" s="5">
        <v>56</v>
      </c>
      <c r="AA323" s="5">
        <v>100</v>
      </c>
      <c r="AB323" s="43">
        <v>0</v>
      </c>
      <c r="AC323" s="5">
        <v>12.5</v>
      </c>
      <c r="AD323" s="5">
        <v>4.8</v>
      </c>
      <c r="AE323" s="5">
        <v>1.9</v>
      </c>
      <c r="AF323" s="5">
        <v>16.8</v>
      </c>
      <c r="AG323" s="5">
        <v>100</v>
      </c>
      <c r="AH323" s="5" t="s">
        <v>859</v>
      </c>
      <c r="AI323" s="4">
        <v>71.5</v>
      </c>
      <c r="AJ323" s="4">
        <v>0.29522184300341292</v>
      </c>
      <c r="AK323" s="4">
        <v>62.5</v>
      </c>
      <c r="AL323" s="4">
        <v>91.3</v>
      </c>
      <c r="AM323" s="4">
        <v>0.77</v>
      </c>
      <c r="AN323" s="4" t="s">
        <v>859</v>
      </c>
      <c r="AO323" s="4">
        <v>9.6153846153846168</v>
      </c>
      <c r="AP323" s="4">
        <v>9.6153846153846168</v>
      </c>
      <c r="AQ323" s="4">
        <v>0.13085839072736435</v>
      </c>
      <c r="AR323" s="4">
        <v>0</v>
      </c>
      <c r="AS323" s="4">
        <v>0</v>
      </c>
      <c r="AT323" s="4">
        <v>0</v>
      </c>
      <c r="AU323" s="4" t="s">
        <v>859</v>
      </c>
      <c r="AV323" s="4" t="s">
        <v>859</v>
      </c>
      <c r="AW323" s="4">
        <v>85.713999999999999</v>
      </c>
      <c r="AX323" s="4">
        <v>51.515000000000001</v>
      </c>
      <c r="AY323" s="4">
        <v>0.77</v>
      </c>
      <c r="AZ323" s="4">
        <v>2.2400000000000002</v>
      </c>
      <c r="BA323" s="4">
        <v>0</v>
      </c>
      <c r="BB323" s="4">
        <v>100</v>
      </c>
      <c r="BC323" s="4">
        <v>100</v>
      </c>
      <c r="BD323" s="4">
        <v>0</v>
      </c>
      <c r="BE323" s="4">
        <v>20.599999999999994</v>
      </c>
      <c r="BF323" s="4">
        <v>88.9</v>
      </c>
      <c r="BG323" s="4">
        <v>62.5</v>
      </c>
      <c r="BH323" s="21" t="s">
        <v>859</v>
      </c>
      <c r="BI323" s="21">
        <v>2.9152430936354425E-2</v>
      </c>
      <c r="BJ323" s="20">
        <v>0.29411764705882354</v>
      </c>
      <c r="BK323" s="20">
        <v>0.17647058823529413</v>
      </c>
      <c r="BL323" s="5">
        <v>0</v>
      </c>
      <c r="BM323" s="5">
        <v>0</v>
      </c>
      <c r="BN323" s="5">
        <v>40.6</v>
      </c>
      <c r="BO323" s="43">
        <v>0.4</v>
      </c>
      <c r="BP323" s="5">
        <v>28</v>
      </c>
      <c r="BQ323" s="5" t="s">
        <v>859</v>
      </c>
      <c r="BR323" s="5">
        <v>10170</v>
      </c>
      <c r="BS323" s="5" t="s">
        <v>859</v>
      </c>
      <c r="BT323" s="5">
        <v>64.8</v>
      </c>
      <c r="BU323" s="5">
        <v>0</v>
      </c>
      <c r="BV323" s="5">
        <v>7</v>
      </c>
      <c r="BW323" s="5">
        <v>70</v>
      </c>
      <c r="BX323" s="5">
        <v>3.9</v>
      </c>
      <c r="BY323" s="5">
        <v>18.899999999999999</v>
      </c>
      <c r="BZ323" s="5">
        <v>17471</v>
      </c>
      <c r="CA323" s="43">
        <v>0</v>
      </c>
      <c r="CB323" s="43">
        <v>0</v>
      </c>
      <c r="CC323" s="5">
        <v>100</v>
      </c>
      <c r="CD323" s="5">
        <v>16.600000000000001</v>
      </c>
      <c r="CE323" s="43">
        <v>6.5</v>
      </c>
      <c r="CF323" s="20">
        <v>0.74207920792079207</v>
      </c>
      <c r="CG323" s="5">
        <v>2018</v>
      </c>
      <c r="CH323" s="5">
        <v>2009</v>
      </c>
      <c r="CI323" s="5" t="s">
        <v>859</v>
      </c>
      <c r="CJ323" s="4">
        <v>-0.60195589631370527</v>
      </c>
      <c r="CK323" s="4">
        <v>-0.18606981134978809</v>
      </c>
      <c r="CL323" s="4">
        <v>-0.37005453187140114</v>
      </c>
      <c r="CM323" s="4">
        <v>1.4540532835243494</v>
      </c>
      <c r="CN323" s="4">
        <v>-0.24818678468503272</v>
      </c>
      <c r="CO323" s="4">
        <v>-1.6118836255623821</v>
      </c>
      <c r="CP323" s="4">
        <v>-0.12690950515414398</v>
      </c>
      <c r="CQ323" s="4">
        <v>0.11922418866037723</v>
      </c>
      <c r="CR323" s="4">
        <v>0.60697757997252566</v>
      </c>
      <c r="CS323" s="4">
        <v>-0.59535399121752375</v>
      </c>
      <c r="CT323" s="4">
        <v>-1.0349569857689909</v>
      </c>
      <c r="CU323" s="4">
        <v>-1.2378161886304908</v>
      </c>
      <c r="CV323" s="4">
        <v>0.4947288414682609</v>
      </c>
      <c r="CW323" s="4">
        <v>-0.26892901657683793</v>
      </c>
      <c r="CX323">
        <v>0</v>
      </c>
      <c r="CY323" s="5">
        <v>12956.952670420256</v>
      </c>
      <c r="CZ323" s="5">
        <v>12932.87603559866</v>
      </c>
      <c r="DA323" s="5">
        <v>2881.3953488372094</v>
      </c>
      <c r="DB323" s="5">
        <v>1586.046511627907</v>
      </c>
      <c r="DC323" s="5">
        <v>21734.081262760617</v>
      </c>
      <c r="DD323" s="5">
        <v>4897.3884441741893</v>
      </c>
      <c r="DE323" s="5">
        <v>2320.4431073991259</v>
      </c>
      <c r="DF323" s="5">
        <v>1916.1873225787263</v>
      </c>
      <c r="DG323" s="5">
        <v>5835.5590870606984</v>
      </c>
      <c r="DH323" s="5">
        <v>1799.2248062015506</v>
      </c>
      <c r="DI323" s="5">
        <v>1434.8837209302328</v>
      </c>
      <c r="DJ323" s="5">
        <v>2800</v>
      </c>
      <c r="DK323" s="5">
        <v>1325.5813953488373</v>
      </c>
      <c r="DL323" s="5">
        <v>1913.1782945736434</v>
      </c>
      <c r="DM323" s="5">
        <v>0</v>
      </c>
      <c r="DN323" s="5">
        <v>119.03504551383969</v>
      </c>
      <c r="DO323" s="5">
        <v>74539.65475845187</v>
      </c>
      <c r="DP323" s="4">
        <f t="shared" si="36"/>
        <v>-2.0906979107349679</v>
      </c>
      <c r="DQ323" s="4">
        <f t="shared" si="36"/>
        <v>1.2181894940078615</v>
      </c>
      <c r="DR323" s="4">
        <f t="shared" si="36"/>
        <v>6.8264548393838706E-2</v>
      </c>
      <c r="DS323" s="4">
        <f t="shared" si="35"/>
        <v>-1.109983821166211</v>
      </c>
      <c r="DT323" s="4">
        <f t="shared" si="35"/>
        <v>-0.37021444593428027</v>
      </c>
      <c r="DU323" s="4">
        <f t="shared" si="35"/>
        <v>-0.94063884535036546</v>
      </c>
      <c r="DV323" s="4">
        <f t="shared" si="33"/>
        <v>0.3484942247879837</v>
      </c>
      <c r="DW323" s="4">
        <f t="shared" si="33"/>
        <v>0.57275403778618272</v>
      </c>
      <c r="DX323" s="4">
        <f t="shared" si="33"/>
        <v>9.9422819197726831E-2</v>
      </c>
      <c r="DY323" s="4">
        <f t="shared" si="33"/>
        <v>-0.68264692171514729</v>
      </c>
      <c r="DZ323" s="4">
        <f t="shared" si="33"/>
        <v>-0.51009010557496148</v>
      </c>
      <c r="EA323" s="4">
        <f t="shared" si="33"/>
        <v>-0.44861172425868584</v>
      </c>
      <c r="EB323" s="4">
        <f t="shared" si="33"/>
        <v>-1.3408192944689536</v>
      </c>
      <c r="EC323" s="4">
        <f t="shared" si="33"/>
        <v>-0.58288632436146559</v>
      </c>
      <c r="ED323" s="4" t="e">
        <f t="shared" si="33"/>
        <v>#DIV/0!</v>
      </c>
      <c r="EE323" s="4">
        <f t="shared" si="33"/>
        <v>-5.7861159049375908E-2</v>
      </c>
      <c r="EF323" s="4">
        <f t="shared" si="33"/>
        <v>-0.33773068594516975</v>
      </c>
      <c r="EG323" s="6">
        <f>(CL323+DW323)/2</f>
        <v>0.10134975295739079</v>
      </c>
      <c r="EI323">
        <v>321</v>
      </c>
    </row>
    <row r="324" spans="1:139" x14ac:dyDescent="0.3">
      <c r="A324" t="s">
        <v>626</v>
      </c>
      <c r="B324" t="s">
        <v>338</v>
      </c>
      <c r="C324" s="43" t="s">
        <v>859</v>
      </c>
      <c r="D324" s="43">
        <v>5.9</v>
      </c>
      <c r="E324" s="5">
        <v>11.8</v>
      </c>
      <c r="F324" s="5" t="s">
        <v>859</v>
      </c>
      <c r="G324" s="43">
        <v>15</v>
      </c>
      <c r="H324" s="20">
        <v>1</v>
      </c>
      <c r="I324" s="43" t="s">
        <v>859</v>
      </c>
      <c r="J324" s="43" t="s">
        <v>859</v>
      </c>
      <c r="K324" s="43" t="s">
        <v>859</v>
      </c>
      <c r="L324" s="43" t="s">
        <v>859</v>
      </c>
      <c r="M324" s="43" t="s">
        <v>859</v>
      </c>
      <c r="N324" s="43" t="s">
        <v>859</v>
      </c>
      <c r="O324" s="43" t="s">
        <v>859</v>
      </c>
      <c r="P324" s="43" t="s">
        <v>859</v>
      </c>
      <c r="Q324" s="43" t="s">
        <v>859</v>
      </c>
      <c r="R324" s="43" t="s">
        <v>859</v>
      </c>
      <c r="S324" s="20">
        <v>1</v>
      </c>
      <c r="T324" s="20">
        <v>1</v>
      </c>
      <c r="U324" s="5">
        <v>41.4</v>
      </c>
      <c r="V324" s="5">
        <v>61</v>
      </c>
      <c r="W324" s="20" t="s">
        <v>859</v>
      </c>
      <c r="X324" s="43" t="s">
        <v>859</v>
      </c>
      <c r="Y324" s="20" t="s">
        <v>859</v>
      </c>
      <c r="Z324" s="5">
        <v>25</v>
      </c>
      <c r="AA324" s="5">
        <v>100</v>
      </c>
      <c r="AB324" s="43">
        <v>0</v>
      </c>
      <c r="AC324" s="5" t="s">
        <v>859</v>
      </c>
      <c r="AD324" s="5">
        <v>5.4</v>
      </c>
      <c r="AE324" s="5">
        <v>1.4</v>
      </c>
      <c r="AF324" s="5" t="s">
        <v>859</v>
      </c>
      <c r="AG324" s="5">
        <v>74.8</v>
      </c>
      <c r="AH324" s="5">
        <v>9851</v>
      </c>
      <c r="AI324" s="4">
        <v>77.8</v>
      </c>
      <c r="AJ324" s="4">
        <v>0.18411362440820619</v>
      </c>
      <c r="AK324" s="4">
        <v>47.099999999999994</v>
      </c>
      <c r="AL324" s="4">
        <v>85.3</v>
      </c>
      <c r="AM324" s="4">
        <v>0</v>
      </c>
      <c r="AN324" s="4" t="s">
        <v>859</v>
      </c>
      <c r="AO324" s="4">
        <v>0</v>
      </c>
      <c r="AP324" s="4">
        <v>0</v>
      </c>
      <c r="AQ324" s="4">
        <v>6.7500823180770497E-2</v>
      </c>
      <c r="AR324" s="4">
        <v>0</v>
      </c>
      <c r="AS324" s="4" t="s">
        <v>859</v>
      </c>
      <c r="AT324" s="4" t="s">
        <v>859</v>
      </c>
      <c r="AU324" s="4" t="s">
        <v>859</v>
      </c>
      <c r="AV324" s="4">
        <v>0</v>
      </c>
      <c r="AW324" s="4">
        <v>75</v>
      </c>
      <c r="AX324" s="4" t="s">
        <v>859</v>
      </c>
      <c r="AY324" s="4">
        <v>1.02</v>
      </c>
      <c r="AZ324" s="4">
        <v>2.0499999999999998</v>
      </c>
      <c r="BA324" s="4">
        <v>0.2435262602483968</v>
      </c>
      <c r="BB324" s="4">
        <v>150</v>
      </c>
      <c r="BC324" s="4" t="s">
        <v>859</v>
      </c>
      <c r="BD324" s="4">
        <v>1</v>
      </c>
      <c r="BE324" s="4">
        <v>100</v>
      </c>
      <c r="BF324" s="4" t="s">
        <v>859</v>
      </c>
      <c r="BG324" s="4" t="s">
        <v>859</v>
      </c>
      <c r="BH324" s="21">
        <v>0</v>
      </c>
      <c r="BI324" s="21" t="s">
        <v>859</v>
      </c>
      <c r="BJ324" s="20" t="s">
        <v>859</v>
      </c>
      <c r="BK324" s="20" t="s">
        <v>859</v>
      </c>
      <c r="BL324" s="5">
        <v>0</v>
      </c>
      <c r="BM324" s="5">
        <v>54.15</v>
      </c>
      <c r="BN324" s="5">
        <v>0.35</v>
      </c>
      <c r="BO324" s="43">
        <v>0</v>
      </c>
      <c r="BP324" s="5">
        <v>14</v>
      </c>
      <c r="BQ324" s="5" t="s">
        <v>859</v>
      </c>
      <c r="BR324" s="5">
        <v>4745</v>
      </c>
      <c r="BS324" s="5">
        <v>11.111111111111111</v>
      </c>
      <c r="BT324" s="5">
        <v>42.9</v>
      </c>
      <c r="BU324" s="5">
        <v>57.1</v>
      </c>
      <c r="BV324" s="5">
        <v>100</v>
      </c>
      <c r="BW324" s="5">
        <v>80</v>
      </c>
      <c r="BX324" s="5" t="s">
        <v>859</v>
      </c>
      <c r="BY324" s="5">
        <v>100</v>
      </c>
      <c r="BZ324" s="5">
        <v>12893</v>
      </c>
      <c r="CA324" s="43">
        <v>0</v>
      </c>
      <c r="CB324" s="43">
        <v>0</v>
      </c>
      <c r="CC324" s="5" t="s">
        <v>859</v>
      </c>
      <c r="CD324" s="5">
        <v>34.799999999999997</v>
      </c>
      <c r="CE324" s="43">
        <v>8.5</v>
      </c>
      <c r="CF324" s="20">
        <v>0.6333333333333333</v>
      </c>
      <c r="CG324" s="5">
        <v>2008</v>
      </c>
      <c r="CH324" s="5">
        <v>2009</v>
      </c>
      <c r="CI324" s="5" t="s">
        <v>859</v>
      </c>
      <c r="CJ324" s="4">
        <v>-1.2448095281718279</v>
      </c>
      <c r="CK324" s="4" t="s">
        <v>17</v>
      </c>
      <c r="CL324" s="4" t="s">
        <v>17</v>
      </c>
      <c r="CM324" s="4">
        <v>1.2949080692310437</v>
      </c>
      <c r="CN324" s="4">
        <v>-0.42734692835560412</v>
      </c>
      <c r="CO324" s="4">
        <v>1.1717756680736611</v>
      </c>
      <c r="CP324" s="4">
        <v>0.46697699418523803</v>
      </c>
      <c r="CQ324" s="4">
        <v>0.20749800779760058</v>
      </c>
      <c r="CR324" s="4">
        <v>0.88478265201517214</v>
      </c>
      <c r="CS324" s="4">
        <v>0.30618028884333448</v>
      </c>
      <c r="CT324" s="4" t="s">
        <v>17</v>
      </c>
      <c r="CU324" s="4">
        <v>-0.35178065695886046</v>
      </c>
      <c r="CV324" s="4">
        <v>-1.5150733792047189</v>
      </c>
      <c r="CW324" s="4">
        <v>-0.27179081543988293</v>
      </c>
      <c r="CX324">
        <v>3</v>
      </c>
      <c r="CY324" s="5">
        <v>12781.263644116301</v>
      </c>
      <c r="CZ324" s="5">
        <v>14441.33748506164</v>
      </c>
      <c r="DA324" s="5">
        <v>6300.639658848615</v>
      </c>
      <c r="DB324" s="5">
        <v>2213.2196162046907</v>
      </c>
      <c r="DC324" s="5">
        <v>21333.615139146525</v>
      </c>
      <c r="DD324" s="5">
        <v>4550.8649965085833</v>
      </c>
      <c r="DE324" s="5">
        <v>676.97642157558221</v>
      </c>
      <c r="DF324" s="5">
        <v>1643.1920915577637</v>
      </c>
      <c r="DG324" s="5">
        <v>4467.1594324153584</v>
      </c>
      <c r="DH324" s="5">
        <v>2398.7206823027718</v>
      </c>
      <c r="DI324" s="5">
        <v>1349.680170575693</v>
      </c>
      <c r="DJ324" s="5">
        <v>2247.3347547974413</v>
      </c>
      <c r="DK324" s="5">
        <v>-185.50106609808103</v>
      </c>
      <c r="DL324" s="5">
        <v>4420.0426439232406</v>
      </c>
      <c r="DM324" s="5">
        <v>0</v>
      </c>
      <c r="DN324" s="5">
        <v>92.162458943836995</v>
      </c>
      <c r="DO324" s="5">
        <v>74310.665485956735</v>
      </c>
      <c r="DP324" s="4">
        <f t="shared" si="36"/>
        <v>-1.9732774471094057</v>
      </c>
      <c r="DQ324" s="4">
        <f t="shared" si="36"/>
        <v>0.60689212720433972</v>
      </c>
      <c r="DR324" s="4">
        <f t="shared" si="36"/>
        <v>-1.6134462651085044</v>
      </c>
      <c r="DS324" s="4">
        <f t="shared" si="35"/>
        <v>-2.337175203791225</v>
      </c>
      <c r="DT324" s="4">
        <f t="shared" si="35"/>
        <v>-0.25057151862866212</v>
      </c>
      <c r="DU324" s="4">
        <f t="shared" si="35"/>
        <v>-0.581625722862261</v>
      </c>
      <c r="DV324" s="4">
        <f t="shared" si="33"/>
        <v>2.1389909371883755</v>
      </c>
      <c r="DW324" s="4">
        <f t="shared" si="33"/>
        <v>0.8132397622390104</v>
      </c>
      <c r="DX324" s="4">
        <f t="shared" si="33"/>
        <v>0.72017015875735158</v>
      </c>
      <c r="DY324" s="4">
        <f t="shared" si="33"/>
        <v>-1.5494881867836487</v>
      </c>
      <c r="DZ324" s="4">
        <f t="shared" si="33"/>
        <v>-0.41934034002626497</v>
      </c>
      <c r="EA324" s="4">
        <f t="shared" si="33"/>
        <v>-9.74775365493077E-2</v>
      </c>
      <c r="EB324" s="4">
        <f t="shared" si="33"/>
        <v>0.57448409095448294</v>
      </c>
      <c r="EC324" s="4">
        <f t="shared" si="33"/>
        <v>-1.016930462758463</v>
      </c>
      <c r="ED324" s="4" t="e">
        <f t="shared" si="33"/>
        <v>#DIV/0!</v>
      </c>
      <c r="EE324" s="4">
        <f t="shared" si="33"/>
        <v>0.3155549904229149</v>
      </c>
      <c r="EF324" s="4">
        <f t="shared" si="33"/>
        <v>-0.31943734666511309</v>
      </c>
      <c r="EI324">
        <v>322</v>
      </c>
    </row>
    <row r="325" spans="1:139" x14ac:dyDescent="0.3">
      <c r="A325" t="s">
        <v>644</v>
      </c>
      <c r="B325" t="s">
        <v>339</v>
      </c>
      <c r="C325" s="43">
        <v>4.3310344827586196</v>
      </c>
      <c r="D325" s="43">
        <v>5.7</v>
      </c>
      <c r="E325" s="5">
        <v>34.799999999999997</v>
      </c>
      <c r="F325" s="5">
        <v>78.8</v>
      </c>
      <c r="G325" s="43">
        <v>6.9</v>
      </c>
      <c r="H325" s="20">
        <v>1</v>
      </c>
      <c r="I325" s="43">
        <v>42.3</v>
      </c>
      <c r="J325" s="43">
        <v>12.852173913043478</v>
      </c>
      <c r="K325" s="43">
        <v>3.7722222222222226</v>
      </c>
      <c r="L325" s="43">
        <v>3.5956521739130429</v>
      </c>
      <c r="M325" s="43">
        <v>47.333333333333336</v>
      </c>
      <c r="N325" s="43">
        <v>47.333333333333336</v>
      </c>
      <c r="O325" s="43">
        <v>50</v>
      </c>
      <c r="P325" s="43">
        <v>-2.5</v>
      </c>
      <c r="Q325" s="43">
        <v>-0.4</v>
      </c>
      <c r="R325" s="43">
        <v>-1</v>
      </c>
      <c r="S325" s="20">
        <v>0.69565217391304346</v>
      </c>
      <c r="T325" s="20">
        <v>0.8</v>
      </c>
      <c r="U325" s="5">
        <v>92.8</v>
      </c>
      <c r="V325" s="5">
        <v>75</v>
      </c>
      <c r="W325" s="20">
        <v>0.23456790123456789</v>
      </c>
      <c r="X325" s="43">
        <v>2.7998591687806114</v>
      </c>
      <c r="Y325" s="20">
        <v>0.46153846153846151</v>
      </c>
      <c r="Z325" s="5">
        <v>96</v>
      </c>
      <c r="AA325" s="5">
        <v>98.1</v>
      </c>
      <c r="AB325" s="43" t="s">
        <v>859</v>
      </c>
      <c r="AC325" s="5">
        <v>78.449999999999989</v>
      </c>
      <c r="AD325" s="5">
        <v>2.2999999999999998</v>
      </c>
      <c r="AE325" s="5">
        <v>5.4</v>
      </c>
      <c r="AF325" s="5">
        <v>27.1</v>
      </c>
      <c r="AG325" s="5">
        <v>33.299999999999997</v>
      </c>
      <c r="AH325" s="5">
        <v>1343</v>
      </c>
      <c r="AI325" s="4">
        <v>72.7</v>
      </c>
      <c r="AJ325" s="4">
        <v>0.24612417852883717</v>
      </c>
      <c r="AK325" s="4">
        <v>51.500000000000007</v>
      </c>
      <c r="AL325" s="4">
        <v>83.4</v>
      </c>
      <c r="AM325" s="4">
        <v>0.08</v>
      </c>
      <c r="AN325" s="4">
        <v>43.8</v>
      </c>
      <c r="AO325" s="4">
        <v>8.1743869209809255</v>
      </c>
      <c r="AP325" s="4">
        <v>0</v>
      </c>
      <c r="AQ325" s="4">
        <v>7.7938915186782046E-2</v>
      </c>
      <c r="AR325" s="4">
        <v>17.978000000000002</v>
      </c>
      <c r="AS325" s="4">
        <v>25.925999999999998</v>
      </c>
      <c r="AT325" s="4">
        <v>61.905000000000001</v>
      </c>
      <c r="AU325" s="4">
        <v>6.9889999999999999</v>
      </c>
      <c r="AV325" s="4">
        <v>69.090999999999994</v>
      </c>
      <c r="AW325" s="4">
        <v>83.504999999999995</v>
      </c>
      <c r="AX325" s="4">
        <v>37.200000000000003</v>
      </c>
      <c r="AY325" s="4">
        <v>1.08</v>
      </c>
      <c r="AZ325" s="4">
        <v>3.92</v>
      </c>
      <c r="BA325" s="4">
        <v>2.3885456361685597E-2</v>
      </c>
      <c r="BB325" s="4">
        <v>84.9</v>
      </c>
      <c r="BC325" s="4">
        <v>84.9</v>
      </c>
      <c r="BD325" s="4">
        <v>0.16666666666666666</v>
      </c>
      <c r="BE325" s="4">
        <v>87.1</v>
      </c>
      <c r="BF325" s="4">
        <v>80.3</v>
      </c>
      <c r="BG325" s="4">
        <v>94.3</v>
      </c>
      <c r="BH325" s="21">
        <v>5.460834703066076E-2</v>
      </c>
      <c r="BI325" s="21">
        <v>4.0199085713326747E-2</v>
      </c>
      <c r="BJ325" s="20">
        <v>0.26984126984126983</v>
      </c>
      <c r="BK325" s="20">
        <v>0.26190476190476192</v>
      </c>
      <c r="BL325" s="5" t="s">
        <v>859</v>
      </c>
      <c r="BM325" s="5">
        <v>31.8</v>
      </c>
      <c r="BN325" s="5">
        <v>31.200000000000003</v>
      </c>
      <c r="BO325" s="43">
        <v>0.6</v>
      </c>
      <c r="BP325" s="5">
        <v>31</v>
      </c>
      <c r="BQ325" s="5">
        <v>50</v>
      </c>
      <c r="BR325" s="5">
        <v>10800</v>
      </c>
      <c r="BS325" s="5" t="s">
        <v>859</v>
      </c>
      <c r="BT325" s="5">
        <v>94.7</v>
      </c>
      <c r="BU325" s="5">
        <v>6.4</v>
      </c>
      <c r="BV325" s="5">
        <v>85.1</v>
      </c>
      <c r="BW325" s="5">
        <v>75</v>
      </c>
      <c r="BX325" s="5">
        <v>10.4</v>
      </c>
      <c r="BY325" s="5" t="s">
        <v>859</v>
      </c>
      <c r="BZ325" s="5">
        <v>9260</v>
      </c>
      <c r="CA325" s="43" t="s">
        <v>859</v>
      </c>
      <c r="CB325" s="43">
        <v>0.36</v>
      </c>
      <c r="CC325" s="5">
        <v>31.9</v>
      </c>
      <c r="CD325" s="5">
        <v>43.4</v>
      </c>
      <c r="CE325" s="43">
        <v>8.6</v>
      </c>
      <c r="CF325" s="20">
        <v>0.71311154598825832</v>
      </c>
      <c r="CG325" s="5">
        <v>2020</v>
      </c>
      <c r="CH325" s="5">
        <v>2015</v>
      </c>
      <c r="CI325" s="5">
        <v>2021</v>
      </c>
      <c r="CJ325" s="4">
        <v>-0.19448256194367103</v>
      </c>
      <c r="CK325" s="4">
        <v>-0.75248981778790158</v>
      </c>
      <c r="CL325" s="4">
        <v>-0.33207308047419587</v>
      </c>
      <c r="CM325" s="4">
        <v>0.27556434084387033</v>
      </c>
      <c r="CN325" s="4">
        <v>-0.38379614547496843</v>
      </c>
      <c r="CO325" s="4">
        <v>-0.28651204437079714</v>
      </c>
      <c r="CP325" s="4">
        <v>0.14327350074694759</v>
      </c>
      <c r="CQ325" s="4">
        <v>0.16986540375211881</v>
      </c>
      <c r="CR325" s="4">
        <v>0.73286281744109993</v>
      </c>
      <c r="CS325" s="4">
        <v>0.69223930062296479</v>
      </c>
      <c r="CT325" s="4">
        <v>6.0136777174850886E-2</v>
      </c>
      <c r="CU325" s="4">
        <v>-3.3914091074192861E-2</v>
      </c>
      <c r="CV325" s="4">
        <v>-0.10241770572144875</v>
      </c>
      <c r="CW325" s="4">
        <v>-0.27524085625348593</v>
      </c>
      <c r="CX325">
        <v>0</v>
      </c>
      <c r="CY325" s="5">
        <v>9259.0825712025853</v>
      </c>
      <c r="CZ325" s="5">
        <v>15599.138424669007</v>
      </c>
      <c r="DA325" s="5">
        <v>2268.5986159169552</v>
      </c>
      <c r="DB325" s="5">
        <v>747.69319492502882</v>
      </c>
      <c r="DC325" s="5">
        <v>20972.980254454647</v>
      </c>
      <c r="DD325" s="5">
        <v>3823.3144825630861</v>
      </c>
      <c r="DE325" s="5">
        <v>2213.7139487489335</v>
      </c>
      <c r="DF325" s="5">
        <v>2868.5452711821581</v>
      </c>
      <c r="DG325" s="5">
        <v>5782.2291697521841</v>
      </c>
      <c r="DH325" s="5">
        <v>969.00230680507502</v>
      </c>
      <c r="DI325" s="5">
        <v>612.45674740484424</v>
      </c>
      <c r="DJ325" s="5">
        <v>2307.8143021914648</v>
      </c>
      <c r="DK325" s="5">
        <v>190.59976931949254</v>
      </c>
      <c r="DL325" s="5">
        <v>430.79584775086505</v>
      </c>
      <c r="DM325" s="5">
        <v>0</v>
      </c>
      <c r="DN325" s="5">
        <v>68.350451367616174</v>
      </c>
      <c r="DO325" s="5">
        <v>67683.519510503073</v>
      </c>
      <c r="DP325" s="4">
        <f t="shared" si="36"/>
        <v>0.38074626885787494</v>
      </c>
      <c r="DQ325" s="4">
        <f t="shared" si="36"/>
        <v>0.13769838949457414</v>
      </c>
      <c r="DR325" s="4">
        <f t="shared" si="36"/>
        <v>0.36966064612616523</v>
      </c>
      <c r="DS325" s="4">
        <f t="shared" si="35"/>
        <v>0.53042447814553761</v>
      </c>
      <c r="DT325" s="4">
        <f t="shared" si="35"/>
        <v>-0.14282853926334865</v>
      </c>
      <c r="DU325" s="4">
        <f t="shared" si="35"/>
        <v>0.17214774770373514</v>
      </c>
      <c r="DV325" s="4">
        <f t="shared" si="33"/>
        <v>0.46477173094544483</v>
      </c>
      <c r="DW325" s="4">
        <f t="shared" si="33"/>
        <v>-0.26619281982657406</v>
      </c>
      <c r="DX325" s="4">
        <f t="shared" si="33"/>
        <v>0.12361487754545783</v>
      </c>
      <c r="DY325" s="4">
        <f t="shared" si="33"/>
        <v>0.51781358244295284</v>
      </c>
      <c r="DZ325" s="4">
        <f t="shared" si="33"/>
        <v>0.36587169082659304</v>
      </c>
      <c r="EA325" s="4">
        <f t="shared" si="33"/>
        <v>-0.13590303359580255</v>
      </c>
      <c r="EB325" s="4">
        <f t="shared" si="33"/>
        <v>9.7774697711905181E-2</v>
      </c>
      <c r="EC325" s="4">
        <f t="shared" si="33"/>
        <v>-0.32622328949363955</v>
      </c>
      <c r="ED325" s="4" t="e">
        <f t="shared" si="33"/>
        <v>#DIV/0!</v>
      </c>
      <c r="EE325" s="4">
        <f t="shared" ref="EE325:EF360" si="37">(DN$360-DN325)/DN$361</f>
        <v>0.64644193936452188</v>
      </c>
      <c r="EF325" s="4">
        <f t="shared" si="37"/>
        <v>0.20998758432160483</v>
      </c>
      <c r="EG325" s="6">
        <f t="shared" ref="EG325:EG343" si="38">(CL325+DW325)/2</f>
        <v>-0.29913295015038499</v>
      </c>
      <c r="EI325">
        <v>323</v>
      </c>
    </row>
    <row r="326" spans="1:139" x14ac:dyDescent="0.3">
      <c r="A326" t="s">
        <v>408</v>
      </c>
      <c r="B326" t="s">
        <v>341</v>
      </c>
      <c r="C326" s="43">
        <v>4.4689655172413794</v>
      </c>
      <c r="D326" s="43">
        <v>5.7</v>
      </c>
      <c r="E326" s="5">
        <v>36</v>
      </c>
      <c r="F326" s="5">
        <v>86.2</v>
      </c>
      <c r="G326" s="43">
        <v>5.8</v>
      </c>
      <c r="H326" s="20">
        <v>0.45</v>
      </c>
      <c r="I326" s="43">
        <v>39.700000000000003</v>
      </c>
      <c r="J326" s="43">
        <v>7.9521739130434783</v>
      </c>
      <c r="K326" s="43">
        <v>3.9888888888888889</v>
      </c>
      <c r="L326" s="43">
        <v>3.6239130434782614</v>
      </c>
      <c r="M326" s="43">
        <v>50.333333333333336</v>
      </c>
      <c r="N326" s="43">
        <v>49</v>
      </c>
      <c r="O326" s="43">
        <v>51.5</v>
      </c>
      <c r="P326" s="43">
        <v>0.2</v>
      </c>
      <c r="Q326" s="43">
        <v>0.1</v>
      </c>
      <c r="R326" s="43">
        <v>-1</v>
      </c>
      <c r="S326" s="20">
        <v>0.77597402597402598</v>
      </c>
      <c r="T326" s="20">
        <v>0.8035714285714286</v>
      </c>
      <c r="U326" s="5">
        <v>90.3</v>
      </c>
      <c r="V326" s="5">
        <v>76</v>
      </c>
      <c r="W326" s="20">
        <v>0.25773195876288657</v>
      </c>
      <c r="X326" s="43">
        <v>1.6271669810592437</v>
      </c>
      <c r="Y326" s="20">
        <v>0.53333333333333333</v>
      </c>
      <c r="Z326" s="5">
        <v>99</v>
      </c>
      <c r="AA326" s="5">
        <v>100</v>
      </c>
      <c r="AB326" s="43">
        <v>17.647058850000001</v>
      </c>
      <c r="AC326" s="5">
        <v>90.6</v>
      </c>
      <c r="AD326" s="5">
        <v>1.7</v>
      </c>
      <c r="AE326" s="5">
        <v>1.9</v>
      </c>
      <c r="AF326" s="5">
        <v>10.199999999999999</v>
      </c>
      <c r="AG326" s="5">
        <v>17.600000000000001</v>
      </c>
      <c r="AH326" s="5">
        <v>1204</v>
      </c>
      <c r="AI326" s="4">
        <v>72</v>
      </c>
      <c r="AJ326" s="4">
        <v>0.25986997890386188</v>
      </c>
      <c r="AK326" s="4">
        <v>65.300000000000011</v>
      </c>
      <c r="AL326" s="4">
        <v>91.7</v>
      </c>
      <c r="AM326" s="4">
        <v>0.46</v>
      </c>
      <c r="AN326" s="4">
        <v>48.5</v>
      </c>
      <c r="AO326" s="4">
        <v>5.1182033096926718</v>
      </c>
      <c r="AP326" s="4">
        <v>1.3356973995271866</v>
      </c>
      <c r="AQ326" s="4">
        <v>0.10430247718383312</v>
      </c>
      <c r="AR326" s="4">
        <v>14.13</v>
      </c>
      <c r="AS326" s="4">
        <v>21.591000000000001</v>
      </c>
      <c r="AT326" s="4">
        <v>31.765000000000001</v>
      </c>
      <c r="AU326" s="4">
        <v>4.4829999999999997</v>
      </c>
      <c r="AV326" s="4">
        <v>27.273</v>
      </c>
      <c r="AW326" s="4">
        <v>81.435000000000002</v>
      </c>
      <c r="AX326" s="4">
        <v>52.552999999999997</v>
      </c>
      <c r="AY326" s="4">
        <v>0.51</v>
      </c>
      <c r="AZ326" s="4">
        <v>1.1399999999999999</v>
      </c>
      <c r="BA326" s="4">
        <v>0</v>
      </c>
      <c r="BB326" s="4">
        <v>31.8</v>
      </c>
      <c r="BC326" s="4">
        <v>31.8</v>
      </c>
      <c r="BD326" s="4">
        <v>0.25</v>
      </c>
      <c r="BE326" s="4">
        <v>99</v>
      </c>
      <c r="BF326" s="4" t="s">
        <v>859</v>
      </c>
      <c r="BG326" s="4">
        <v>60.5</v>
      </c>
      <c r="BH326" s="21">
        <v>5.2735645031721262E-2</v>
      </c>
      <c r="BI326" s="21">
        <v>3.2525077227688069E-2</v>
      </c>
      <c r="BJ326" s="20">
        <v>0.41882352941176471</v>
      </c>
      <c r="BK326" s="20">
        <v>0.35058823529411764</v>
      </c>
      <c r="BL326" s="5">
        <v>56</v>
      </c>
      <c r="BM326" s="5">
        <v>10.3</v>
      </c>
      <c r="BN326" s="5">
        <v>23</v>
      </c>
      <c r="BO326" s="43">
        <v>0.55000000000000004</v>
      </c>
      <c r="BP326" s="5">
        <v>62</v>
      </c>
      <c r="BQ326" s="5" t="s">
        <v>859</v>
      </c>
      <c r="BR326" s="5">
        <v>22350</v>
      </c>
      <c r="BS326" s="5">
        <v>3.6065573770491808</v>
      </c>
      <c r="BT326" s="5">
        <v>66.3</v>
      </c>
      <c r="BU326" s="5">
        <v>12.4</v>
      </c>
      <c r="BV326" s="5">
        <v>47.8</v>
      </c>
      <c r="BW326" s="5">
        <v>50</v>
      </c>
      <c r="BX326" s="5">
        <v>10</v>
      </c>
      <c r="BY326" s="5">
        <v>100</v>
      </c>
      <c r="BZ326" s="5">
        <v>12183</v>
      </c>
      <c r="CA326" s="43">
        <v>3.05</v>
      </c>
      <c r="CB326" s="43">
        <v>0.26</v>
      </c>
      <c r="CC326" s="5">
        <v>100</v>
      </c>
      <c r="CD326" s="5">
        <v>40</v>
      </c>
      <c r="CE326" s="43">
        <v>8.9</v>
      </c>
      <c r="CF326" s="20">
        <v>0.72925207756232679</v>
      </c>
      <c r="CG326" s="5">
        <v>2013</v>
      </c>
      <c r="CH326" s="5">
        <v>2015</v>
      </c>
      <c r="CI326" s="5">
        <v>2018</v>
      </c>
      <c r="CJ326" s="4">
        <v>-0.15428722571553333</v>
      </c>
      <c r="CK326" s="4">
        <v>-0.21714674456696914</v>
      </c>
      <c r="CL326" s="4">
        <v>0.1391630804676601</v>
      </c>
      <c r="CM326" s="4">
        <v>-0.49253049749404831</v>
      </c>
      <c r="CN326" s="4">
        <v>-0.54077426327000844</v>
      </c>
      <c r="CO326" s="4">
        <v>-0.39909434351586348</v>
      </c>
      <c r="CP326" s="4">
        <v>0.26608632932561538</v>
      </c>
      <c r="CQ326" s="4">
        <v>-0.27334441697712242</v>
      </c>
      <c r="CR326" s="4">
        <v>-0.63545742718417075</v>
      </c>
      <c r="CS326" s="4">
        <v>-0.11847935687136471</v>
      </c>
      <c r="CT326" s="4">
        <v>-0.28486921047740887</v>
      </c>
      <c r="CU326" s="4">
        <v>0.58543586144844662</v>
      </c>
      <c r="CV326" s="4">
        <v>-0.3923100244525885</v>
      </c>
      <c r="CW326" s="4">
        <v>-0.27891257583990248</v>
      </c>
      <c r="CX326">
        <v>0</v>
      </c>
      <c r="CY326" s="5">
        <v>8623.768078112842</v>
      </c>
      <c r="CZ326" s="5">
        <v>12558.567051989752</v>
      </c>
      <c r="DA326" s="5">
        <v>2389.948949702904</v>
      </c>
      <c r="DB326" s="5">
        <v>712.27717800652772</v>
      </c>
      <c r="DC326" s="5">
        <v>17180.284349849353</v>
      </c>
      <c r="DD326" s="5">
        <v>3292.9487594918455</v>
      </c>
      <c r="DE326" s="5">
        <v>1966.26483467805</v>
      </c>
      <c r="DF326" s="5">
        <v>1666.0679240326522</v>
      </c>
      <c r="DG326" s="5">
        <v>4499.549589387052</v>
      </c>
      <c r="DH326" s="5">
        <v>727.88517867603969</v>
      </c>
      <c r="DI326" s="5">
        <v>459.41082935810527</v>
      </c>
      <c r="DJ326" s="5">
        <v>923.25717633274746</v>
      </c>
      <c r="DK326" s="5">
        <v>-33.977738722905656</v>
      </c>
      <c r="DL326" s="5">
        <v>-28.161352414428052</v>
      </c>
      <c r="DM326" s="5">
        <v>0</v>
      </c>
      <c r="DN326" s="5">
        <v>118.73613988085054</v>
      </c>
      <c r="DO326" s="5">
        <v>55084.988300775825</v>
      </c>
      <c r="DP326" s="4">
        <f t="shared" si="36"/>
        <v>0.80535401981424481</v>
      </c>
      <c r="DQ326" s="4">
        <f t="shared" si="36"/>
        <v>1.3698765630625507</v>
      </c>
      <c r="DR326" s="4">
        <f t="shared" si="36"/>
        <v>0.30997606378952952</v>
      </c>
      <c r="DS326" s="4">
        <f t="shared" si="35"/>
        <v>0.59972309833846593</v>
      </c>
      <c r="DT326" s="4">
        <f t="shared" si="35"/>
        <v>0.99027414695607185</v>
      </c>
      <c r="DU326" s="4">
        <f t="shared" si="35"/>
        <v>0.72162933569777687</v>
      </c>
      <c r="DV326" s="4">
        <f t="shared" si="35"/>
        <v>0.73435847039814639</v>
      </c>
      <c r="DW326" s="4">
        <f t="shared" si="35"/>
        <v>0.79308808733754421</v>
      </c>
      <c r="DX326" s="4">
        <f t="shared" si="35"/>
        <v>0.70547700701630656</v>
      </c>
      <c r="DY326" s="4">
        <f t="shared" si="35"/>
        <v>0.86645697551571321</v>
      </c>
      <c r="DZ326" s="4">
        <f t="shared" si="35"/>
        <v>0.5288799354728978</v>
      </c>
      <c r="EA326" s="4">
        <f t="shared" si="35"/>
        <v>0.74377113796793726</v>
      </c>
      <c r="EB326" s="4">
        <f t="shared" si="35"/>
        <v>0.38242763520394302</v>
      </c>
      <c r="EC326" s="4">
        <f t="shared" si="35"/>
        <v>-0.24675840637839355</v>
      </c>
      <c r="ED326" s="4" t="e">
        <f t="shared" si="35"/>
        <v>#DIV/0!</v>
      </c>
      <c r="EE326" s="4">
        <f t="shared" si="37"/>
        <v>-5.3707625475835213E-2</v>
      </c>
      <c r="EF326" s="4">
        <f t="shared" si="37"/>
        <v>1.2164504781448038</v>
      </c>
      <c r="EG326" s="6">
        <f t="shared" si="38"/>
        <v>0.46612558390260217</v>
      </c>
      <c r="EI326">
        <v>324</v>
      </c>
    </row>
    <row r="327" spans="1:139" x14ac:dyDescent="0.3">
      <c r="A327" t="s">
        <v>634</v>
      </c>
      <c r="B327" t="s">
        <v>342</v>
      </c>
      <c r="C327" s="43" t="s">
        <v>859</v>
      </c>
      <c r="D327" s="43">
        <v>4.7</v>
      </c>
      <c r="E327" s="5">
        <v>24</v>
      </c>
      <c r="F327" s="5">
        <v>89.5</v>
      </c>
      <c r="G327" s="43">
        <v>8.1</v>
      </c>
      <c r="H327" s="20">
        <v>0</v>
      </c>
      <c r="I327" s="43">
        <v>44.1</v>
      </c>
      <c r="J327" s="43">
        <v>2.9434782608695649</v>
      </c>
      <c r="K327" s="43">
        <v>3.869444444444444</v>
      </c>
      <c r="L327" s="43">
        <v>3.5934782608695657</v>
      </c>
      <c r="M327" s="43">
        <v>49.333333333333336</v>
      </c>
      <c r="N327" s="43">
        <v>47</v>
      </c>
      <c r="O327" s="43">
        <v>49.5</v>
      </c>
      <c r="P327" s="43">
        <v>0.7</v>
      </c>
      <c r="Q327" s="43">
        <v>0.8</v>
      </c>
      <c r="R327" s="43">
        <v>0.1</v>
      </c>
      <c r="S327" s="20">
        <v>0.76470588235294112</v>
      </c>
      <c r="T327" s="20">
        <v>0.95238095238095233</v>
      </c>
      <c r="U327" s="5">
        <v>97.5</v>
      </c>
      <c r="V327" s="5">
        <v>74</v>
      </c>
      <c r="W327" s="20">
        <v>0.18518518518518517</v>
      </c>
      <c r="X327" s="43">
        <v>3.7332422898849447</v>
      </c>
      <c r="Y327" s="20">
        <v>0.81081081081081074</v>
      </c>
      <c r="Z327" s="5">
        <v>58</v>
      </c>
      <c r="AA327" s="5">
        <v>100</v>
      </c>
      <c r="AB327" s="43" t="s">
        <v>859</v>
      </c>
      <c r="AC327" s="5">
        <v>78.150000000000006</v>
      </c>
      <c r="AD327" s="5">
        <v>2.1</v>
      </c>
      <c r="AE327" s="5">
        <v>1.6</v>
      </c>
      <c r="AF327" s="5">
        <v>6.2</v>
      </c>
      <c r="AG327" s="5">
        <v>30.2</v>
      </c>
      <c r="AH327" s="5" t="s">
        <v>859</v>
      </c>
      <c r="AI327" s="4">
        <v>71.2</v>
      </c>
      <c r="AJ327" s="4">
        <v>0.31353936192991216</v>
      </c>
      <c r="AK327" s="4">
        <v>54.7</v>
      </c>
      <c r="AL327" s="4">
        <v>81.400000000000006</v>
      </c>
      <c r="AM327" s="4">
        <v>0.42</v>
      </c>
      <c r="AN327" s="4">
        <v>83.3</v>
      </c>
      <c r="AO327" s="4">
        <v>11.627906976744185</v>
      </c>
      <c r="AP327" s="4">
        <v>0</v>
      </c>
      <c r="AQ327" s="4">
        <v>0.21073784788048835</v>
      </c>
      <c r="AR327" s="4" t="s">
        <v>859</v>
      </c>
      <c r="AS327" s="4">
        <v>60.606000000000002</v>
      </c>
      <c r="AT327" s="4" t="s">
        <v>859</v>
      </c>
      <c r="AU327" s="4">
        <v>8.0649999999999995</v>
      </c>
      <c r="AV327" s="4">
        <v>55.555999999999997</v>
      </c>
      <c r="AW327" s="4">
        <v>70</v>
      </c>
      <c r="AX327" s="4">
        <v>75.861999999999995</v>
      </c>
      <c r="AY327" s="4">
        <v>0.41</v>
      </c>
      <c r="AZ327" s="4">
        <v>1.64</v>
      </c>
      <c r="BA327" s="4">
        <v>0</v>
      </c>
      <c r="BB327" s="4">
        <v>103.3</v>
      </c>
      <c r="BC327" s="4">
        <v>100</v>
      </c>
      <c r="BD327" s="4">
        <v>0</v>
      </c>
      <c r="BE327" s="4">
        <v>73.599999999999994</v>
      </c>
      <c r="BF327" s="4">
        <v>100</v>
      </c>
      <c r="BG327" s="4">
        <v>100</v>
      </c>
      <c r="BH327" s="21">
        <v>5.5531746394979056E-2</v>
      </c>
      <c r="BI327" s="21">
        <v>3.2943525781447616E-2</v>
      </c>
      <c r="BJ327" s="20">
        <v>0.41666666666666669</v>
      </c>
      <c r="BK327" s="20">
        <v>0.44444444444444442</v>
      </c>
      <c r="BL327" s="5" t="s">
        <v>859</v>
      </c>
      <c r="BM327" s="5">
        <v>0</v>
      </c>
      <c r="BN327" s="5">
        <v>26.75</v>
      </c>
      <c r="BO327" s="43">
        <v>0.60000000000000009</v>
      </c>
      <c r="BP327" s="5">
        <v>23</v>
      </c>
      <c r="BQ327" s="5">
        <v>77</v>
      </c>
      <c r="BR327" s="5">
        <v>15000</v>
      </c>
      <c r="BS327" s="5" t="s">
        <v>859</v>
      </c>
      <c r="BT327" s="5">
        <v>100</v>
      </c>
      <c r="BU327" s="5">
        <v>2.6</v>
      </c>
      <c r="BV327" s="5">
        <v>92.1</v>
      </c>
      <c r="BW327" s="5">
        <v>76</v>
      </c>
      <c r="BX327" s="5">
        <v>6.6</v>
      </c>
      <c r="BY327" s="5">
        <v>100</v>
      </c>
      <c r="BZ327" s="5">
        <v>11580</v>
      </c>
      <c r="CA327" s="43">
        <v>0.28000000000000003</v>
      </c>
      <c r="CB327" s="43">
        <v>0.24</v>
      </c>
      <c r="CC327" s="5">
        <v>100</v>
      </c>
      <c r="CD327" s="5">
        <v>66.7</v>
      </c>
      <c r="CE327" s="43">
        <v>10.3</v>
      </c>
      <c r="CF327" s="20">
        <v>0.72823218997361483</v>
      </c>
      <c r="CG327" s="5">
        <v>2011</v>
      </c>
      <c r="CH327" s="5">
        <v>2015</v>
      </c>
      <c r="CI327" s="5" t="s">
        <v>859</v>
      </c>
      <c r="CJ327" s="4">
        <v>-1.0726869884996848</v>
      </c>
      <c r="CK327" s="4">
        <v>-0.13499795212675797</v>
      </c>
      <c r="CL327" s="4">
        <v>0.22295998597526073</v>
      </c>
      <c r="CM327" s="4">
        <v>-0.35784769544861378</v>
      </c>
      <c r="CN327" s="4">
        <v>-0.20170645532925482</v>
      </c>
      <c r="CO327" s="4">
        <v>-0.31375165027864038</v>
      </c>
      <c r="CP327" s="4">
        <v>0.12468591096963409</v>
      </c>
      <c r="CQ327" s="4">
        <v>-0.36198629969468249</v>
      </c>
      <c r="CR327" s="4">
        <v>0.54354846803149071</v>
      </c>
      <c r="CS327" s="4">
        <v>0.80856709158169093</v>
      </c>
      <c r="CT327" s="4">
        <v>-0.53596473248066245</v>
      </c>
      <c r="CU327" s="4">
        <v>0.47280217522872975</v>
      </c>
      <c r="CV327" s="4">
        <v>-0.86242642597252583</v>
      </c>
      <c r="CW327" s="4">
        <v>-0.28155680461052934</v>
      </c>
      <c r="CX327">
        <v>0</v>
      </c>
      <c r="CY327" s="5">
        <v>10037.192666950827</v>
      </c>
      <c r="CZ327" s="5">
        <v>15405.765997821558</v>
      </c>
      <c r="DA327" s="5">
        <v>1412.8819157720889</v>
      </c>
      <c r="DB327" s="5">
        <v>1067.7126341866226</v>
      </c>
      <c r="DC327" s="5">
        <v>21699.26532165183</v>
      </c>
      <c r="DD327" s="5">
        <v>3627.0163031372422</v>
      </c>
      <c r="DE327" s="5">
        <v>1602.9976880244278</v>
      </c>
      <c r="DF327" s="5">
        <v>1849.2492830137332</v>
      </c>
      <c r="DG327" s="5">
        <v>5300.403235751327</v>
      </c>
      <c r="DH327" s="5">
        <v>876.96118909991753</v>
      </c>
      <c r="DI327" s="5">
        <v>1116.8455821635011</v>
      </c>
      <c r="DJ327" s="5">
        <v>2540.4624277456646</v>
      </c>
      <c r="DK327" s="5">
        <v>14.863748967795203</v>
      </c>
      <c r="DL327" s="5">
        <v>144.92155243600331</v>
      </c>
      <c r="DM327" s="5">
        <v>0</v>
      </c>
      <c r="DN327" s="5">
        <v>94.610320380767291</v>
      </c>
      <c r="DO327" s="5">
        <v>66646.2283146673</v>
      </c>
      <c r="DP327" s="4">
        <f t="shared" si="36"/>
        <v>-0.13929786888137835</v>
      </c>
      <c r="DQ327" s="4">
        <f t="shared" si="36"/>
        <v>0.21606171484593448</v>
      </c>
      <c r="DR327" s="4">
        <f t="shared" si="36"/>
        <v>0.79053376821183552</v>
      </c>
      <c r="DS327" s="4">
        <f t="shared" si="35"/>
        <v>-9.5758461250959243E-2</v>
      </c>
      <c r="DT327" s="4">
        <f t="shared" si="35"/>
        <v>-0.35981286421355185</v>
      </c>
      <c r="DU327" s="4">
        <f t="shared" si="35"/>
        <v>0.37552106286943571</v>
      </c>
      <c r="DV327" s="4">
        <f t="shared" si="35"/>
        <v>1.1301247110021966</v>
      </c>
      <c r="DW327" s="4">
        <f t="shared" si="35"/>
        <v>0.63172079291240424</v>
      </c>
      <c r="DX327" s="4">
        <f t="shared" si="35"/>
        <v>0.34218564789498829</v>
      </c>
      <c r="DY327" s="4">
        <f t="shared" si="35"/>
        <v>0.65090046775855148</v>
      </c>
      <c r="DZ327" s="4">
        <f t="shared" si="35"/>
        <v>-0.17134968444781687</v>
      </c>
      <c r="EA327" s="4">
        <f t="shared" si="35"/>
        <v>-0.28371531471480566</v>
      </c>
      <c r="EB327" s="4">
        <f t="shared" si="35"/>
        <v>0.32052084380783191</v>
      </c>
      <c r="EC327" s="4">
        <f t="shared" si="35"/>
        <v>-0.27672637027183128</v>
      </c>
      <c r="ED327" s="4" t="e">
        <f t="shared" si="35"/>
        <v>#DIV/0!</v>
      </c>
      <c r="EE327" s="4">
        <f t="shared" si="37"/>
        <v>0.28153999190987339</v>
      </c>
      <c r="EF327" s="4">
        <f t="shared" si="37"/>
        <v>0.29285399797878864</v>
      </c>
      <c r="EG327" s="6">
        <f t="shared" si="38"/>
        <v>0.42734038944383246</v>
      </c>
      <c r="EI327">
        <v>325</v>
      </c>
    </row>
    <row r="328" spans="1:139" x14ac:dyDescent="0.3">
      <c r="A328" t="s">
        <v>730</v>
      </c>
      <c r="B328" t="s">
        <v>343</v>
      </c>
      <c r="C328" s="43" t="s">
        <v>859</v>
      </c>
      <c r="D328" s="43">
        <v>4.7</v>
      </c>
      <c r="E328" s="5">
        <v>16.2</v>
      </c>
      <c r="F328" s="5" t="s">
        <v>859</v>
      </c>
      <c r="G328" s="43">
        <v>6.8</v>
      </c>
      <c r="H328" s="20">
        <v>0</v>
      </c>
      <c r="I328" s="43" t="s">
        <v>859</v>
      </c>
      <c r="J328" s="43" t="s">
        <v>859</v>
      </c>
      <c r="K328" s="43" t="s">
        <v>859</v>
      </c>
      <c r="L328" s="43">
        <v>3.5266666666666668</v>
      </c>
      <c r="M328" s="43" t="s">
        <v>859</v>
      </c>
      <c r="N328" s="43">
        <v>54.333333333333336</v>
      </c>
      <c r="O328" s="43" t="s">
        <v>859</v>
      </c>
      <c r="P328" s="43">
        <v>0</v>
      </c>
      <c r="Q328" s="43">
        <v>2.2999999999999998</v>
      </c>
      <c r="R328" s="43">
        <v>0</v>
      </c>
      <c r="S328" s="20">
        <v>0.74193548387096775</v>
      </c>
      <c r="T328" s="20">
        <v>1</v>
      </c>
      <c r="U328" s="5">
        <v>98.8</v>
      </c>
      <c r="V328" s="5">
        <v>79</v>
      </c>
      <c r="W328" s="20" t="s">
        <v>859</v>
      </c>
      <c r="X328" s="43">
        <v>3.2036694855913734</v>
      </c>
      <c r="Y328" s="20" t="s">
        <v>859</v>
      </c>
      <c r="Z328" s="5">
        <v>100</v>
      </c>
      <c r="AA328" s="5">
        <v>100</v>
      </c>
      <c r="AB328" s="43">
        <v>0</v>
      </c>
      <c r="AC328" s="5">
        <v>100</v>
      </c>
      <c r="AD328" s="5">
        <v>1.2</v>
      </c>
      <c r="AE328" s="5">
        <v>0.6</v>
      </c>
      <c r="AF328" s="5">
        <v>8</v>
      </c>
      <c r="AG328" s="5">
        <v>59.199999999999996</v>
      </c>
      <c r="AH328" s="5">
        <v>10360</v>
      </c>
      <c r="AI328" s="4">
        <v>77.599999999999994</v>
      </c>
      <c r="AJ328" s="4">
        <v>0.23764822134387356</v>
      </c>
      <c r="AK328" s="4">
        <v>43.800000000000004</v>
      </c>
      <c r="AL328" s="4">
        <v>78.900000000000006</v>
      </c>
      <c r="AM328" s="4">
        <v>0.26</v>
      </c>
      <c r="AN328" s="4">
        <v>61.5</v>
      </c>
      <c r="AO328" s="4">
        <v>17.543859649122805</v>
      </c>
      <c r="AP328" s="4">
        <v>8.7719298245614024</v>
      </c>
      <c r="AQ328" s="4">
        <v>0.13813459268004721</v>
      </c>
      <c r="AR328" s="4">
        <v>0</v>
      </c>
      <c r="AS328" s="4">
        <v>66.667000000000002</v>
      </c>
      <c r="AT328" s="4">
        <v>0</v>
      </c>
      <c r="AU328" s="4">
        <v>37.930999999999997</v>
      </c>
      <c r="AV328" s="4">
        <v>0</v>
      </c>
      <c r="AW328" s="4" t="s">
        <v>859</v>
      </c>
      <c r="AX328" s="4">
        <v>69.230999999999995</v>
      </c>
      <c r="AY328" s="4">
        <v>0.55000000000000004</v>
      </c>
      <c r="AZ328" s="4">
        <v>2.99</v>
      </c>
      <c r="BA328" s="4">
        <v>0</v>
      </c>
      <c r="BB328" s="4">
        <v>122.2</v>
      </c>
      <c r="BC328" s="4">
        <v>100</v>
      </c>
      <c r="BD328" s="4">
        <v>1</v>
      </c>
      <c r="BE328" s="4">
        <v>100</v>
      </c>
      <c r="BF328" s="4">
        <v>83.3</v>
      </c>
      <c r="BG328" s="4">
        <v>100</v>
      </c>
      <c r="BH328" s="21" t="s">
        <v>859</v>
      </c>
      <c r="BI328" s="21">
        <v>4.3205480853409223E-2</v>
      </c>
      <c r="BJ328" s="20" t="s">
        <v>859</v>
      </c>
      <c r="BK328" s="20" t="s">
        <v>859</v>
      </c>
      <c r="BL328" s="5">
        <v>0</v>
      </c>
      <c r="BM328" s="5">
        <v>100</v>
      </c>
      <c r="BN328" s="5">
        <v>30.85</v>
      </c>
      <c r="BO328" s="43">
        <v>0.55000000000000004</v>
      </c>
      <c r="BP328" s="5">
        <v>14</v>
      </c>
      <c r="BQ328" s="5" t="s">
        <v>859</v>
      </c>
      <c r="BR328" s="5">
        <v>9000</v>
      </c>
      <c r="BS328" s="5" t="s">
        <v>859</v>
      </c>
      <c r="BT328" s="5">
        <v>50</v>
      </c>
      <c r="BU328" s="5">
        <v>8.6</v>
      </c>
      <c r="BV328" s="5">
        <v>25.9</v>
      </c>
      <c r="BW328" s="5">
        <v>81</v>
      </c>
      <c r="BX328" s="5">
        <v>4.4000000000000004</v>
      </c>
      <c r="BY328" s="5">
        <v>71.3</v>
      </c>
      <c r="BZ328" s="5">
        <v>9668</v>
      </c>
      <c r="CA328" s="43">
        <v>0</v>
      </c>
      <c r="CB328" s="43" t="s">
        <v>859</v>
      </c>
      <c r="CC328" s="5">
        <v>46.8</v>
      </c>
      <c r="CD328" s="5">
        <v>47.1</v>
      </c>
      <c r="CE328" s="43">
        <v>9</v>
      </c>
      <c r="CF328" s="20">
        <v>0.73478260869565215</v>
      </c>
      <c r="CG328" s="5">
        <v>2015</v>
      </c>
      <c r="CH328" s="5">
        <v>2011</v>
      </c>
      <c r="CI328" s="5">
        <v>2017</v>
      </c>
      <c r="CJ328" s="4">
        <v>-1.827814035818027</v>
      </c>
      <c r="CK328" s="4">
        <v>0.29322554359511749</v>
      </c>
      <c r="CL328" s="4">
        <v>0.19257303382098317</v>
      </c>
      <c r="CM328" s="4">
        <v>0.11781415964947695</v>
      </c>
      <c r="CN328" s="4">
        <v>-0.30677430630724012</v>
      </c>
      <c r="CO328" s="4">
        <v>0.82081929789213215</v>
      </c>
      <c r="CP328" s="4">
        <v>-0.80021262329152398</v>
      </c>
      <c r="CQ328" s="4">
        <v>1.1160681712906892</v>
      </c>
      <c r="CR328" s="4">
        <v>0.94998532261804058</v>
      </c>
      <c r="CS328" s="4">
        <v>-0.68239732353812788</v>
      </c>
      <c r="CT328" s="4">
        <v>-0.83137024042412455</v>
      </c>
      <c r="CU328" s="4">
        <v>-0.13386676472011053</v>
      </c>
      <c r="CV328" s="4">
        <v>-0.45142055279697585</v>
      </c>
      <c r="CW328" s="4">
        <v>-0.28324205432677185</v>
      </c>
      <c r="CX328">
        <v>0</v>
      </c>
      <c r="CY328" s="5">
        <v>12033.288590935879</v>
      </c>
      <c r="CZ328" s="5">
        <v>22373.413970257137</v>
      </c>
      <c r="DA328" s="5">
        <v>12605.464480874316</v>
      </c>
      <c r="DB328" s="5">
        <v>3034.9726775956283</v>
      </c>
      <c r="DC328" s="5">
        <v>31523.777108805167</v>
      </c>
      <c r="DD328" s="5">
        <v>4779.9070634219952</v>
      </c>
      <c r="DE328" s="5">
        <v>1961.9538026875994</v>
      </c>
      <c r="DF328" s="5">
        <v>3186.1630949597265</v>
      </c>
      <c r="DG328" s="5">
        <v>10754.084653168857</v>
      </c>
      <c r="DH328" s="5">
        <v>4433.8797814207646</v>
      </c>
      <c r="DI328" s="5">
        <v>7140.9836065573763</v>
      </c>
      <c r="DJ328" s="5">
        <v>7120.2185792349728</v>
      </c>
      <c r="DK328" s="5">
        <v>-195.62841530054644</v>
      </c>
      <c r="DL328" s="5">
        <v>-24888.524590163935</v>
      </c>
      <c r="DM328" s="5">
        <v>0</v>
      </c>
      <c r="DN328" s="5">
        <v>105.09122147048049</v>
      </c>
      <c r="DO328" s="5">
        <v>120857.57021608937</v>
      </c>
      <c r="DP328" s="4">
        <f t="shared" si="36"/>
        <v>-1.4733738425846035</v>
      </c>
      <c r="DQ328" s="4">
        <f t="shared" si="36"/>
        <v>-2.6075469759032388</v>
      </c>
      <c r="DR328" s="4">
        <f t="shared" si="36"/>
        <v>-4.714392298532843</v>
      </c>
      <c r="DS328" s="4">
        <f t="shared" si="35"/>
        <v>-3.9451017367141938</v>
      </c>
      <c r="DT328" s="4">
        <f t="shared" si="35"/>
        <v>-3.2949758661564483</v>
      </c>
      <c r="DU328" s="4">
        <f t="shared" si="35"/>
        <v>-0.81892310685650127</v>
      </c>
      <c r="DV328" s="4">
        <f t="shared" si="35"/>
        <v>0.7390551817294666</v>
      </c>
      <c r="DW328" s="4">
        <f t="shared" si="35"/>
        <v>-0.54598727691148152</v>
      </c>
      <c r="DX328" s="4">
        <f t="shared" si="35"/>
        <v>-2.1317686674070768</v>
      </c>
      <c r="DY328" s="4">
        <f t="shared" si="35"/>
        <v>-4.4922271753621867</v>
      </c>
      <c r="DZ328" s="4">
        <f t="shared" si="35"/>
        <v>-6.5876212021475835</v>
      </c>
      <c r="EA328" s="4">
        <f t="shared" si="35"/>
        <v>-3.1934494985078068</v>
      </c>
      <c r="EB328" s="4">
        <f t="shared" si="35"/>
        <v>0.58732054873076733</v>
      </c>
      <c r="EC328" s="4">
        <f t="shared" si="35"/>
        <v>4.0576208651067009</v>
      </c>
      <c r="ED328" s="4" t="e">
        <f t="shared" si="35"/>
        <v>#DIV/0!</v>
      </c>
      <c r="EE328" s="4">
        <f t="shared" si="37"/>
        <v>0.13589946275108142</v>
      </c>
      <c r="EF328" s="4">
        <f t="shared" si="37"/>
        <v>-4.037944818157599</v>
      </c>
      <c r="EG328" s="6">
        <f t="shared" si="38"/>
        <v>-0.17670712154524917</v>
      </c>
      <c r="EI328">
        <v>326</v>
      </c>
    </row>
    <row r="329" spans="1:139" x14ac:dyDescent="0.3">
      <c r="A329" t="s">
        <v>629</v>
      </c>
      <c r="B329" t="s">
        <v>340</v>
      </c>
      <c r="C329" s="43">
        <v>4.2103448275862068</v>
      </c>
      <c r="D329" s="43">
        <v>5.2</v>
      </c>
      <c r="E329" s="5">
        <v>47.3</v>
      </c>
      <c r="F329" s="5" t="s">
        <v>859</v>
      </c>
      <c r="G329" s="43">
        <v>9.1999999999999993</v>
      </c>
      <c r="H329" s="20">
        <v>0</v>
      </c>
      <c r="I329" s="43">
        <v>42.4</v>
      </c>
      <c r="J329" s="43">
        <v>12.773913043478261</v>
      </c>
      <c r="K329" s="43" t="s">
        <v>859</v>
      </c>
      <c r="L329" s="43">
        <v>3.9108695652173902</v>
      </c>
      <c r="M329" s="43" t="s">
        <v>859</v>
      </c>
      <c r="N329" s="43" t="s">
        <v>859</v>
      </c>
      <c r="O329" s="43" t="s">
        <v>859</v>
      </c>
      <c r="P329" s="43">
        <v>-3.1</v>
      </c>
      <c r="Q329" s="43">
        <v>-1.7</v>
      </c>
      <c r="R329" s="43">
        <v>0</v>
      </c>
      <c r="S329" s="20">
        <v>0.86956521739130432</v>
      </c>
      <c r="T329" s="20">
        <v>0.7142857142857143</v>
      </c>
      <c r="U329" s="5">
        <v>91.2</v>
      </c>
      <c r="V329" s="5">
        <v>73</v>
      </c>
      <c r="W329" s="20">
        <v>0.41935483870967744</v>
      </c>
      <c r="X329" s="43">
        <v>2.0811085457866172</v>
      </c>
      <c r="Y329" s="20">
        <v>0.48148148148148145</v>
      </c>
      <c r="Z329" s="5">
        <v>93</v>
      </c>
      <c r="AA329" s="5">
        <v>100</v>
      </c>
      <c r="AB329" s="43" t="s">
        <v>859</v>
      </c>
      <c r="AC329" s="5">
        <v>58.55</v>
      </c>
      <c r="AD329" s="5">
        <v>0.7</v>
      </c>
      <c r="AE329" s="5">
        <v>1</v>
      </c>
      <c r="AF329" s="5">
        <v>29.5</v>
      </c>
      <c r="AG329" s="5">
        <v>10.5</v>
      </c>
      <c r="AH329" s="5" t="s">
        <v>859</v>
      </c>
      <c r="AI329" s="4">
        <v>58.4</v>
      </c>
      <c r="AJ329" s="4">
        <v>0.22023865451470445</v>
      </c>
      <c r="AK329" s="4">
        <v>47.899999999999991</v>
      </c>
      <c r="AL329" s="4">
        <v>94.1</v>
      </c>
      <c r="AM329" s="4">
        <v>0.72</v>
      </c>
      <c r="AN329" s="4" t="s">
        <v>859</v>
      </c>
      <c r="AO329" s="4">
        <v>8.4033613445378155</v>
      </c>
      <c r="AP329" s="4">
        <v>0</v>
      </c>
      <c r="AQ329" s="4">
        <v>0.26401273885350318</v>
      </c>
      <c r="AR329" s="4">
        <v>88.888999999999996</v>
      </c>
      <c r="AS329" s="4">
        <v>55.555999999999997</v>
      </c>
      <c r="AT329" s="4">
        <v>43.75</v>
      </c>
      <c r="AU329" s="4">
        <v>7.7919999999999998</v>
      </c>
      <c r="AV329" s="4">
        <v>0</v>
      </c>
      <c r="AW329" s="4">
        <v>80</v>
      </c>
      <c r="AX329" s="4">
        <v>66.667000000000002</v>
      </c>
      <c r="AY329" s="4">
        <v>1.23</v>
      </c>
      <c r="AZ329" s="4">
        <v>3.42</v>
      </c>
      <c r="BA329" s="4">
        <v>0</v>
      </c>
      <c r="BB329" s="4">
        <v>105.6</v>
      </c>
      <c r="BC329" s="4">
        <v>100</v>
      </c>
      <c r="BD329" s="4">
        <v>0.25</v>
      </c>
      <c r="BE329" s="4">
        <v>100</v>
      </c>
      <c r="BF329" s="4">
        <v>100</v>
      </c>
      <c r="BG329" s="4" t="s">
        <v>859</v>
      </c>
      <c r="BH329" s="21">
        <v>9.0914159370707015E-2</v>
      </c>
      <c r="BI329" s="21">
        <v>7.0570086877596791E-2</v>
      </c>
      <c r="BJ329" s="20">
        <v>0.30841121495327101</v>
      </c>
      <c r="BK329" s="20">
        <v>0.22429906542056074</v>
      </c>
      <c r="BL329" s="5">
        <v>0</v>
      </c>
      <c r="BM329" s="5" t="s">
        <v>859</v>
      </c>
      <c r="BN329" s="5">
        <v>20</v>
      </c>
      <c r="BO329" s="43">
        <v>1.2</v>
      </c>
      <c r="BP329" s="5">
        <v>89</v>
      </c>
      <c r="BQ329" s="5" t="s">
        <v>859</v>
      </c>
      <c r="BR329" s="5">
        <v>6632</v>
      </c>
      <c r="BS329" s="5" t="s">
        <v>859</v>
      </c>
      <c r="BT329" s="5">
        <v>60.3</v>
      </c>
      <c r="BU329" s="5">
        <v>5.0999999999999996</v>
      </c>
      <c r="BV329" s="5">
        <v>29.5</v>
      </c>
      <c r="BW329" s="5">
        <v>30</v>
      </c>
      <c r="BX329" s="5">
        <v>6.6</v>
      </c>
      <c r="BY329" s="5">
        <v>11.5</v>
      </c>
      <c r="BZ329" s="5">
        <v>13132</v>
      </c>
      <c r="CA329" s="43">
        <v>0.03</v>
      </c>
      <c r="CB329" s="43">
        <v>0.39</v>
      </c>
      <c r="CC329" s="5">
        <v>7.3</v>
      </c>
      <c r="CD329" s="5">
        <v>38.700000000000003</v>
      </c>
      <c r="CE329" s="43">
        <v>8.6</v>
      </c>
      <c r="CF329" s="20">
        <v>0.7677922077922078</v>
      </c>
      <c r="CG329" s="5">
        <v>2017</v>
      </c>
      <c r="CH329" s="5">
        <v>2017</v>
      </c>
      <c r="CI329" s="5">
        <v>2019</v>
      </c>
      <c r="CJ329" s="4">
        <v>-0.28948366065061698</v>
      </c>
      <c r="CK329" s="4">
        <v>-0.24746729895611713</v>
      </c>
      <c r="CL329" s="4">
        <v>-0.24858316073295622</v>
      </c>
      <c r="CM329" s="4">
        <v>-0.52184089860073335</v>
      </c>
      <c r="CN329" s="4">
        <v>-0.13764863832396709</v>
      </c>
      <c r="CO329" s="4">
        <v>0.30564410782670537</v>
      </c>
      <c r="CP329" s="4">
        <v>-1.4585287138335949</v>
      </c>
      <c r="CQ329" s="4">
        <v>-0.8129686990046382</v>
      </c>
      <c r="CR329" s="4">
        <v>-0.38062982006089874</v>
      </c>
      <c r="CS329" s="4">
        <v>-0.47400626384035138</v>
      </c>
      <c r="CT329" s="4">
        <v>-1.0531427079938025</v>
      </c>
      <c r="CU329" s="4">
        <v>-1.0793804884679148</v>
      </c>
      <c r="CV329" s="4">
        <v>0.24818286054242844</v>
      </c>
      <c r="CW329" s="4">
        <v>-0.28834034649901558</v>
      </c>
      <c r="CX329">
        <v>0</v>
      </c>
      <c r="CY329" s="5">
        <v>8804.1438596351927</v>
      </c>
      <c r="CZ329" s="5">
        <v>14153.962054724585</v>
      </c>
      <c r="DA329" s="5">
        <v>1919.0128606187</v>
      </c>
      <c r="DB329" s="5">
        <v>1073.6878693083072</v>
      </c>
      <c r="DC329" s="5">
        <v>22962.337278040519</v>
      </c>
      <c r="DD329" s="5">
        <v>4699.7425487797555</v>
      </c>
      <c r="DE329" s="5">
        <v>3165.247401239787</v>
      </c>
      <c r="DF329" s="5">
        <v>2175.4401307673024</v>
      </c>
      <c r="DG329" s="5">
        <v>8755.2620952132875</v>
      </c>
      <c r="DH329" s="5">
        <v>1392.4226624956552</v>
      </c>
      <c r="DI329" s="5">
        <v>1503.9972193256865</v>
      </c>
      <c r="DJ329" s="5">
        <v>2216.8925964546406</v>
      </c>
      <c r="DK329" s="5">
        <v>372.26277372262774</v>
      </c>
      <c r="DL329" s="5">
        <v>549.18317692040318</v>
      </c>
      <c r="DM329" s="5">
        <v>0</v>
      </c>
      <c r="DN329" s="5">
        <v>53.621483322975536</v>
      </c>
      <c r="DO329" s="5">
        <v>73248.03283364902</v>
      </c>
      <c r="DP329" s="4">
        <f t="shared" si="36"/>
        <v>0.68480119794058414</v>
      </c>
      <c r="DQ329" s="4">
        <f t="shared" si="36"/>
        <v>0.72334975620878716</v>
      </c>
      <c r="DR329" s="4">
        <f t="shared" si="36"/>
        <v>0.54159985012223733</v>
      </c>
      <c r="DS329" s="4">
        <f t="shared" si="35"/>
        <v>-0.10745022066630885</v>
      </c>
      <c r="DT329" s="4">
        <f t="shared" si="35"/>
        <v>-0.73716719545181808</v>
      </c>
      <c r="DU329" s="4">
        <f t="shared" si="35"/>
        <v>-0.73586923876089538</v>
      </c>
      <c r="DV329" s="4">
        <f t="shared" si="35"/>
        <v>-0.57188908677604877</v>
      </c>
      <c r="DW329" s="4">
        <f t="shared" si="35"/>
        <v>0.34437422631294751</v>
      </c>
      <c r="DX329" s="4">
        <f t="shared" si="35"/>
        <v>-1.2250424921331853</v>
      </c>
      <c r="DY329" s="4">
        <f t="shared" si="35"/>
        <v>-9.4431224259612728E-2</v>
      </c>
      <c r="DZ329" s="4">
        <f t="shared" si="35"/>
        <v>-0.58370245798914044</v>
      </c>
      <c r="EA329" s="4">
        <f t="shared" si="35"/>
        <v>-7.813620355504311E-2</v>
      </c>
      <c r="EB329" s="4">
        <f t="shared" si="35"/>
        <v>-0.13248392563704964</v>
      </c>
      <c r="EC329" s="4">
        <f t="shared" si="35"/>
        <v>-0.34672113825033263</v>
      </c>
      <c r="ED329" s="4" t="e">
        <f t="shared" si="35"/>
        <v>#DIV/0!</v>
      </c>
      <c r="EE329" s="4">
        <f t="shared" si="37"/>
        <v>0.85111276696061544</v>
      </c>
      <c r="EF329" s="4">
        <f t="shared" si="37"/>
        <v>-0.23454647196641096</v>
      </c>
      <c r="EG329" s="6">
        <f t="shared" si="38"/>
        <v>4.7895532789995643E-2</v>
      </c>
      <c r="EI329">
        <v>327</v>
      </c>
    </row>
    <row r="330" spans="1:139" x14ac:dyDescent="0.3">
      <c r="A330" t="s">
        <v>557</v>
      </c>
      <c r="B330" t="s">
        <v>344</v>
      </c>
      <c r="C330" s="43" t="s">
        <v>859</v>
      </c>
      <c r="D330" s="43">
        <v>5.6</v>
      </c>
      <c r="E330" s="5">
        <v>51.5</v>
      </c>
      <c r="F330" s="5" t="s">
        <v>859</v>
      </c>
      <c r="G330" s="43">
        <v>9.3000000000000007</v>
      </c>
      <c r="H330" s="20">
        <v>0</v>
      </c>
      <c r="I330" s="43">
        <v>42</v>
      </c>
      <c r="J330" s="43">
        <v>10.191304347826089</v>
      </c>
      <c r="K330" s="43">
        <v>3.9833333333333334</v>
      </c>
      <c r="L330" s="43">
        <v>3.4695652173913056</v>
      </c>
      <c r="M330" s="43">
        <v>46.666666666666664</v>
      </c>
      <c r="N330" s="43">
        <v>47.333333333333336</v>
      </c>
      <c r="O330" s="43" t="s">
        <v>859</v>
      </c>
      <c r="P330" s="43">
        <v>-1.6</v>
      </c>
      <c r="Q330" s="43">
        <v>1.5</v>
      </c>
      <c r="R330" s="43">
        <v>0.5</v>
      </c>
      <c r="S330" s="20">
        <v>0.72727272727272729</v>
      </c>
      <c r="T330" s="20">
        <v>1</v>
      </c>
      <c r="U330" s="5">
        <v>100</v>
      </c>
      <c r="V330" s="5">
        <v>82</v>
      </c>
      <c r="W330" s="20" t="s">
        <v>859</v>
      </c>
      <c r="X330" s="43">
        <v>3.6129216871165495</v>
      </c>
      <c r="Y330" s="20">
        <v>0.61290322580645151</v>
      </c>
      <c r="Z330" s="5">
        <v>88</v>
      </c>
      <c r="AA330" s="5">
        <v>100</v>
      </c>
      <c r="AB330" s="43" t="s">
        <v>859</v>
      </c>
      <c r="AC330" s="5">
        <v>100</v>
      </c>
      <c r="AD330" s="5">
        <v>6.6</v>
      </c>
      <c r="AE330" s="5">
        <v>5.8</v>
      </c>
      <c r="AF330" s="5">
        <v>15.5</v>
      </c>
      <c r="AG330" s="5">
        <v>10.5</v>
      </c>
      <c r="AH330" s="5" t="s">
        <v>859</v>
      </c>
      <c r="AI330" s="4">
        <v>70.5</v>
      </c>
      <c r="AJ330" s="4">
        <v>0.291062039957939</v>
      </c>
      <c r="AK330" s="4">
        <v>54.8</v>
      </c>
      <c r="AL330" s="4">
        <v>87.1</v>
      </c>
      <c r="AM330" s="4">
        <v>0.67</v>
      </c>
      <c r="AN330" s="4" t="s">
        <v>859</v>
      </c>
      <c r="AO330" s="4">
        <v>0</v>
      </c>
      <c r="AP330" s="4">
        <v>0</v>
      </c>
      <c r="AQ330" s="4">
        <v>0.17013360392355825</v>
      </c>
      <c r="AR330" s="4" t="s">
        <v>859</v>
      </c>
      <c r="AS330" s="4" t="s">
        <v>859</v>
      </c>
      <c r="AT330" s="4">
        <v>0</v>
      </c>
      <c r="AU330" s="4" t="s">
        <v>859</v>
      </c>
      <c r="AV330" s="4" t="s">
        <v>859</v>
      </c>
      <c r="AW330" s="4">
        <v>75</v>
      </c>
      <c r="AX330" s="4">
        <v>66.667000000000002</v>
      </c>
      <c r="AY330" s="4">
        <v>0.23</v>
      </c>
      <c r="AZ330" s="4">
        <v>1.06</v>
      </c>
      <c r="BA330" s="4">
        <v>0</v>
      </c>
      <c r="BB330" s="4">
        <v>93.3</v>
      </c>
      <c r="BC330" s="4">
        <v>93.3</v>
      </c>
      <c r="BD330" s="4">
        <v>0</v>
      </c>
      <c r="BE330" s="4">
        <v>100</v>
      </c>
      <c r="BF330" s="4">
        <v>85.7</v>
      </c>
      <c r="BG330" s="4" t="s">
        <v>859</v>
      </c>
      <c r="BH330" s="21" t="s">
        <v>859</v>
      </c>
      <c r="BI330" s="21">
        <v>1.8971047004985055E-2</v>
      </c>
      <c r="BJ330" s="20">
        <v>0.5</v>
      </c>
      <c r="BK330" s="20">
        <v>0.5</v>
      </c>
      <c r="BL330" s="5">
        <v>0</v>
      </c>
      <c r="BM330" s="5">
        <v>20</v>
      </c>
      <c r="BN330" s="5">
        <v>23.95</v>
      </c>
      <c r="BO330" s="43">
        <v>1.1499999999999999</v>
      </c>
      <c r="BP330" s="5" t="s">
        <v>859</v>
      </c>
      <c r="BQ330" s="5" t="s">
        <v>859</v>
      </c>
      <c r="BR330" s="5">
        <v>23500</v>
      </c>
      <c r="BS330" s="5" t="s">
        <v>859</v>
      </c>
      <c r="BT330" s="5">
        <v>100</v>
      </c>
      <c r="BU330" s="5">
        <v>14.3</v>
      </c>
      <c r="BV330" s="5">
        <v>71.400000000000006</v>
      </c>
      <c r="BW330" s="5">
        <v>53</v>
      </c>
      <c r="BX330" s="5">
        <v>12.2</v>
      </c>
      <c r="BY330" s="5">
        <v>100</v>
      </c>
      <c r="BZ330" s="5">
        <v>18852</v>
      </c>
      <c r="CA330" s="43">
        <v>0</v>
      </c>
      <c r="CB330" s="43">
        <v>0</v>
      </c>
      <c r="CC330" s="5" t="s">
        <v>859</v>
      </c>
      <c r="CD330" s="5">
        <v>1.2</v>
      </c>
      <c r="CE330" s="43">
        <v>9.4</v>
      </c>
      <c r="CF330" s="20">
        <v>0.64646464646464652</v>
      </c>
      <c r="CG330" s="5">
        <v>2017</v>
      </c>
      <c r="CH330" s="5">
        <v>2021</v>
      </c>
      <c r="CI330" s="5">
        <v>2018</v>
      </c>
      <c r="CJ330" s="4">
        <v>0.41939656955054339</v>
      </c>
      <c r="CK330" s="4">
        <v>-0.18745090086404423</v>
      </c>
      <c r="CL330" s="4">
        <v>-7.6865872982827793E-2</v>
      </c>
      <c r="CM330" s="4">
        <v>0.4553804661598318</v>
      </c>
      <c r="CN330" s="4">
        <v>-0.56866397085102383</v>
      </c>
      <c r="CO330" s="4">
        <v>-0.18493503594148358</v>
      </c>
      <c r="CP330" s="4">
        <v>-0.17749017415538845</v>
      </c>
      <c r="CQ330" s="4">
        <v>-0.58522284874077557</v>
      </c>
      <c r="CR330" s="4" t="s">
        <v>17</v>
      </c>
      <c r="CS330" s="4">
        <v>0.82011725150177139</v>
      </c>
      <c r="CT330" s="4">
        <v>0.10048029320746885</v>
      </c>
      <c r="CU330" s="4">
        <v>-1.3608283069793483</v>
      </c>
      <c r="CV330" s="4">
        <v>-1.118358880626289</v>
      </c>
      <c r="CW330" s="4">
        <v>-0.30480756557262784</v>
      </c>
      <c r="CX330">
        <v>1</v>
      </c>
      <c r="CY330" s="5">
        <v>7521.5523400862166</v>
      </c>
      <c r="CZ330" s="5">
        <v>15963.086067381177</v>
      </c>
      <c r="DA330" s="5">
        <v>3139.9239543726235</v>
      </c>
      <c r="DB330" s="5">
        <v>1387.0722433460076</v>
      </c>
      <c r="DC330" s="5">
        <v>19790.686804302761</v>
      </c>
      <c r="DD330" s="5">
        <v>2113.6834072184397</v>
      </c>
      <c r="DE330" s="5">
        <v>1860.2205609476218</v>
      </c>
      <c r="DF330" s="5">
        <v>3474.2188184709612</v>
      </c>
      <c r="DG330" s="5">
        <v>4955.2743158747962</v>
      </c>
      <c r="DH330" s="5">
        <v>1318.6311787072245</v>
      </c>
      <c r="DI330" s="5">
        <v>587.07224334600767</v>
      </c>
      <c r="DJ330" s="5">
        <v>857.79467680608366</v>
      </c>
      <c r="DK330" s="5">
        <v>-128.51711026615968</v>
      </c>
      <c r="DL330" s="5">
        <v>520.91254752851717</v>
      </c>
      <c r="DM330" s="5">
        <v>0</v>
      </c>
      <c r="DN330" s="5">
        <v>127.64831577870817</v>
      </c>
      <c r="DO330" s="5">
        <v>62968.347816372472</v>
      </c>
      <c r="DP330" s="4">
        <f t="shared" si="36"/>
        <v>1.5420117707119418</v>
      </c>
      <c r="DQ330" s="4">
        <f t="shared" si="36"/>
        <v>-9.7897917403539612E-3</v>
      </c>
      <c r="DR330" s="4">
        <f t="shared" si="36"/>
        <v>-5.8889381571211756E-2</v>
      </c>
      <c r="DS330" s="4">
        <f t="shared" si="35"/>
        <v>-0.72065030922545747</v>
      </c>
      <c r="DT330" s="4">
        <f t="shared" si="35"/>
        <v>0.21039247237643047</v>
      </c>
      <c r="DU330" s="4">
        <f t="shared" si="35"/>
        <v>1.9433987115186659</v>
      </c>
      <c r="DV330" s="4">
        <f t="shared" si="35"/>
        <v>0.84988981954020315</v>
      </c>
      <c r="DW330" s="4">
        <f t="shared" si="35"/>
        <v>-0.79974002230674224</v>
      </c>
      <c r="DX330" s="4">
        <f t="shared" si="35"/>
        <v>0.498746531326349</v>
      </c>
      <c r="DY330" s="4">
        <f t="shared" si="35"/>
        <v>1.226759671383611E-2</v>
      </c>
      <c r="DZ330" s="4">
        <f t="shared" si="35"/>
        <v>0.39290856643005911</v>
      </c>
      <c r="EA330" s="4">
        <f t="shared" si="35"/>
        <v>0.78536253854225035</v>
      </c>
      <c r="EB330" s="4">
        <f t="shared" si="35"/>
        <v>0.50225668688866421</v>
      </c>
      <c r="EC330" s="4">
        <f t="shared" si="35"/>
        <v>-0.34182629781769186</v>
      </c>
      <c r="ED330" s="4" t="e">
        <f t="shared" si="35"/>
        <v>#DIV/0!</v>
      </c>
      <c r="EE330" s="4">
        <f t="shared" si="37"/>
        <v>-0.17754945955192936</v>
      </c>
      <c r="EF330" s="4">
        <f t="shared" si="37"/>
        <v>0.58667001413404496</v>
      </c>
      <c r="EG330" s="6">
        <f t="shared" si="38"/>
        <v>-0.438302947644785</v>
      </c>
      <c r="EI330">
        <v>328</v>
      </c>
    </row>
    <row r="331" spans="1:139" x14ac:dyDescent="0.3">
      <c r="A331" t="s">
        <v>548</v>
      </c>
      <c r="B331" t="s">
        <v>345</v>
      </c>
      <c r="C331" s="43" t="s">
        <v>859</v>
      </c>
      <c r="D331" s="43">
        <v>6</v>
      </c>
      <c r="E331" s="5">
        <v>40.4</v>
      </c>
      <c r="F331" s="5">
        <v>85.1</v>
      </c>
      <c r="G331" s="43">
        <v>5.0999999999999996</v>
      </c>
      <c r="H331" s="20">
        <v>0</v>
      </c>
      <c r="I331" s="43">
        <v>40.5</v>
      </c>
      <c r="J331" s="43">
        <v>9.1304347826086953</v>
      </c>
      <c r="K331" s="43">
        <v>3.9888888888888889</v>
      </c>
      <c r="L331" s="43">
        <v>3.6521739130434772</v>
      </c>
      <c r="M331" s="43">
        <v>49</v>
      </c>
      <c r="N331" s="43">
        <v>47.666666666666664</v>
      </c>
      <c r="O331" s="43">
        <v>51</v>
      </c>
      <c r="P331" s="43">
        <v>-0.7</v>
      </c>
      <c r="Q331" s="43">
        <v>-0.7</v>
      </c>
      <c r="R331" s="43">
        <v>-1.6</v>
      </c>
      <c r="S331" s="20">
        <v>0.7265625</v>
      </c>
      <c r="T331" s="20">
        <v>0.82894736842105265</v>
      </c>
      <c r="U331" s="5">
        <v>90.4</v>
      </c>
      <c r="V331" s="5">
        <v>74</v>
      </c>
      <c r="W331" s="20">
        <v>0.23986486486486486</v>
      </c>
      <c r="X331" s="43">
        <v>2.1826764846222857</v>
      </c>
      <c r="Y331" s="20">
        <v>0.52173913043478259</v>
      </c>
      <c r="Z331" s="5">
        <v>96</v>
      </c>
      <c r="AA331" s="5">
        <v>99.4</v>
      </c>
      <c r="AB331" s="43">
        <v>0</v>
      </c>
      <c r="AC331" s="5">
        <v>89.55</v>
      </c>
      <c r="AD331" s="5">
        <v>1.2</v>
      </c>
      <c r="AE331" s="5">
        <v>1.7</v>
      </c>
      <c r="AF331" s="5">
        <v>25.5</v>
      </c>
      <c r="AG331" s="5">
        <v>9.5</v>
      </c>
      <c r="AH331" s="5">
        <v>436</v>
      </c>
      <c r="AI331" s="4">
        <v>75.099999999999994</v>
      </c>
      <c r="AJ331" s="4">
        <v>0.27119124314006204</v>
      </c>
      <c r="AK331" s="4">
        <v>59.9</v>
      </c>
      <c r="AL331" s="4">
        <v>89</v>
      </c>
      <c r="AM331" s="4">
        <v>0.43</v>
      </c>
      <c r="AN331" s="4">
        <v>61</v>
      </c>
      <c r="AO331" s="4">
        <v>10.395927601809953</v>
      </c>
      <c r="AP331" s="4">
        <v>3.0090497737556561</v>
      </c>
      <c r="AQ331" s="4">
        <v>0.12071945452128165</v>
      </c>
      <c r="AR331" s="4">
        <v>17.692</v>
      </c>
      <c r="AS331" s="4">
        <v>66.667000000000002</v>
      </c>
      <c r="AT331" s="4">
        <v>20.968</v>
      </c>
      <c r="AU331" s="4">
        <v>1.6910000000000001</v>
      </c>
      <c r="AV331" s="4" t="s">
        <v>859</v>
      </c>
      <c r="AW331" s="4">
        <v>71.921000000000006</v>
      </c>
      <c r="AX331" s="4">
        <v>63.18</v>
      </c>
      <c r="AY331" s="4">
        <v>0.87</v>
      </c>
      <c r="AZ331" s="4">
        <v>2.0699999999999998</v>
      </c>
      <c r="BA331" s="4">
        <v>0</v>
      </c>
      <c r="BB331" s="4">
        <v>15.4</v>
      </c>
      <c r="BC331" s="4">
        <v>15.4</v>
      </c>
      <c r="BD331" s="4">
        <v>0.14285714285714285</v>
      </c>
      <c r="BE331" s="4">
        <v>100</v>
      </c>
      <c r="BF331" s="4">
        <v>69.900000000000006</v>
      </c>
      <c r="BG331" s="4">
        <v>80.5</v>
      </c>
      <c r="BH331" s="21">
        <v>7.2093105392172105E-2</v>
      </c>
      <c r="BI331" s="21">
        <v>4.7246084172609226E-2</v>
      </c>
      <c r="BJ331" s="20">
        <v>0.42987012987012985</v>
      </c>
      <c r="BK331" s="20">
        <v>0.32207792207792207</v>
      </c>
      <c r="BL331" s="5">
        <v>45</v>
      </c>
      <c r="BM331" s="5">
        <v>12.700000000000001</v>
      </c>
      <c r="BN331" s="5">
        <v>23.25</v>
      </c>
      <c r="BO331" s="43">
        <v>0.7</v>
      </c>
      <c r="BP331" s="5">
        <v>43</v>
      </c>
      <c r="BQ331" s="5" t="s">
        <v>859</v>
      </c>
      <c r="BR331" s="5">
        <v>30600</v>
      </c>
      <c r="BS331" s="5">
        <v>10.78838174273859</v>
      </c>
      <c r="BT331" s="5">
        <v>76.599999999999994</v>
      </c>
      <c r="BU331" s="5">
        <v>35.5</v>
      </c>
      <c r="BV331" s="5">
        <v>100</v>
      </c>
      <c r="BW331" s="5">
        <v>58</v>
      </c>
      <c r="BX331" s="5">
        <v>14.3</v>
      </c>
      <c r="BY331" s="5">
        <v>3.8</v>
      </c>
      <c r="BZ331" s="5">
        <v>10052</v>
      </c>
      <c r="CA331" s="43">
        <v>2.15</v>
      </c>
      <c r="CB331" s="43">
        <v>1.27</v>
      </c>
      <c r="CC331" s="5">
        <v>90.9</v>
      </c>
      <c r="CD331" s="5">
        <v>43.7</v>
      </c>
      <c r="CE331" s="43">
        <v>8.8000000000000007</v>
      </c>
      <c r="CF331" s="20">
        <v>0.74491044124071648</v>
      </c>
      <c r="CG331" s="5">
        <v>2021</v>
      </c>
      <c r="CH331" s="5">
        <v>2021</v>
      </c>
      <c r="CI331" s="5">
        <v>2018</v>
      </c>
      <c r="CJ331" s="4">
        <v>-0.39194406387894826</v>
      </c>
      <c r="CK331" s="4">
        <v>-0.40490866589739111</v>
      </c>
      <c r="CL331" s="4">
        <v>7.2625465034644024E-2</v>
      </c>
      <c r="CM331" s="4">
        <v>-0.46863600058141758</v>
      </c>
      <c r="CN331" s="4">
        <v>-0.43272118211532884</v>
      </c>
      <c r="CO331" s="4">
        <v>-0.66272555468262817</v>
      </c>
      <c r="CP331" s="4">
        <v>-0.39644181087391361</v>
      </c>
      <c r="CQ331" s="4">
        <v>-0.35135514595986589</v>
      </c>
      <c r="CR331" s="4">
        <v>-0.51463141516194966</v>
      </c>
      <c r="CS331" s="4">
        <v>0.77363142528289519</v>
      </c>
      <c r="CT331" s="4">
        <v>0.49233304558761681</v>
      </c>
      <c r="CU331" s="4">
        <v>4.4480030146391535E-2</v>
      </c>
      <c r="CV331" s="4">
        <v>7.3100951103644243E-2</v>
      </c>
      <c r="CW331" s="4">
        <v>-0.31123980656906053</v>
      </c>
      <c r="CX331">
        <v>0</v>
      </c>
      <c r="CY331" s="5">
        <v>8688.7219832291175</v>
      </c>
      <c r="CZ331" s="5">
        <v>13540.591018897243</v>
      </c>
      <c r="DA331" s="5">
        <v>1902.0437191196288</v>
      </c>
      <c r="DB331" s="5">
        <v>419.07471178320111</v>
      </c>
      <c r="DC331" s="5">
        <v>18678.485666419456</v>
      </c>
      <c r="DD331" s="5">
        <v>3516.5860601765685</v>
      </c>
      <c r="DE331" s="5">
        <v>2871.0782998126706</v>
      </c>
      <c r="DF331" s="5">
        <v>2128.7621006615309</v>
      </c>
      <c r="DG331" s="5">
        <v>4048.1840716952065</v>
      </c>
      <c r="DH331" s="5">
        <v>834.2191944901931</v>
      </c>
      <c r="DI331" s="5">
        <v>497.67929330738133</v>
      </c>
      <c r="DJ331" s="5">
        <v>1583.1711334032041</v>
      </c>
      <c r="DK331" s="5">
        <v>208.93846384189251</v>
      </c>
      <c r="DL331" s="5">
        <v>-106.86480011977839</v>
      </c>
      <c r="DM331" s="5">
        <v>0</v>
      </c>
      <c r="DN331" s="5">
        <v>85.000863988679782</v>
      </c>
      <c r="DO331" s="5">
        <v>59002.536580825974</v>
      </c>
      <c r="DP331" s="4">
        <f t="shared" si="36"/>
        <v>0.7619425568817294</v>
      </c>
      <c r="DQ331" s="4">
        <f t="shared" si="36"/>
        <v>0.97191567031172121</v>
      </c>
      <c r="DR331" s="4">
        <f t="shared" si="36"/>
        <v>0.5499459015205781</v>
      </c>
      <c r="DS331" s="4">
        <f t="shared" si="35"/>
        <v>1.1734331909555138</v>
      </c>
      <c r="DT331" s="4">
        <f t="shared" si="35"/>
        <v>0.54267276287417909</v>
      </c>
      <c r="DU331" s="4">
        <f t="shared" si="35"/>
        <v>0.4899315208327007</v>
      </c>
      <c r="DV331" s="4">
        <f t="shared" si="35"/>
        <v>-0.25140263363501975</v>
      </c>
      <c r="DW331" s="4">
        <f t="shared" si="35"/>
        <v>0.38549362552016442</v>
      </c>
      <c r="DX331" s="4">
        <f t="shared" si="35"/>
        <v>0.91023001416960314</v>
      </c>
      <c r="DY331" s="4">
        <f t="shared" si="35"/>
        <v>0.7127032693391061</v>
      </c>
      <c r="DZ331" s="4">
        <f t="shared" si="35"/>
        <v>0.48812043523077547</v>
      </c>
      <c r="EA331" s="4">
        <f t="shared" si="35"/>
        <v>0.32449680638030759</v>
      </c>
      <c r="EB331" s="4">
        <f t="shared" si="35"/>
        <v>7.4530325151743113E-2</v>
      </c>
      <c r="EC331" s="4">
        <f t="shared" si="35"/>
        <v>-0.23313151421847075</v>
      </c>
      <c r="ED331" s="4" t="e">
        <f t="shared" si="35"/>
        <v>#DIV/0!</v>
      </c>
      <c r="EE331" s="4">
        <f t="shared" si="37"/>
        <v>0.41507109786082724</v>
      </c>
      <c r="EF331" s="4">
        <f t="shared" si="37"/>
        <v>0.90348804522348791</v>
      </c>
      <c r="EG331" s="6">
        <f t="shared" si="38"/>
        <v>0.22905954527740421</v>
      </c>
      <c r="EI331">
        <v>329</v>
      </c>
    </row>
    <row r="332" spans="1:139" x14ac:dyDescent="0.3">
      <c r="A332" t="s">
        <v>658</v>
      </c>
      <c r="B332" t="s">
        <v>346</v>
      </c>
      <c r="C332" s="43" t="s">
        <v>859</v>
      </c>
      <c r="D332" s="43">
        <v>5.2</v>
      </c>
      <c r="E332" s="5">
        <v>26.1</v>
      </c>
      <c r="F332" s="5" t="s">
        <v>859</v>
      </c>
      <c r="G332" s="43">
        <v>15</v>
      </c>
      <c r="H332" s="20">
        <v>0</v>
      </c>
      <c r="I332" s="43">
        <v>45.3</v>
      </c>
      <c r="J332" s="43">
        <v>3.5869565217391304</v>
      </c>
      <c r="K332" s="43">
        <v>3.8361111111111108</v>
      </c>
      <c r="L332" s="43">
        <v>3.4369565217391291</v>
      </c>
      <c r="M332" s="43">
        <v>44</v>
      </c>
      <c r="N332" s="43">
        <v>48.333333333333336</v>
      </c>
      <c r="O332" s="43">
        <v>53</v>
      </c>
      <c r="P332" s="43">
        <v>-0.8</v>
      </c>
      <c r="Q332" s="43">
        <v>2.4</v>
      </c>
      <c r="R332" s="43">
        <v>2.8</v>
      </c>
      <c r="S332" s="20">
        <v>0.85</v>
      </c>
      <c r="T332" s="20">
        <v>0.81818181818181823</v>
      </c>
      <c r="U332" s="5">
        <v>98.6</v>
      </c>
      <c r="V332" s="5">
        <v>78</v>
      </c>
      <c r="W332" s="20" t="s">
        <v>859</v>
      </c>
      <c r="X332" s="43">
        <v>2.4612230107419553</v>
      </c>
      <c r="Y332" s="20" t="s">
        <v>859</v>
      </c>
      <c r="Z332" s="5">
        <v>78</v>
      </c>
      <c r="AA332" s="5">
        <v>100</v>
      </c>
      <c r="AB332" s="43">
        <v>0</v>
      </c>
      <c r="AC332" s="5">
        <v>100</v>
      </c>
      <c r="AD332" s="5">
        <v>5.8</v>
      </c>
      <c r="AE332" s="5">
        <v>3.4</v>
      </c>
      <c r="AF332" s="5">
        <v>18.100000000000001</v>
      </c>
      <c r="AG332" s="5">
        <v>67.100000000000009</v>
      </c>
      <c r="AH332" s="5">
        <v>1808</v>
      </c>
      <c r="AI332" s="4">
        <v>78</v>
      </c>
      <c r="AJ332" s="4">
        <v>0.24361439165064547</v>
      </c>
      <c r="AK332" s="4">
        <v>52.599999999999994</v>
      </c>
      <c r="AL332" s="4">
        <v>87.1</v>
      </c>
      <c r="AM332" s="4">
        <v>0.34</v>
      </c>
      <c r="AN332" s="4" t="s">
        <v>859</v>
      </c>
      <c r="AO332" s="4">
        <v>17.241379310344826</v>
      </c>
      <c r="AP332" s="4">
        <v>0</v>
      </c>
      <c r="AQ332" s="4">
        <v>7.8566094100074688E-2</v>
      </c>
      <c r="AR332" s="4">
        <v>0</v>
      </c>
      <c r="AS332" s="4" t="s">
        <v>859</v>
      </c>
      <c r="AT332" s="4" t="s">
        <v>859</v>
      </c>
      <c r="AU332" s="4">
        <v>28.814</v>
      </c>
      <c r="AV332" s="4" t="s">
        <v>859</v>
      </c>
      <c r="AW332" s="4">
        <v>76.923000000000002</v>
      </c>
      <c r="AX332" s="4">
        <v>74.194000000000003</v>
      </c>
      <c r="AY332" s="4">
        <v>1.58</v>
      </c>
      <c r="AZ332" s="4">
        <v>1.58</v>
      </c>
      <c r="BA332" s="4">
        <v>5.6542607996381269E-3</v>
      </c>
      <c r="BB332" s="4">
        <v>71.400000000000006</v>
      </c>
      <c r="BC332" s="4" t="s">
        <v>859</v>
      </c>
      <c r="BD332" s="4">
        <v>0</v>
      </c>
      <c r="BE332" s="4">
        <v>64.099999999999994</v>
      </c>
      <c r="BF332" s="4">
        <v>90.9</v>
      </c>
      <c r="BG332" s="4" t="s">
        <v>859</v>
      </c>
      <c r="BH332" s="21">
        <v>5.6254626456525528E-2</v>
      </c>
      <c r="BI332" s="21">
        <v>4.0452765092332962E-2</v>
      </c>
      <c r="BJ332" s="20" t="s">
        <v>859</v>
      </c>
      <c r="BK332" s="20">
        <v>0.32</v>
      </c>
      <c r="BL332" s="5">
        <v>0</v>
      </c>
      <c r="BM332" s="5">
        <v>7.15</v>
      </c>
      <c r="BN332" s="5">
        <v>29.45</v>
      </c>
      <c r="BO332" s="43">
        <v>0.65</v>
      </c>
      <c r="BP332" s="5">
        <v>45</v>
      </c>
      <c r="BQ332" s="5" t="s">
        <v>859</v>
      </c>
      <c r="BR332" s="5">
        <v>4541</v>
      </c>
      <c r="BS332" s="5" t="s">
        <v>859</v>
      </c>
      <c r="BT332" s="5">
        <v>19.400000000000006</v>
      </c>
      <c r="BU332" s="5">
        <v>6.5</v>
      </c>
      <c r="BV332" s="5">
        <v>22.6</v>
      </c>
      <c r="BW332" s="5">
        <v>71</v>
      </c>
      <c r="BX332" s="5">
        <v>5.9</v>
      </c>
      <c r="BY332" s="5">
        <v>100</v>
      </c>
      <c r="BZ332" s="5">
        <v>14363</v>
      </c>
      <c r="CA332" s="43">
        <v>7.0000000000000007E-2</v>
      </c>
      <c r="CB332" s="43">
        <v>0</v>
      </c>
      <c r="CC332" s="5" t="s">
        <v>859</v>
      </c>
      <c r="CD332" s="5">
        <v>43.8</v>
      </c>
      <c r="CE332" s="43">
        <v>9</v>
      </c>
      <c r="CF332" s="20">
        <v>0.74464285714285716</v>
      </c>
      <c r="CG332" s="5">
        <v>2011</v>
      </c>
      <c r="CH332" s="5">
        <v>2019</v>
      </c>
      <c r="CI332" s="5">
        <v>2018</v>
      </c>
      <c r="CJ332" s="4">
        <v>-1.0079273031614324</v>
      </c>
      <c r="CK332" s="4">
        <v>-0.10527347718723967</v>
      </c>
      <c r="CL332" s="4">
        <v>0.20988845713683346</v>
      </c>
      <c r="CM332" s="4">
        <v>0.88756647608844552</v>
      </c>
      <c r="CN332" s="4">
        <v>-0.28370331611051502</v>
      </c>
      <c r="CO332" s="4">
        <v>-1.0100156134737566</v>
      </c>
      <c r="CP332" s="4">
        <v>-0.41749781391102686</v>
      </c>
      <c r="CQ332" s="4">
        <v>-0.24106507895024312</v>
      </c>
      <c r="CR332" s="4">
        <v>0.60428764880175789</v>
      </c>
      <c r="CS332" s="4">
        <v>-1.4149841612093914</v>
      </c>
      <c r="CT332" s="4">
        <v>-0.70405898149963486</v>
      </c>
      <c r="CU332" s="4">
        <v>-0.2986505736620188</v>
      </c>
      <c r="CV332" s="4">
        <v>-0.25384544477960275</v>
      </c>
      <c r="CW332" s="4">
        <v>-0.33295419587669411</v>
      </c>
      <c r="CX332">
        <v>0</v>
      </c>
      <c r="CY332" s="5">
        <v>12140.328333748435</v>
      </c>
      <c r="CZ332" s="5">
        <v>15809.58232968722</v>
      </c>
      <c r="DA332" s="5">
        <v>2632.6797385620912</v>
      </c>
      <c r="DB332" s="5">
        <v>1300.6535947712418</v>
      </c>
      <c r="DC332" s="5">
        <v>22239.363538023441</v>
      </c>
      <c r="DD332" s="5">
        <v>3390.8677821628553</v>
      </c>
      <c r="DE332" s="5">
        <v>2015.2245583212953</v>
      </c>
      <c r="DF332" s="5">
        <v>2552.6616365280343</v>
      </c>
      <c r="DG332" s="5">
        <v>4121.8789313103498</v>
      </c>
      <c r="DH332" s="5">
        <v>1491.5032679738563</v>
      </c>
      <c r="DI332" s="5">
        <v>1381.6993464052289</v>
      </c>
      <c r="DJ332" s="5">
        <v>831.37254901960785</v>
      </c>
      <c r="DK332" s="5">
        <v>-295.42483660130722</v>
      </c>
      <c r="DL332" s="5">
        <v>1254.248366013072</v>
      </c>
      <c r="DM332" s="5">
        <v>0</v>
      </c>
      <c r="DN332" s="5">
        <v>110.83304779222387</v>
      </c>
      <c r="DO332" s="5">
        <v>69723.22381770458</v>
      </c>
      <c r="DP332" s="4">
        <f t="shared" si="36"/>
        <v>-1.5449130644234599</v>
      </c>
      <c r="DQ332" s="4">
        <f t="shared" si="36"/>
        <v>5.2416922710466239E-2</v>
      </c>
      <c r="DR332" s="4">
        <f t="shared" si="36"/>
        <v>0.19059208435312372</v>
      </c>
      <c r="DS332" s="4">
        <f t="shared" si="35"/>
        <v>-0.55155469582121897</v>
      </c>
      <c r="DT332" s="4">
        <f t="shared" si="35"/>
        <v>-0.52117215986651544</v>
      </c>
      <c r="DU332" s="4">
        <f t="shared" si="35"/>
        <v>0.62018103741688713</v>
      </c>
      <c r="DV332" s="4">
        <f t="shared" si="35"/>
        <v>0.68101864612337881</v>
      </c>
      <c r="DW332" s="4">
        <f t="shared" si="35"/>
        <v>1.2073963217544836E-2</v>
      </c>
      <c r="DX332" s="4">
        <f t="shared" si="35"/>
        <v>0.87679980400400892</v>
      </c>
      <c r="DY332" s="4">
        <f t="shared" si="35"/>
        <v>-0.23769685930457402</v>
      </c>
      <c r="DZ332" s="4">
        <f t="shared" si="35"/>
        <v>-0.45344376280033782</v>
      </c>
      <c r="EA332" s="4">
        <f t="shared" si="35"/>
        <v>0.8021497573123707</v>
      </c>
      <c r="EB332" s="4">
        <f t="shared" si="35"/>
        <v>0.71381293312881444</v>
      </c>
      <c r="EC332" s="4">
        <f t="shared" si="35"/>
        <v>-0.46879771275379251</v>
      </c>
      <c r="ED332" s="4" t="e">
        <f t="shared" si="35"/>
        <v>#DIV/0!</v>
      </c>
      <c r="EE332" s="4">
        <f t="shared" si="37"/>
        <v>5.6112179512873867E-2</v>
      </c>
      <c r="EF332" s="4">
        <f t="shared" si="37"/>
        <v>4.7041073701013479E-2</v>
      </c>
      <c r="EG332" s="6">
        <f t="shared" si="38"/>
        <v>0.11098121017718915</v>
      </c>
      <c r="EI332">
        <v>330</v>
      </c>
    </row>
    <row r="333" spans="1:139" x14ac:dyDescent="0.3">
      <c r="A333" t="s">
        <v>486</v>
      </c>
      <c r="B333" t="s">
        <v>347</v>
      </c>
      <c r="C333" s="43">
        <v>4.5620689655172422</v>
      </c>
      <c r="D333" s="43">
        <v>5.9</v>
      </c>
      <c r="E333" s="5">
        <v>40.5</v>
      </c>
      <c r="F333" s="5">
        <v>45.8</v>
      </c>
      <c r="G333" s="43">
        <v>8</v>
      </c>
      <c r="H333" s="20">
        <v>0</v>
      </c>
      <c r="I333" s="43">
        <v>43.2</v>
      </c>
      <c r="J333" s="43">
        <v>7.9956521739130437</v>
      </c>
      <c r="K333" s="43">
        <v>3.8499999999999996</v>
      </c>
      <c r="L333" s="43">
        <v>3.5608695652173923</v>
      </c>
      <c r="M333" s="43">
        <v>52</v>
      </c>
      <c r="N333" s="43">
        <v>48</v>
      </c>
      <c r="O333" s="43">
        <v>52</v>
      </c>
      <c r="P333" s="43">
        <v>0.7</v>
      </c>
      <c r="Q333" s="43">
        <v>0.8</v>
      </c>
      <c r="R333" s="43">
        <v>-3.9</v>
      </c>
      <c r="S333" s="20">
        <v>0.71111111111111114</v>
      </c>
      <c r="T333" s="20">
        <v>0.58333333333333337</v>
      </c>
      <c r="U333" s="5">
        <v>95.3</v>
      </c>
      <c r="V333" s="5">
        <v>79</v>
      </c>
      <c r="W333" s="20">
        <v>0.125</v>
      </c>
      <c r="X333" s="43">
        <v>2.997928892538376</v>
      </c>
      <c r="Y333" s="20">
        <v>0.5625</v>
      </c>
      <c r="Z333" s="5">
        <v>98</v>
      </c>
      <c r="AA333" s="5">
        <v>100</v>
      </c>
      <c r="AB333" s="43" t="s">
        <v>859</v>
      </c>
      <c r="AC333" s="5">
        <v>90.9</v>
      </c>
      <c r="AD333" s="5">
        <v>3.3</v>
      </c>
      <c r="AE333" s="5">
        <v>16.7</v>
      </c>
      <c r="AF333" s="5">
        <v>15.2</v>
      </c>
      <c r="AG333" s="5">
        <v>10.7</v>
      </c>
      <c r="AH333" s="5">
        <v>3396</v>
      </c>
      <c r="AI333" s="4">
        <v>79.8</v>
      </c>
      <c r="AJ333" s="4">
        <v>0.29441801090866893</v>
      </c>
      <c r="AK333" s="4">
        <v>64.3</v>
      </c>
      <c r="AL333" s="4">
        <v>90.5</v>
      </c>
      <c r="AM333" s="4">
        <v>0.69</v>
      </c>
      <c r="AN333" s="4">
        <v>92</v>
      </c>
      <c r="AO333" s="4">
        <v>10.714285714285714</v>
      </c>
      <c r="AP333" s="4">
        <v>0</v>
      </c>
      <c r="AQ333" s="4">
        <v>7.0531009323064456E-2</v>
      </c>
      <c r="AR333" s="4">
        <v>0</v>
      </c>
      <c r="AS333" s="4">
        <v>0</v>
      </c>
      <c r="AT333" s="4">
        <v>0</v>
      </c>
      <c r="AU333" s="4">
        <v>0</v>
      </c>
      <c r="AV333" s="4" t="s">
        <v>859</v>
      </c>
      <c r="AW333" s="4">
        <v>83.332999999999998</v>
      </c>
      <c r="AX333" s="4">
        <v>50</v>
      </c>
      <c r="AY333" s="4">
        <v>0.49</v>
      </c>
      <c r="AZ333" s="4">
        <v>1.59</v>
      </c>
      <c r="BA333" s="4">
        <v>2.404841535276318E-2</v>
      </c>
      <c r="BB333" s="4">
        <v>0</v>
      </c>
      <c r="BC333" s="4" t="s">
        <v>859</v>
      </c>
      <c r="BD333" s="4">
        <v>0.25</v>
      </c>
      <c r="BE333" s="4">
        <v>100</v>
      </c>
      <c r="BF333" s="4">
        <v>83.9</v>
      </c>
      <c r="BG333" s="4" t="s">
        <v>859</v>
      </c>
      <c r="BH333" s="21">
        <v>6.0979497289888017E-2</v>
      </c>
      <c r="BI333" s="21">
        <v>5.4415961496722128E-2</v>
      </c>
      <c r="BJ333" s="20">
        <v>0.22093023255813954</v>
      </c>
      <c r="BK333" s="20">
        <v>0.19767441860465115</v>
      </c>
      <c r="BL333" s="5">
        <v>0</v>
      </c>
      <c r="BM333" s="5">
        <v>18.05</v>
      </c>
      <c r="BN333" s="5">
        <v>21.25</v>
      </c>
      <c r="BO333" s="43">
        <v>0.85</v>
      </c>
      <c r="BP333" s="5" t="s">
        <v>859</v>
      </c>
      <c r="BQ333" s="5" t="s">
        <v>859</v>
      </c>
      <c r="BR333" s="5">
        <v>18653</v>
      </c>
      <c r="BS333" s="5" t="s">
        <v>859</v>
      </c>
      <c r="BT333" s="5">
        <v>78.599999999999994</v>
      </c>
      <c r="BU333" s="5">
        <v>0</v>
      </c>
      <c r="BV333" s="5">
        <v>35.700000000000003</v>
      </c>
      <c r="BW333" s="5">
        <v>77</v>
      </c>
      <c r="BX333" s="5">
        <v>11</v>
      </c>
      <c r="BY333" s="5">
        <v>100</v>
      </c>
      <c r="BZ333" s="5">
        <v>20136</v>
      </c>
      <c r="CA333" s="43">
        <v>1.08</v>
      </c>
      <c r="CB333" s="43" t="s">
        <v>859</v>
      </c>
      <c r="CC333" s="5">
        <v>100</v>
      </c>
      <c r="CD333" s="5">
        <v>43.7</v>
      </c>
      <c r="CE333" s="43">
        <v>9.3000000000000007</v>
      </c>
      <c r="CF333" s="20">
        <v>0.71</v>
      </c>
      <c r="CG333" s="5">
        <v>2018</v>
      </c>
      <c r="CH333" s="5">
        <v>2018</v>
      </c>
      <c r="CI333" s="5">
        <v>2017</v>
      </c>
      <c r="CJ333" s="4">
        <v>-0.29168095369038916</v>
      </c>
      <c r="CK333" s="4">
        <v>-0.35721909043750283</v>
      </c>
      <c r="CL333" s="4">
        <v>-4.7355226448848571E-4</v>
      </c>
      <c r="CM333" s="4">
        <v>0.69684341157590468</v>
      </c>
      <c r="CN333" s="4">
        <v>-0.53905685003512016</v>
      </c>
      <c r="CO333" s="4">
        <v>-8.1972102834888469E-3</v>
      </c>
      <c r="CP333" s="4">
        <v>-0.66944476920364338</v>
      </c>
      <c r="CQ333" s="4">
        <v>-0.44277639039165034</v>
      </c>
      <c r="CR333" s="4" t="s">
        <v>17</v>
      </c>
      <c r="CS333" s="4">
        <v>-9.0402029881118479E-2</v>
      </c>
      <c r="CT333" s="4">
        <v>0.17851927755070848</v>
      </c>
      <c r="CU333" s="4">
        <v>-0.20424704301538976</v>
      </c>
      <c r="CV333" s="4">
        <v>-0.57976661570154631</v>
      </c>
      <c r="CW333" s="4">
        <v>-0.33409438272634023</v>
      </c>
      <c r="CX333">
        <v>1</v>
      </c>
      <c r="CY333" s="5">
        <v>8024.110317947805</v>
      </c>
      <c r="CZ333" s="5">
        <v>14666.128010073686</v>
      </c>
      <c r="DA333" s="5">
        <v>1637.1772805507744</v>
      </c>
      <c r="DB333" s="5">
        <v>594.83648881239242</v>
      </c>
      <c r="DC333" s="5">
        <v>17379.809137256743</v>
      </c>
      <c r="DD333" s="5">
        <v>3505.7527621922836</v>
      </c>
      <c r="DE333" s="5">
        <v>2632.8029150041016</v>
      </c>
      <c r="DF333" s="5">
        <v>1867.9006180703823</v>
      </c>
      <c r="DG333" s="5">
        <v>4963.6599306268417</v>
      </c>
      <c r="DH333" s="5">
        <v>1023.407917383821</v>
      </c>
      <c r="DI333" s="5">
        <v>557.65920826161801</v>
      </c>
      <c r="DJ333" s="5">
        <v>677.79690189328744</v>
      </c>
      <c r="DK333" s="5">
        <v>-521.51462994836481</v>
      </c>
      <c r="DL333" s="5">
        <v>522.89156626506019</v>
      </c>
      <c r="DM333" s="5">
        <v>0</v>
      </c>
      <c r="DN333" s="5">
        <v>119.73091621155201</v>
      </c>
      <c r="DO333" s="5">
        <v>57129.257774336918</v>
      </c>
      <c r="DP333" s="4">
        <f t="shared" si="36"/>
        <v>1.2061308565725455</v>
      </c>
      <c r="DQ333" s="4">
        <f t="shared" si="36"/>
        <v>0.51579675577727102</v>
      </c>
      <c r="DR333" s="4">
        <f t="shared" si="36"/>
        <v>0.68021701217824582</v>
      </c>
      <c r="DS333" s="4">
        <f t="shared" si="35"/>
        <v>0.82951962611820707</v>
      </c>
      <c r="DT333" s="4">
        <f t="shared" si="35"/>
        <v>0.93066428677610014</v>
      </c>
      <c r="DU333" s="4">
        <f t="shared" si="35"/>
        <v>0.50115528119403518</v>
      </c>
      <c r="DV333" s="4">
        <f t="shared" si="35"/>
        <v>8.1896640524113471E-3</v>
      </c>
      <c r="DW333" s="4">
        <f t="shared" si="35"/>
        <v>0.61529054317384291</v>
      </c>
      <c r="DX333" s="4">
        <f t="shared" si="35"/>
        <v>0.4949425636548917</v>
      </c>
      <c r="DY333" s="4">
        <f t="shared" si="35"/>
        <v>0.43914577140209499</v>
      </c>
      <c r="DZ333" s="4">
        <f t="shared" si="35"/>
        <v>0.42423620508921184</v>
      </c>
      <c r="EA333" s="4">
        <f t="shared" si="35"/>
        <v>0.89972357903129974</v>
      </c>
      <c r="EB333" s="4">
        <f t="shared" si="35"/>
        <v>1.0003826986151145</v>
      </c>
      <c r="EC333" s="4">
        <f t="shared" si="35"/>
        <v>-0.34216894957808619</v>
      </c>
      <c r="ED333" s="4" t="e">
        <f t="shared" si="35"/>
        <v>#DIV/0!</v>
      </c>
      <c r="EE333" s="4">
        <f t="shared" si="37"/>
        <v>-6.7530840670585984E-2</v>
      </c>
      <c r="EF333" s="4">
        <f t="shared" si="37"/>
        <v>1.053139268618557</v>
      </c>
      <c r="EG333" s="6">
        <f t="shared" si="38"/>
        <v>0.30740849545467719</v>
      </c>
      <c r="EI333">
        <v>331</v>
      </c>
    </row>
    <row r="334" spans="1:139" x14ac:dyDescent="0.3">
      <c r="A334" t="s">
        <v>691</v>
      </c>
      <c r="B334" t="s">
        <v>348</v>
      </c>
      <c r="C334" s="43" t="s">
        <v>859</v>
      </c>
      <c r="D334" s="43">
        <v>5.0999999999999996</v>
      </c>
      <c r="E334" s="5">
        <v>20</v>
      </c>
      <c r="F334" s="5">
        <v>64.3</v>
      </c>
      <c r="G334" s="43">
        <v>14.3</v>
      </c>
      <c r="H334" s="20">
        <v>0</v>
      </c>
      <c r="I334" s="43">
        <v>49.7</v>
      </c>
      <c r="J334" s="43">
        <v>1.1434782608695653</v>
      </c>
      <c r="K334" s="43" t="s">
        <v>859</v>
      </c>
      <c r="L334" s="43">
        <v>4.2906976744186034</v>
      </c>
      <c r="M334" s="43" t="s">
        <v>859</v>
      </c>
      <c r="N334" s="43" t="s">
        <v>859</v>
      </c>
      <c r="O334" s="43" t="s">
        <v>859</v>
      </c>
      <c r="P334" s="43">
        <v>-0.6</v>
      </c>
      <c r="Q334" s="43">
        <v>1.1000000000000001</v>
      </c>
      <c r="R334" s="43">
        <v>0</v>
      </c>
      <c r="S334" s="20">
        <v>0.86363636363636365</v>
      </c>
      <c r="T334" s="20">
        <v>0.63636363636363635</v>
      </c>
      <c r="U334" s="5">
        <v>77.599999999999994</v>
      </c>
      <c r="V334" s="5">
        <v>62</v>
      </c>
      <c r="W334" s="20">
        <v>0.35294117647058826</v>
      </c>
      <c r="X334" s="43">
        <v>8.2884640864539634</v>
      </c>
      <c r="Y334" s="20">
        <v>0.72897196261682251</v>
      </c>
      <c r="Z334" s="5">
        <v>94</v>
      </c>
      <c r="AA334" s="5">
        <v>100</v>
      </c>
      <c r="AB334" s="43">
        <v>0</v>
      </c>
      <c r="AC334" s="5">
        <v>93.35</v>
      </c>
      <c r="AD334" s="5">
        <v>1.1000000000000001</v>
      </c>
      <c r="AE334" s="5">
        <v>0.8</v>
      </c>
      <c r="AF334" s="5">
        <v>20.100000000000001</v>
      </c>
      <c r="AG334" s="5">
        <v>13.9</v>
      </c>
      <c r="AH334" s="5" t="s">
        <v>859</v>
      </c>
      <c r="AI334" s="4">
        <v>62</v>
      </c>
      <c r="AJ334" s="4">
        <v>0.25613660618996797</v>
      </c>
      <c r="AK334" s="4">
        <v>45.1</v>
      </c>
      <c r="AL334" s="4">
        <v>66.7</v>
      </c>
      <c r="AM334" s="4">
        <v>0.31</v>
      </c>
      <c r="AN334" s="4">
        <v>35.299999999999997</v>
      </c>
      <c r="AO334" s="4">
        <v>0</v>
      </c>
      <c r="AP334" s="4">
        <v>19.607843137254903</v>
      </c>
      <c r="AQ334" s="4">
        <v>0.18220551378446115</v>
      </c>
      <c r="AR334" s="4" t="s">
        <v>859</v>
      </c>
      <c r="AS334" s="4">
        <v>47.368000000000002</v>
      </c>
      <c r="AT334" s="4" t="s">
        <v>859</v>
      </c>
      <c r="AU334" s="4" t="s">
        <v>859</v>
      </c>
      <c r="AV334" s="4" t="s">
        <v>859</v>
      </c>
      <c r="AW334" s="4">
        <v>71.429000000000002</v>
      </c>
      <c r="AX334" s="4" t="s">
        <v>859</v>
      </c>
      <c r="AY334" s="4">
        <v>0.31</v>
      </c>
      <c r="AZ334" s="4">
        <v>4.68</v>
      </c>
      <c r="BA334" s="4">
        <v>0</v>
      </c>
      <c r="BB334" s="4">
        <v>100</v>
      </c>
      <c r="BC334" s="4">
        <v>100</v>
      </c>
      <c r="BD334" s="4">
        <v>1</v>
      </c>
      <c r="BE334" s="4">
        <v>84.2</v>
      </c>
      <c r="BF334" s="4">
        <v>82.4</v>
      </c>
      <c r="BG334" s="4">
        <v>80</v>
      </c>
      <c r="BH334" s="21">
        <v>8.9068791027145808E-2</v>
      </c>
      <c r="BI334" s="21">
        <v>7.3264511643670552E-2</v>
      </c>
      <c r="BJ334" s="20">
        <v>0.29577464788732394</v>
      </c>
      <c r="BK334" s="20">
        <v>0.19718309859154928</v>
      </c>
      <c r="BL334" s="5">
        <v>0</v>
      </c>
      <c r="BM334" s="5">
        <v>0</v>
      </c>
      <c r="BN334" s="5">
        <v>2.9</v>
      </c>
      <c r="BO334" s="43">
        <v>0.5</v>
      </c>
      <c r="BP334" s="5" t="s">
        <v>859</v>
      </c>
      <c r="BQ334" s="5">
        <v>107</v>
      </c>
      <c r="BR334" s="5">
        <v>3455</v>
      </c>
      <c r="BS334" s="5" t="s">
        <v>859</v>
      </c>
      <c r="BT334" s="5">
        <v>100</v>
      </c>
      <c r="BU334" s="5">
        <v>0</v>
      </c>
      <c r="BV334" s="5">
        <v>100</v>
      </c>
      <c r="BW334" s="5">
        <v>42</v>
      </c>
      <c r="BX334" s="5" t="s">
        <v>859</v>
      </c>
      <c r="BY334" s="5">
        <v>82</v>
      </c>
      <c r="BZ334" s="5">
        <v>10918</v>
      </c>
      <c r="CA334" s="43" t="s">
        <v>859</v>
      </c>
      <c r="CB334" s="43">
        <v>0.31</v>
      </c>
      <c r="CC334" s="5">
        <v>100</v>
      </c>
      <c r="CD334" s="5">
        <v>39</v>
      </c>
      <c r="CE334" s="43">
        <v>9.3000000000000007</v>
      </c>
      <c r="CF334" s="20">
        <v>0.77682926829268295</v>
      </c>
      <c r="CG334" s="5">
        <v>2019</v>
      </c>
      <c r="CH334" s="5">
        <v>2000</v>
      </c>
      <c r="CI334" s="5">
        <v>2020</v>
      </c>
      <c r="CJ334" s="4">
        <v>-1.4114118906212871</v>
      </c>
      <c r="CK334" s="4">
        <v>0.61459005492961982</v>
      </c>
      <c r="CL334" s="4">
        <v>-0.63714613182666013</v>
      </c>
      <c r="CM334" s="4">
        <v>-0.59454915100761563</v>
      </c>
      <c r="CN334" s="4">
        <v>-0.71218666752260851</v>
      </c>
      <c r="CO334" s="4">
        <v>0.43080821804902292</v>
      </c>
      <c r="CP334" s="4">
        <v>-1.4769820052696006</v>
      </c>
      <c r="CQ334" s="4">
        <v>-0.8465908881606965</v>
      </c>
      <c r="CR334" s="4">
        <v>0.91185464445081688</v>
      </c>
      <c r="CS334" s="4">
        <v>0.82868055220759584</v>
      </c>
      <c r="CT334" s="4" t="s">
        <v>17</v>
      </c>
      <c r="CU334" s="4">
        <v>9.136694797201364E-2</v>
      </c>
      <c r="CV334" s="4">
        <v>-2.5141530463950044E-2</v>
      </c>
      <c r="CW334" s="4">
        <v>-0.33422084322362428</v>
      </c>
      <c r="CX334">
        <v>1</v>
      </c>
      <c r="CY334" s="5">
        <v>9499.6354801582384</v>
      </c>
      <c r="CZ334" s="5">
        <v>17935.05577404072</v>
      </c>
      <c r="DA334" s="5">
        <v>1767.6348547717844</v>
      </c>
      <c r="DB334" s="5">
        <v>2295.6431535269708</v>
      </c>
      <c r="DC334" s="5">
        <v>27639.29239346605</v>
      </c>
      <c r="DD334" s="5">
        <v>5681.3846795763666</v>
      </c>
      <c r="DE334" s="5">
        <v>2316.608572432312</v>
      </c>
      <c r="DF334" s="5">
        <v>3624.0133623441438</v>
      </c>
      <c r="DG334" s="5">
        <v>6419.7884753834223</v>
      </c>
      <c r="DH334" s="5">
        <v>1551.8672199170126</v>
      </c>
      <c r="DI334" s="5">
        <v>1797.7178423236514</v>
      </c>
      <c r="DJ334" s="5">
        <v>4177.3858921161827</v>
      </c>
      <c r="DK334" s="5">
        <v>1091.286307053942</v>
      </c>
      <c r="DL334" s="5">
        <v>-1023.8589211618257</v>
      </c>
      <c r="DM334" s="5">
        <v>0</v>
      </c>
      <c r="DN334" s="5">
        <v>178.5313319909159</v>
      </c>
      <c r="DO334" s="5">
        <v>85975.845339101725</v>
      </c>
      <c r="DP334" s="4">
        <f t="shared" si="36"/>
        <v>0.21997450814936542</v>
      </c>
      <c r="DQ334" s="4">
        <f t="shared" si="36"/>
        <v>-0.80892184084007845</v>
      </c>
      <c r="DR334" s="4">
        <f t="shared" si="36"/>
        <v>0.61605315216146184</v>
      </c>
      <c r="DS334" s="4">
        <f t="shared" si="35"/>
        <v>-2.4984535717397818</v>
      </c>
      <c r="DT334" s="4">
        <f t="shared" si="35"/>
        <v>-2.1344504308890246</v>
      </c>
      <c r="DU334" s="4">
        <f t="shared" si="35"/>
        <v>-1.7528924991413997</v>
      </c>
      <c r="DV334" s="4">
        <f t="shared" si="35"/>
        <v>0.35267181007820464</v>
      </c>
      <c r="DW334" s="4">
        <f t="shared" si="35"/>
        <v>-0.93169635453899668</v>
      </c>
      <c r="DX334" s="4">
        <f t="shared" si="35"/>
        <v>-0.16560124541874019</v>
      </c>
      <c r="DY334" s="4">
        <f t="shared" si="35"/>
        <v>-0.32498013605909981</v>
      </c>
      <c r="DZ334" s="4">
        <f t="shared" si="35"/>
        <v>-0.8965424460291711</v>
      </c>
      <c r="EA334" s="4">
        <f t="shared" si="35"/>
        <v>-1.3237296742092208</v>
      </c>
      <c r="EB334" s="4">
        <f t="shared" si="35"/>
        <v>-1.0438492830708961</v>
      </c>
      <c r="EC334" s="4">
        <f t="shared" si="35"/>
        <v>-7.436108721627889E-2</v>
      </c>
      <c r="ED334" s="4" t="e">
        <f t="shared" si="35"/>
        <v>#DIV/0!</v>
      </c>
      <c r="EE334" s="4">
        <f t="shared" si="37"/>
        <v>-0.88460979176083787</v>
      </c>
      <c r="EF334" s="4">
        <f t="shared" si="37"/>
        <v>-1.2513373020265415</v>
      </c>
      <c r="EG334" s="6">
        <f t="shared" si="38"/>
        <v>-0.78442124318282835</v>
      </c>
      <c r="EI334">
        <v>332</v>
      </c>
    </row>
    <row r="335" spans="1:139" x14ac:dyDescent="0.3">
      <c r="A335" t="s">
        <v>649</v>
      </c>
      <c r="B335" t="s">
        <v>350</v>
      </c>
      <c r="C335" s="43">
        <v>4.341379310344827</v>
      </c>
      <c r="D335" s="43">
        <v>4.7</v>
      </c>
      <c r="E335" s="5">
        <v>36.700000000000003</v>
      </c>
      <c r="F335" s="5">
        <v>67.599999999999994</v>
      </c>
      <c r="G335" s="43">
        <v>7.3</v>
      </c>
      <c r="H335" s="20">
        <v>0.6</v>
      </c>
      <c r="I335" s="43">
        <v>44.8</v>
      </c>
      <c r="J335" s="43">
        <v>8.8260869565217384</v>
      </c>
      <c r="K335" s="43">
        <v>3.8249999999999997</v>
      </c>
      <c r="L335" s="43">
        <v>3.7152173913043471</v>
      </c>
      <c r="M335" s="43">
        <v>46.333333333333336</v>
      </c>
      <c r="N335" s="43">
        <v>49</v>
      </c>
      <c r="O335" s="43">
        <v>54</v>
      </c>
      <c r="P335" s="43">
        <v>-2.9</v>
      </c>
      <c r="Q335" s="43">
        <v>1.8</v>
      </c>
      <c r="R335" s="43">
        <v>-0.2</v>
      </c>
      <c r="S335" s="20">
        <v>0.65753424657534243</v>
      </c>
      <c r="T335" s="20">
        <v>0.84615384615384615</v>
      </c>
      <c r="U335" s="5">
        <v>99</v>
      </c>
      <c r="V335" s="5">
        <v>70</v>
      </c>
      <c r="W335" s="20">
        <v>0.30232558139534882</v>
      </c>
      <c r="X335" s="43">
        <v>3.2849425765399909</v>
      </c>
      <c r="Y335" s="20">
        <v>0.70000000000000007</v>
      </c>
      <c r="Z335" s="5">
        <v>77</v>
      </c>
      <c r="AA335" s="5">
        <v>98.1</v>
      </c>
      <c r="AB335" s="43" t="s">
        <v>859</v>
      </c>
      <c r="AC335" s="5">
        <v>100</v>
      </c>
      <c r="AD335" s="5">
        <v>0.9</v>
      </c>
      <c r="AE335" s="5">
        <v>1.1000000000000001</v>
      </c>
      <c r="AF335" s="5" t="s">
        <v>859</v>
      </c>
      <c r="AG335" s="5">
        <v>14</v>
      </c>
      <c r="AH335" s="5" t="s">
        <v>859</v>
      </c>
      <c r="AI335" s="4">
        <v>76.900000000000006</v>
      </c>
      <c r="AJ335" s="4">
        <v>0.35075459073674814</v>
      </c>
      <c r="AK335" s="4">
        <v>50.000000000000007</v>
      </c>
      <c r="AL335" s="4">
        <v>84.9</v>
      </c>
      <c r="AM335" s="4">
        <v>7.0000000000000007E-2</v>
      </c>
      <c r="AN335" s="4">
        <v>12.2</v>
      </c>
      <c r="AO335" s="4">
        <v>0</v>
      </c>
      <c r="AP335" s="4">
        <v>3.6764705882352939</v>
      </c>
      <c r="AQ335" s="4">
        <v>0.1505875769445999</v>
      </c>
      <c r="AR335" s="4">
        <v>33.332999999999998</v>
      </c>
      <c r="AS335" s="4" t="s">
        <v>859</v>
      </c>
      <c r="AT335" s="4">
        <v>34.783000000000001</v>
      </c>
      <c r="AU335" s="4">
        <v>4.032</v>
      </c>
      <c r="AV335" s="4" t="s">
        <v>859</v>
      </c>
      <c r="AW335" s="4">
        <v>85</v>
      </c>
      <c r="AX335" s="4">
        <v>41.667000000000002</v>
      </c>
      <c r="AY335" s="4">
        <v>0.74</v>
      </c>
      <c r="AZ335" s="4">
        <v>2.17</v>
      </c>
      <c r="BA335" s="4">
        <v>0</v>
      </c>
      <c r="BB335" s="4">
        <v>92</v>
      </c>
      <c r="BC335" s="4">
        <v>92</v>
      </c>
      <c r="BD335" s="4">
        <v>0</v>
      </c>
      <c r="BE335" s="4">
        <v>99.4</v>
      </c>
      <c r="BF335" s="4">
        <v>94.3</v>
      </c>
      <c r="BG335" s="4" t="s">
        <v>859</v>
      </c>
      <c r="BH335" s="21">
        <v>5.2141997745936475E-2</v>
      </c>
      <c r="BI335" s="21">
        <v>6.1688802414268253E-2</v>
      </c>
      <c r="BJ335" s="20">
        <v>0.42342342342342343</v>
      </c>
      <c r="BK335" s="20">
        <v>0.42342342342342343</v>
      </c>
      <c r="BL335" s="5">
        <v>59</v>
      </c>
      <c r="BM335" s="5">
        <v>95.15</v>
      </c>
      <c r="BN335" s="5">
        <v>14.7</v>
      </c>
      <c r="BO335" s="43">
        <v>0.5</v>
      </c>
      <c r="BP335" s="5" t="s">
        <v>859</v>
      </c>
      <c r="BQ335" s="5" t="s">
        <v>859</v>
      </c>
      <c r="BR335" s="5" t="s">
        <v>859</v>
      </c>
      <c r="BS335" s="5" t="s">
        <v>859</v>
      </c>
      <c r="BT335" s="5">
        <v>70.5</v>
      </c>
      <c r="BU335" s="5">
        <v>2.2999999999999998</v>
      </c>
      <c r="BV335" s="5">
        <v>22.7</v>
      </c>
      <c r="BW335" s="5">
        <v>71</v>
      </c>
      <c r="BX335" s="5">
        <v>11.9</v>
      </c>
      <c r="BY335" s="5">
        <v>100</v>
      </c>
      <c r="BZ335" s="5">
        <v>7706</v>
      </c>
      <c r="CA335" s="43">
        <v>0.19</v>
      </c>
      <c r="CB335" s="43">
        <v>0.02</v>
      </c>
      <c r="CC335" s="5">
        <v>73.099999999999994</v>
      </c>
      <c r="CD335" s="5">
        <v>26.3</v>
      </c>
      <c r="CE335" s="43">
        <v>8.5</v>
      </c>
      <c r="CF335" s="20">
        <v>0.68782771535580522</v>
      </c>
      <c r="CG335" s="5" t="s">
        <v>859</v>
      </c>
      <c r="CH335" s="5" t="s">
        <v>859</v>
      </c>
      <c r="CI335" s="5" t="s">
        <v>859</v>
      </c>
      <c r="CJ335" s="4">
        <v>-0.29926052546521753</v>
      </c>
      <c r="CK335" s="4">
        <v>-0.27134607622049528</v>
      </c>
      <c r="CL335" s="4">
        <v>7.4098871790014939E-2</v>
      </c>
      <c r="CM335" s="4">
        <v>-0.78248690105731988</v>
      </c>
      <c r="CN335" s="4">
        <v>-0.50804706638501029</v>
      </c>
      <c r="CO335" s="4">
        <v>-8.011786934656058E-2</v>
      </c>
      <c r="CP335" s="4">
        <v>-0.39573261984212849</v>
      </c>
      <c r="CQ335" s="4">
        <v>0.70908180234863605</v>
      </c>
      <c r="CR335" s="4" t="s">
        <v>17</v>
      </c>
      <c r="CS335" s="4">
        <v>-0.33011911009051209</v>
      </c>
      <c r="CT335" s="4">
        <v>0.25490603290540237</v>
      </c>
      <c r="CU335" s="4">
        <v>-1.3242354052842992E-2</v>
      </c>
      <c r="CV335" s="4">
        <v>-0.8025270459004602</v>
      </c>
      <c r="CW335" s="4">
        <v>-0.34668581849109448</v>
      </c>
      <c r="CX335">
        <v>1</v>
      </c>
      <c r="CY335" s="5">
        <v>7994.8502167542392</v>
      </c>
      <c r="CZ335" s="5">
        <v>15242.653543483588</v>
      </c>
      <c r="DA335" s="5">
        <v>2740.8844065166795</v>
      </c>
      <c r="DB335" s="5">
        <v>1319.1104215153866</v>
      </c>
      <c r="DC335" s="5">
        <v>22065.752506150511</v>
      </c>
      <c r="DD335" s="5">
        <v>4984.5366990345519</v>
      </c>
      <c r="DE335" s="5">
        <v>2886.3546465376462</v>
      </c>
      <c r="DF335" s="5">
        <v>2629.1433344689094</v>
      </c>
      <c r="DG335" s="5">
        <v>6306.7996620167014</v>
      </c>
      <c r="DH335" s="5">
        <v>1790.2767002844582</v>
      </c>
      <c r="DI335" s="5">
        <v>1514.0936126196018</v>
      </c>
      <c r="DJ335" s="5">
        <v>1306.1805016808896</v>
      </c>
      <c r="DK335" s="5">
        <v>123.35143522110167</v>
      </c>
      <c r="DL335" s="5">
        <v>-1663.5634859063873</v>
      </c>
      <c r="DM335" s="5">
        <v>0</v>
      </c>
      <c r="DN335" s="5">
        <v>148.4495316595096</v>
      </c>
      <c r="DO335" s="5">
        <v>71052.437217943792</v>
      </c>
      <c r="DP335" s="4">
        <f t="shared" si="36"/>
        <v>1.2256866291791697</v>
      </c>
      <c r="DQ335" s="4">
        <f t="shared" si="36"/>
        <v>0.28216231944882847</v>
      </c>
      <c r="DR335" s="4">
        <f t="shared" si="36"/>
        <v>0.13737302666898452</v>
      </c>
      <c r="DS335" s="4">
        <f t="shared" si="35"/>
        <v>-0.58766922076772732</v>
      </c>
      <c r="DT335" s="4">
        <f t="shared" si="35"/>
        <v>-0.46930427182052814</v>
      </c>
      <c r="DU335" s="4">
        <f t="shared" si="35"/>
        <v>-1.0309281672060111</v>
      </c>
      <c r="DV335" s="4">
        <f t="shared" si="35"/>
        <v>-0.26804565343243719</v>
      </c>
      <c r="DW335" s="4">
        <f t="shared" si="35"/>
        <v>-5.5299948289654247E-2</v>
      </c>
      <c r="DX335" s="4">
        <f t="shared" si="35"/>
        <v>-0.11434611314850507</v>
      </c>
      <c r="DY335" s="4">
        <f t="shared" si="35"/>
        <v>-0.66970840493404171</v>
      </c>
      <c r="DZ335" s="4">
        <f t="shared" si="35"/>
        <v>-0.59445606297975018</v>
      </c>
      <c r="EA335" s="4">
        <f t="shared" si="35"/>
        <v>0.5004819643347852</v>
      </c>
      <c r="EB335" s="4">
        <f t="shared" si="35"/>
        <v>0.18301224446987799</v>
      </c>
      <c r="EC335" s="4">
        <f t="shared" si="35"/>
        <v>3.6398801608666133E-2</v>
      </c>
      <c r="ED335" s="4" t="e">
        <f t="shared" si="35"/>
        <v>#DIV/0!</v>
      </c>
      <c r="EE335" s="4">
        <f t="shared" si="37"/>
        <v>-0.46659904241647748</v>
      </c>
      <c r="EF335" s="4">
        <f t="shared" si="37"/>
        <v>-5.9146222503834701E-2</v>
      </c>
      <c r="EG335" s="6">
        <f t="shared" si="38"/>
        <v>9.3994617501803462E-3</v>
      </c>
      <c r="EI335">
        <v>333</v>
      </c>
    </row>
    <row r="336" spans="1:139" x14ac:dyDescent="0.3">
      <c r="A336" t="s">
        <v>726</v>
      </c>
      <c r="B336" t="s">
        <v>349</v>
      </c>
      <c r="C336" s="43" t="s">
        <v>859</v>
      </c>
      <c r="D336" s="43">
        <v>5.6</v>
      </c>
      <c r="E336" s="5">
        <v>20</v>
      </c>
      <c r="F336" s="5">
        <v>100</v>
      </c>
      <c r="G336" s="43">
        <v>15</v>
      </c>
      <c r="H336" s="20">
        <v>0</v>
      </c>
      <c r="I336" s="43" t="s">
        <v>859</v>
      </c>
      <c r="J336" s="43" t="s">
        <v>859</v>
      </c>
      <c r="K336" s="43" t="s">
        <v>859</v>
      </c>
      <c r="L336" s="43" t="s">
        <v>859</v>
      </c>
      <c r="M336" s="43" t="s">
        <v>859</v>
      </c>
      <c r="N336" s="43" t="s">
        <v>859</v>
      </c>
      <c r="O336" s="43" t="s">
        <v>859</v>
      </c>
      <c r="P336" s="43" t="s">
        <v>859</v>
      </c>
      <c r="Q336" s="43" t="s">
        <v>859</v>
      </c>
      <c r="R336" s="43">
        <v>0</v>
      </c>
      <c r="S336" s="20">
        <v>0.6</v>
      </c>
      <c r="T336" s="20">
        <v>0.7142857142857143</v>
      </c>
      <c r="U336" s="5">
        <v>91.8</v>
      </c>
      <c r="V336" s="5">
        <v>61</v>
      </c>
      <c r="W336" s="20" t="s">
        <v>859</v>
      </c>
      <c r="X336" s="43">
        <v>6.2422112666396146</v>
      </c>
      <c r="Y336" s="20" t="s">
        <v>859</v>
      </c>
      <c r="Z336" s="5">
        <v>100</v>
      </c>
      <c r="AA336" s="5">
        <v>100</v>
      </c>
      <c r="AB336" s="43" t="s">
        <v>859</v>
      </c>
      <c r="AC336" s="5">
        <v>73.349999999999994</v>
      </c>
      <c r="AD336" s="5">
        <v>2.2000000000000002</v>
      </c>
      <c r="AE336" s="5">
        <v>2.4</v>
      </c>
      <c r="AF336" s="5">
        <v>17.899999999999999</v>
      </c>
      <c r="AG336" s="5">
        <v>32.700000000000003</v>
      </c>
      <c r="AH336" s="5">
        <v>3871</v>
      </c>
      <c r="AI336" s="4">
        <v>76.599999999999994</v>
      </c>
      <c r="AJ336" s="4">
        <v>0.1765948457963667</v>
      </c>
      <c r="AK336" s="4">
        <v>51.800000000000004</v>
      </c>
      <c r="AL336" s="4">
        <v>82.7</v>
      </c>
      <c r="AM336" s="4">
        <v>0.2</v>
      </c>
      <c r="AN336" s="4" t="s">
        <v>859</v>
      </c>
      <c r="AO336" s="4">
        <v>0.98765432098765438</v>
      </c>
      <c r="AP336" s="4">
        <v>0</v>
      </c>
      <c r="AQ336" s="4">
        <v>0.11721224920802534</v>
      </c>
      <c r="AR336" s="4" t="s">
        <v>859</v>
      </c>
      <c r="AS336" s="4">
        <v>0</v>
      </c>
      <c r="AT336" s="4">
        <v>71.429000000000002</v>
      </c>
      <c r="AU336" s="4">
        <v>0</v>
      </c>
      <c r="AV336" s="4">
        <v>0</v>
      </c>
      <c r="AW336" s="4" t="s">
        <v>859</v>
      </c>
      <c r="AX336" s="4">
        <v>16.279</v>
      </c>
      <c r="AY336" s="4">
        <v>1.28</v>
      </c>
      <c r="AZ336" s="4">
        <v>2.44</v>
      </c>
      <c r="BA336" s="4">
        <v>0</v>
      </c>
      <c r="BB336" s="4">
        <v>100</v>
      </c>
      <c r="BC336" s="4">
        <v>100</v>
      </c>
      <c r="BD336" s="4">
        <v>1</v>
      </c>
      <c r="BE336" s="4">
        <v>100</v>
      </c>
      <c r="BF336" s="4">
        <v>100</v>
      </c>
      <c r="BG336" s="4">
        <v>100</v>
      </c>
      <c r="BH336" s="21">
        <v>6.9325857811179087E-2</v>
      </c>
      <c r="BI336" s="21">
        <v>3.7219485922572682E-2</v>
      </c>
      <c r="BJ336" s="20" t="s">
        <v>859</v>
      </c>
      <c r="BK336" s="20">
        <v>0.15789473684210525</v>
      </c>
      <c r="BL336" s="5">
        <v>100</v>
      </c>
      <c r="BM336" s="5" t="s">
        <v>859</v>
      </c>
      <c r="BN336" s="5" t="s">
        <v>859</v>
      </c>
      <c r="BO336" s="43" t="s">
        <v>859</v>
      </c>
      <c r="BP336" s="5">
        <v>91</v>
      </c>
      <c r="BQ336" s="5" t="s">
        <v>859</v>
      </c>
      <c r="BR336" s="5">
        <v>7649</v>
      </c>
      <c r="BS336" s="5">
        <v>13.333333333333334</v>
      </c>
      <c r="BT336" s="5">
        <v>85.2</v>
      </c>
      <c r="BU336" s="5">
        <v>0</v>
      </c>
      <c r="BV336" s="5">
        <v>100</v>
      </c>
      <c r="BW336" s="5">
        <v>62</v>
      </c>
      <c r="BX336" s="5">
        <v>7</v>
      </c>
      <c r="BY336" s="5">
        <v>100</v>
      </c>
      <c r="BZ336" s="5">
        <v>11050</v>
      </c>
      <c r="CA336" s="43">
        <v>0.23</v>
      </c>
      <c r="CB336" s="43">
        <v>5</v>
      </c>
      <c r="CC336" s="5">
        <v>100</v>
      </c>
      <c r="CD336" s="5">
        <v>38.799999999999997</v>
      </c>
      <c r="CE336" s="43">
        <v>9.9</v>
      </c>
      <c r="CF336" s="20">
        <v>0.74970760233918121</v>
      </c>
      <c r="CG336" s="5">
        <v>2016</v>
      </c>
      <c r="CH336" s="5">
        <v>2002</v>
      </c>
      <c r="CI336" s="5">
        <v>2017</v>
      </c>
      <c r="CJ336" s="4">
        <v>-1.1155750693434081</v>
      </c>
      <c r="CK336" s="4" t="s">
        <v>17</v>
      </c>
      <c r="CL336" s="4">
        <v>-1.0462688909348801</v>
      </c>
      <c r="CM336" s="4">
        <v>-2.0048872250207336E-2</v>
      </c>
      <c r="CN336" s="4">
        <v>-0.74944036736252551</v>
      </c>
      <c r="CO336" s="4">
        <v>1.0409244271871172</v>
      </c>
      <c r="CP336" s="4">
        <v>0.54834487083360683</v>
      </c>
      <c r="CQ336" s="4" t="s">
        <v>17</v>
      </c>
      <c r="CR336" s="4">
        <v>-0.17424772158750046</v>
      </c>
      <c r="CS336" s="4">
        <v>0.49867994114384379</v>
      </c>
      <c r="CT336" s="4">
        <v>-0.62943572406780401</v>
      </c>
      <c r="CU336" s="4">
        <v>0.82441293754413936</v>
      </c>
      <c r="CV336" s="4">
        <v>-0.67851180789471355</v>
      </c>
      <c r="CW336" s="4">
        <v>-0.34722724249335457</v>
      </c>
      <c r="CX336">
        <v>2</v>
      </c>
      <c r="CY336" s="5">
        <v>9716.0100960114924</v>
      </c>
      <c r="CZ336" s="5">
        <v>21490.030299700291</v>
      </c>
      <c r="DA336" s="5">
        <v>3264.260768335273</v>
      </c>
      <c r="DB336" s="5">
        <v>2088.4749708963909</v>
      </c>
      <c r="DC336" s="5">
        <v>26441.551278285144</v>
      </c>
      <c r="DD336" s="5">
        <v>6014.5540321759199</v>
      </c>
      <c r="DE336" s="5">
        <v>2430.8034625655514</v>
      </c>
      <c r="DF336" s="5">
        <v>3672.2866184064442</v>
      </c>
      <c r="DG336" s="5">
        <v>8501.970774956977</v>
      </c>
      <c r="DH336" s="5">
        <v>2606.5192083818392</v>
      </c>
      <c r="DI336" s="5">
        <v>1667.0547147846332</v>
      </c>
      <c r="DJ336" s="5">
        <v>6445.867287543655</v>
      </c>
      <c r="DK336" s="5">
        <v>3667.0547147846332</v>
      </c>
      <c r="DL336" s="5">
        <v>5469.1501746216527</v>
      </c>
      <c r="DM336" s="5">
        <v>0</v>
      </c>
      <c r="DN336" s="5">
        <v>48.930366063871077</v>
      </c>
      <c r="DO336" s="5">
        <v>98055.368592892148</v>
      </c>
      <c r="DP336" s="4">
        <f t="shared" si="36"/>
        <v>7.5362131128524065E-2</v>
      </c>
      <c r="DQ336" s="4">
        <f t="shared" si="36"/>
        <v>-2.2495596293383824</v>
      </c>
      <c r="DR336" s="4">
        <f t="shared" si="36"/>
        <v>-0.12004282531466845</v>
      </c>
      <c r="DS336" s="4">
        <f t="shared" si="35"/>
        <v>-2.0930870044825802</v>
      </c>
      <c r="DT336" s="4">
        <f t="shared" si="35"/>
        <v>-1.7766142876435331</v>
      </c>
      <c r="DU336" s="4">
        <f t="shared" si="35"/>
        <v>-2.0980702076049584</v>
      </c>
      <c r="DV336" s="4">
        <f t="shared" si="35"/>
        <v>0.22826066312877252</v>
      </c>
      <c r="DW336" s="4">
        <f t="shared" si="35"/>
        <v>-0.97422101298238073</v>
      </c>
      <c r="DX336" s="4">
        <f t="shared" si="35"/>
        <v>-1.1101419127235828</v>
      </c>
      <c r="DY336" s="4">
        <f t="shared" si="35"/>
        <v>-1.8499545359388767</v>
      </c>
      <c r="DZ336" s="4">
        <f t="shared" si="35"/>
        <v>-0.75737397076394375</v>
      </c>
      <c r="EA336" s="4">
        <f t="shared" si="35"/>
        <v>-2.7650024501467048</v>
      </c>
      <c r="EB336" s="4">
        <f t="shared" si="35"/>
        <v>-4.3086465904722626</v>
      </c>
      <c r="EC336" s="4">
        <f t="shared" si="35"/>
        <v>-1.1985753030011894</v>
      </c>
      <c r="ED336" s="4" t="e">
        <f t="shared" si="35"/>
        <v>#DIV/0!</v>
      </c>
      <c r="EE336" s="4">
        <f t="shared" si="37"/>
        <v>0.91629960482062345</v>
      </c>
      <c r="EF336" s="4">
        <f t="shared" si="37"/>
        <v>-2.2163380412101485</v>
      </c>
      <c r="EG336" s="6">
        <f t="shared" si="38"/>
        <v>-1.0102449519586303</v>
      </c>
      <c r="EI336">
        <v>334</v>
      </c>
    </row>
    <row r="337" spans="1:139" x14ac:dyDescent="0.3">
      <c r="A337" t="s">
        <v>727</v>
      </c>
      <c r="B337" t="s">
        <v>352</v>
      </c>
      <c r="C337" s="43">
        <v>4.227586206896552</v>
      </c>
      <c r="D337" s="43">
        <v>4.4000000000000004</v>
      </c>
      <c r="E337" s="5">
        <v>17.899999999999999</v>
      </c>
      <c r="F337" s="5">
        <v>85.7</v>
      </c>
      <c r="G337" s="43">
        <v>15</v>
      </c>
      <c r="H337" s="20">
        <v>0</v>
      </c>
      <c r="I337" s="43" t="s">
        <v>859</v>
      </c>
      <c r="J337" s="43" t="s">
        <v>859</v>
      </c>
      <c r="K337" s="43" t="s">
        <v>859</v>
      </c>
      <c r="L337" s="43" t="s">
        <v>859</v>
      </c>
      <c r="M337" s="43" t="s">
        <v>859</v>
      </c>
      <c r="N337" s="43">
        <v>46.666666666666664</v>
      </c>
      <c r="O337" s="43" t="s">
        <v>859</v>
      </c>
      <c r="P337" s="43" t="s">
        <v>859</v>
      </c>
      <c r="Q337" s="43" t="s">
        <v>859</v>
      </c>
      <c r="R337" s="43">
        <v>0</v>
      </c>
      <c r="S337" s="20">
        <v>1</v>
      </c>
      <c r="T337" s="20">
        <v>0.7142857142857143</v>
      </c>
      <c r="U337" s="5">
        <v>58.4</v>
      </c>
      <c r="V337" s="5">
        <v>57</v>
      </c>
      <c r="W337" s="20">
        <v>0</v>
      </c>
      <c r="X337" s="43">
        <v>5.6639547467875619</v>
      </c>
      <c r="Y337" s="20">
        <v>0.4107142857142857</v>
      </c>
      <c r="Z337" s="5">
        <v>85</v>
      </c>
      <c r="AA337" s="5">
        <v>100</v>
      </c>
      <c r="AB337" s="43">
        <v>0</v>
      </c>
      <c r="AC337" s="5">
        <v>100</v>
      </c>
      <c r="AD337" s="5">
        <v>2.2999999999999998</v>
      </c>
      <c r="AE337" s="5">
        <v>2.1</v>
      </c>
      <c r="AF337" s="5" t="s">
        <v>859</v>
      </c>
      <c r="AG337" s="5">
        <v>8.5</v>
      </c>
      <c r="AH337" s="5" t="s">
        <v>859</v>
      </c>
      <c r="AI337" s="4">
        <v>81.599999999999994</v>
      </c>
      <c r="AJ337" s="4">
        <v>0.33550091444828284</v>
      </c>
      <c r="AK337" s="4" t="s">
        <v>859</v>
      </c>
      <c r="AL337" s="4" t="s">
        <v>859</v>
      </c>
      <c r="AM337" s="4">
        <v>0</v>
      </c>
      <c r="AN337" s="4" t="s">
        <v>859</v>
      </c>
      <c r="AO337" s="4">
        <v>0</v>
      </c>
      <c r="AP337" s="4">
        <v>0</v>
      </c>
      <c r="AQ337" s="4">
        <v>0.34846989141164858</v>
      </c>
      <c r="AR337" s="4" t="s">
        <v>859</v>
      </c>
      <c r="AS337" s="4">
        <v>0</v>
      </c>
      <c r="AT337" s="4" t="s">
        <v>859</v>
      </c>
      <c r="AU337" s="4" t="s">
        <v>859</v>
      </c>
      <c r="AV337" s="4" t="s">
        <v>859</v>
      </c>
      <c r="AW337" s="4" t="s">
        <v>859</v>
      </c>
      <c r="AX337" s="4">
        <v>25</v>
      </c>
      <c r="AY337" s="4">
        <v>0.27</v>
      </c>
      <c r="AZ337" s="4">
        <v>7.79</v>
      </c>
      <c r="BA337" s="4">
        <v>0</v>
      </c>
      <c r="BB337" s="4">
        <v>66.7</v>
      </c>
      <c r="BC337" s="4">
        <v>66.7</v>
      </c>
      <c r="BD337" s="4">
        <v>0</v>
      </c>
      <c r="BE337" s="4">
        <v>58.8</v>
      </c>
      <c r="BF337" s="4">
        <v>73.7</v>
      </c>
      <c r="BG337" s="4" t="s">
        <v>859</v>
      </c>
      <c r="BH337" s="21">
        <v>2.7472488382301728E-2</v>
      </c>
      <c r="BI337" s="21">
        <v>4.3468629686445936E-2</v>
      </c>
      <c r="BJ337" s="20">
        <v>7.1428571428571425E-2</v>
      </c>
      <c r="BK337" s="20">
        <v>0.375</v>
      </c>
      <c r="BL337" s="5">
        <v>0</v>
      </c>
      <c r="BM337" s="5">
        <v>22.8</v>
      </c>
      <c r="BN337" s="5">
        <v>37.65</v>
      </c>
      <c r="BO337" s="43">
        <v>0</v>
      </c>
      <c r="BP337" s="5" t="s">
        <v>859</v>
      </c>
      <c r="BQ337" s="5" t="s">
        <v>859</v>
      </c>
      <c r="BR337" s="5" t="s">
        <v>859</v>
      </c>
      <c r="BS337" s="5" t="s">
        <v>859</v>
      </c>
      <c r="BT337" s="5">
        <v>33.299999999999997</v>
      </c>
      <c r="BU337" s="5">
        <v>4.2</v>
      </c>
      <c r="BV337" s="5">
        <v>41.7</v>
      </c>
      <c r="BW337" s="5" t="s">
        <v>859</v>
      </c>
      <c r="BX337" s="5" t="s">
        <v>859</v>
      </c>
      <c r="BY337" s="5">
        <v>100</v>
      </c>
      <c r="BZ337" s="5">
        <v>15393</v>
      </c>
      <c r="CA337" s="43">
        <v>4.29</v>
      </c>
      <c r="CB337" s="43" t="s">
        <v>859</v>
      </c>
      <c r="CC337" s="5">
        <v>100</v>
      </c>
      <c r="CD337" s="5">
        <v>26.4</v>
      </c>
      <c r="CE337" s="43">
        <v>7.4</v>
      </c>
      <c r="CF337" s="20">
        <v>0.75600000000000012</v>
      </c>
      <c r="CG337" s="5" t="s">
        <v>859</v>
      </c>
      <c r="CH337" s="5" t="s">
        <v>859</v>
      </c>
      <c r="CI337" s="5" t="s">
        <v>859</v>
      </c>
      <c r="CJ337" s="4">
        <v>-1.3606109259602848</v>
      </c>
      <c r="CK337" s="4" t="s">
        <v>17</v>
      </c>
      <c r="CL337" s="4">
        <v>-0.89245261368098194</v>
      </c>
      <c r="CM337" s="4">
        <v>-0.53497035942640525</v>
      </c>
      <c r="CN337" s="4">
        <v>-0.42449243518030877</v>
      </c>
      <c r="CO337" s="4">
        <v>-1.4016920468589542</v>
      </c>
      <c r="CP337" s="4">
        <v>-2.2263080322754036E-2</v>
      </c>
      <c r="CQ337" s="4">
        <v>0.66552320853713998</v>
      </c>
      <c r="CR337" s="4" t="s">
        <v>17</v>
      </c>
      <c r="CS337" s="4">
        <v>-1.0040185798516408</v>
      </c>
      <c r="CT337" s="4" t="s">
        <v>17</v>
      </c>
      <c r="CU337" s="4">
        <v>0.57857665329280361</v>
      </c>
      <c r="CV337" s="4">
        <v>0.54578677827011013</v>
      </c>
      <c r="CW337" s="4">
        <v>-0.35755280177231424</v>
      </c>
      <c r="CX337">
        <v>3</v>
      </c>
      <c r="CY337" s="5">
        <v>8770.7015274194346</v>
      </c>
      <c r="CZ337" s="5">
        <v>17170.307260586651</v>
      </c>
      <c r="DA337" s="5">
        <v>3167.4550614947966</v>
      </c>
      <c r="DB337" s="5">
        <v>1319.7729422894986</v>
      </c>
      <c r="DC337" s="5">
        <v>28900.570014730776</v>
      </c>
      <c r="DD337" s="5">
        <v>4145.6012168524348</v>
      </c>
      <c r="DE337" s="5">
        <v>1729.8960695411988</v>
      </c>
      <c r="DF337" s="5">
        <v>4593.973296953488</v>
      </c>
      <c r="DG337" s="5">
        <v>10411.412865968137</v>
      </c>
      <c r="DH337" s="5">
        <v>2355.7237464522232</v>
      </c>
      <c r="DI337" s="5">
        <v>1122.0435193945127</v>
      </c>
      <c r="DJ337" s="5">
        <v>4759.6972563859981</v>
      </c>
      <c r="DK337" s="5">
        <v>384.10596026490066</v>
      </c>
      <c r="DL337" s="5">
        <v>-517.50236518448423</v>
      </c>
      <c r="DM337" s="5">
        <v>0</v>
      </c>
      <c r="DN337" s="5">
        <v>72.789819494336598</v>
      </c>
      <c r="DO337" s="5">
        <v>88904.050557828392</v>
      </c>
      <c r="DP337" s="4">
        <f t="shared" si="36"/>
        <v>0.70715213377365504</v>
      </c>
      <c r="DQ337" s="4">
        <f t="shared" si="36"/>
        <v>-0.49901086982533466</v>
      </c>
      <c r="DR337" s="4">
        <f t="shared" si="36"/>
        <v>-7.2430198300653198E-2</v>
      </c>
      <c r="DS337" s="4">
        <f t="shared" si="35"/>
        <v>-0.5889655770350275</v>
      </c>
      <c r="DT337" s="4">
        <f t="shared" si="35"/>
        <v>-2.5112686880522586</v>
      </c>
      <c r="DU337" s="4">
        <f t="shared" si="35"/>
        <v>-0.16175510242999735</v>
      </c>
      <c r="DV337" s="4">
        <f t="shared" si="35"/>
        <v>0.99187357584100322</v>
      </c>
      <c r="DW337" s="4">
        <f t="shared" si="35"/>
        <v>-1.7861490740695951</v>
      </c>
      <c r="DX337" s="4">
        <f t="shared" si="35"/>
        <v>-1.9763224134381523</v>
      </c>
      <c r="DY337" s="4">
        <f t="shared" si="35"/>
        <v>-1.4873167528295881</v>
      </c>
      <c r="DZ337" s="4">
        <f t="shared" si="35"/>
        <v>-0.17688597469732295</v>
      </c>
      <c r="EA337" s="4">
        <f t="shared" si="35"/>
        <v>-1.6936994337729525</v>
      </c>
      <c r="EB337" s="4">
        <f t="shared" si="35"/>
        <v>-0.14749521446962369</v>
      </c>
      <c r="EC337" s="4">
        <f t="shared" si="35"/>
        <v>-0.16203280153056882</v>
      </c>
      <c r="ED337" s="4" t="e">
        <f t="shared" si="35"/>
        <v>#DIV/0!</v>
      </c>
      <c r="EE337" s="4">
        <f t="shared" si="37"/>
        <v>0.58475335766987957</v>
      </c>
      <c r="EF337" s="4">
        <f t="shared" si="37"/>
        <v>-1.485263769254116</v>
      </c>
      <c r="EG337" s="6">
        <f t="shared" si="38"/>
        <v>-1.3393008438752885</v>
      </c>
      <c r="EI337">
        <v>335</v>
      </c>
    </row>
    <row r="338" spans="1:139" x14ac:dyDescent="0.3">
      <c r="A338" t="s">
        <v>719</v>
      </c>
      <c r="B338" t="s">
        <v>351</v>
      </c>
      <c r="C338" s="43" t="s">
        <v>859</v>
      </c>
      <c r="D338" s="43">
        <v>4.9000000000000004</v>
      </c>
      <c r="E338" s="5">
        <v>41</v>
      </c>
      <c r="F338" s="5">
        <v>91.7</v>
      </c>
      <c r="G338" s="43">
        <v>11</v>
      </c>
      <c r="H338" s="20">
        <v>0</v>
      </c>
      <c r="I338" s="43">
        <v>36.200000000000003</v>
      </c>
      <c r="J338" s="43">
        <v>14.508695652173914</v>
      </c>
      <c r="K338" s="43">
        <v>3.7583333333333337</v>
      </c>
      <c r="L338" s="43">
        <v>3.4086956521739138</v>
      </c>
      <c r="M338" s="43">
        <v>46.666666666666664</v>
      </c>
      <c r="N338" s="43">
        <v>42.666666666666664</v>
      </c>
      <c r="O338" s="43">
        <v>51.5</v>
      </c>
      <c r="P338" s="43">
        <v>-0.5</v>
      </c>
      <c r="Q338" s="43">
        <v>-0.1</v>
      </c>
      <c r="R338" s="43">
        <v>-0.9</v>
      </c>
      <c r="S338" s="20">
        <v>0.82222222222222219</v>
      </c>
      <c r="T338" s="20">
        <v>1</v>
      </c>
      <c r="U338" s="5">
        <v>100</v>
      </c>
      <c r="V338" s="5">
        <v>69</v>
      </c>
      <c r="W338" s="20">
        <v>0.32</v>
      </c>
      <c r="X338" s="43">
        <v>4.2883518068906437</v>
      </c>
      <c r="Y338" s="20" t="s">
        <v>859</v>
      </c>
      <c r="Z338" s="5">
        <v>93</v>
      </c>
      <c r="AA338" s="5">
        <v>100</v>
      </c>
      <c r="AB338" s="43" t="s">
        <v>859</v>
      </c>
      <c r="AC338" s="5">
        <v>87.5</v>
      </c>
      <c r="AD338" s="5">
        <v>3</v>
      </c>
      <c r="AE338" s="5" t="s">
        <v>859</v>
      </c>
      <c r="AF338" s="5">
        <v>22</v>
      </c>
      <c r="AG338" s="5">
        <v>38.1</v>
      </c>
      <c r="AH338" s="5">
        <v>2721</v>
      </c>
      <c r="AI338" s="4">
        <v>73.900000000000006</v>
      </c>
      <c r="AJ338" s="4">
        <v>0.32117163412127442</v>
      </c>
      <c r="AK338" s="4">
        <v>61.100000000000009</v>
      </c>
      <c r="AL338" s="4">
        <v>87.4</v>
      </c>
      <c r="AM338" s="4">
        <v>0.21</v>
      </c>
      <c r="AN338" s="4">
        <v>81.3</v>
      </c>
      <c r="AO338" s="4">
        <v>19.157894736842106</v>
      </c>
      <c r="AP338" s="4">
        <v>0</v>
      </c>
      <c r="AQ338" s="4">
        <v>8.6173059768064234E-2</v>
      </c>
      <c r="AR338" s="4" t="s">
        <v>859</v>
      </c>
      <c r="AS338" s="4" t="s">
        <v>859</v>
      </c>
      <c r="AT338" s="4" t="s">
        <v>859</v>
      </c>
      <c r="AU338" s="4">
        <v>0</v>
      </c>
      <c r="AV338" s="4">
        <v>0</v>
      </c>
      <c r="AW338" s="4">
        <v>77.778000000000006</v>
      </c>
      <c r="AX338" s="4">
        <v>56.25</v>
      </c>
      <c r="AY338" s="4">
        <v>0.71</v>
      </c>
      <c r="AZ338" s="4">
        <v>1.88</v>
      </c>
      <c r="BA338" s="4">
        <v>0</v>
      </c>
      <c r="BB338" s="4">
        <v>93.3</v>
      </c>
      <c r="BC338" s="4">
        <v>93.3</v>
      </c>
      <c r="BD338" s="4">
        <v>1</v>
      </c>
      <c r="BE338" s="4">
        <v>100</v>
      </c>
      <c r="BF338" s="4">
        <v>83.9</v>
      </c>
      <c r="BG338" s="4">
        <v>80</v>
      </c>
      <c r="BH338" s="21">
        <v>4.1797141868704937E-2</v>
      </c>
      <c r="BI338" s="21">
        <v>3.4910112810793328E-2</v>
      </c>
      <c r="BJ338" s="20">
        <v>0.25</v>
      </c>
      <c r="BK338" s="20">
        <v>0.33333333333333331</v>
      </c>
      <c r="BL338" s="5" t="s">
        <v>859</v>
      </c>
      <c r="BM338" s="5">
        <v>97.35</v>
      </c>
      <c r="BN338" s="5">
        <v>34.700000000000003</v>
      </c>
      <c r="BO338" s="43">
        <v>0.3</v>
      </c>
      <c r="BP338" s="5" t="s">
        <v>859</v>
      </c>
      <c r="BQ338" s="5" t="s">
        <v>859</v>
      </c>
      <c r="BR338" s="5" t="s">
        <v>859</v>
      </c>
      <c r="BS338" s="5" t="s">
        <v>859</v>
      </c>
      <c r="BT338" s="5">
        <v>100</v>
      </c>
      <c r="BU338" s="5">
        <v>6.9</v>
      </c>
      <c r="BV338" s="5">
        <v>37.9</v>
      </c>
      <c r="BW338" s="5">
        <v>44</v>
      </c>
      <c r="BX338" s="5">
        <v>10</v>
      </c>
      <c r="BY338" s="5">
        <v>100</v>
      </c>
      <c r="BZ338" s="5">
        <v>15058</v>
      </c>
      <c r="CA338" s="43">
        <v>0.93</v>
      </c>
      <c r="CB338" s="43">
        <v>0</v>
      </c>
      <c r="CC338" s="5">
        <v>100</v>
      </c>
      <c r="CD338" s="5">
        <v>47.1</v>
      </c>
      <c r="CE338" s="43">
        <v>10.5</v>
      </c>
      <c r="CF338" s="20">
        <v>0.68938356164383563</v>
      </c>
      <c r="CG338" s="5">
        <v>2000</v>
      </c>
      <c r="CH338" s="5">
        <v>2003</v>
      </c>
      <c r="CI338" s="5">
        <v>2017</v>
      </c>
      <c r="CJ338" s="4">
        <v>-3.9541781943018897E-2</v>
      </c>
      <c r="CK338" s="4">
        <v>-1.0294793510157256</v>
      </c>
      <c r="CL338" s="4">
        <v>-0.29713607486267474</v>
      </c>
      <c r="CM338" s="4">
        <v>0.29643735399675952</v>
      </c>
      <c r="CN338" s="4">
        <v>-0.32906441377713314</v>
      </c>
      <c r="CO338" s="4">
        <v>0.71047963173887396</v>
      </c>
      <c r="CP338" s="4">
        <v>0.50221668677929943</v>
      </c>
      <c r="CQ338" s="4">
        <v>1.3647564756639046</v>
      </c>
      <c r="CR338" s="4" t="s">
        <v>17</v>
      </c>
      <c r="CS338" s="4">
        <v>0.49259349939178887</v>
      </c>
      <c r="CT338" s="4">
        <v>-0.35232720728347061</v>
      </c>
      <c r="CU338" s="4">
        <v>6.9067072164657684E-2</v>
      </c>
      <c r="CV338" s="4">
        <v>-1.7758748408491236</v>
      </c>
      <c r="CW338" s="4">
        <v>-0.35971574332102429</v>
      </c>
      <c r="CX338">
        <v>1</v>
      </c>
      <c r="CY338" s="5">
        <v>10359.126868625299</v>
      </c>
      <c r="CZ338" s="5">
        <v>14324.997697427323</v>
      </c>
      <c r="DA338" s="5">
        <v>2922.8504122497061</v>
      </c>
      <c r="DB338" s="5">
        <v>722.02591283863376</v>
      </c>
      <c r="DC338" s="5">
        <v>27810.003210496056</v>
      </c>
      <c r="DD338" s="5">
        <v>4227.8605572207125</v>
      </c>
      <c r="DE338" s="5">
        <v>3116.7178532673415</v>
      </c>
      <c r="DF338" s="5">
        <v>7870.9980665595049</v>
      </c>
      <c r="DG338" s="5">
        <v>7289.8422035776039</v>
      </c>
      <c r="DH338" s="5">
        <v>1260.3062426383981</v>
      </c>
      <c r="DI338" s="5">
        <v>847.4676089517078</v>
      </c>
      <c r="DJ338" s="5">
        <v>1071.2603062426385</v>
      </c>
      <c r="DK338" s="5">
        <v>1428.150765606596</v>
      </c>
      <c r="DL338" s="5">
        <v>393.9929328621908</v>
      </c>
      <c r="DM338" s="5">
        <v>0</v>
      </c>
      <c r="DN338" s="5">
        <v>113.43201433824838</v>
      </c>
      <c r="DO338" s="5">
        <v>83365.039720039771</v>
      </c>
      <c r="DP338" s="4">
        <f t="shared" si="36"/>
        <v>-0.35446021574385211</v>
      </c>
      <c r="DQ338" s="4">
        <f t="shared" si="36"/>
        <v>0.65403831437449067</v>
      </c>
      <c r="DR338" s="4">
        <f t="shared" si="36"/>
        <v>4.7875414978862448E-2</v>
      </c>
      <c r="DS338" s="4">
        <f t="shared" si="35"/>
        <v>0.58064772139683207</v>
      </c>
      <c r="DT338" s="4">
        <f t="shared" si="35"/>
        <v>-2.185451853151362</v>
      </c>
      <c r="DU338" s="4">
        <f t="shared" si="35"/>
        <v>-0.24697929963331505</v>
      </c>
      <c r="DV338" s="4">
        <f t="shared" si="35"/>
        <v>-0.51901792312638884</v>
      </c>
      <c r="DW338" s="4">
        <f t="shared" si="35"/>
        <v>-4.6729309157203351</v>
      </c>
      <c r="DX338" s="4">
        <f t="shared" si="35"/>
        <v>-0.56028384798812569</v>
      </c>
      <c r="DY338" s="4">
        <f t="shared" si="35"/>
        <v>9.6602557774359721E-2</v>
      </c>
      <c r="DZ338" s="4">
        <f t="shared" si="35"/>
        <v>0.1155631004212558</v>
      </c>
      <c r="EA338" s="4">
        <f t="shared" si="35"/>
        <v>0.64973779816509158</v>
      </c>
      <c r="EB338" s="4">
        <f t="shared" si="35"/>
        <v>-1.4708264033512348</v>
      </c>
      <c r="EC338" s="4">
        <f t="shared" si="35"/>
        <v>-0.31985114993710667</v>
      </c>
      <c r="ED338" s="4" t="e">
        <f t="shared" si="35"/>
        <v>#DIV/0!</v>
      </c>
      <c r="EE338" s="4">
        <f t="shared" si="37"/>
        <v>1.9997454281804463E-2</v>
      </c>
      <c r="EF338" s="4">
        <f t="shared" si="37"/>
        <v>-1.0427670381737086</v>
      </c>
      <c r="EG338" s="6">
        <f t="shared" si="38"/>
        <v>-2.4850334952915047</v>
      </c>
      <c r="EI338">
        <v>336</v>
      </c>
    </row>
    <row r="339" spans="1:139" x14ac:dyDescent="0.3">
      <c r="A339" t="s">
        <v>684</v>
      </c>
      <c r="B339" t="s">
        <v>353</v>
      </c>
      <c r="C339" s="43" t="s">
        <v>859</v>
      </c>
      <c r="D339" s="43">
        <v>5.3</v>
      </c>
      <c r="E339" s="5">
        <v>19</v>
      </c>
      <c r="F339" s="5">
        <v>80</v>
      </c>
      <c r="G339" s="43">
        <v>15</v>
      </c>
      <c r="H339" s="20">
        <v>0</v>
      </c>
      <c r="I339" s="43">
        <v>43.6</v>
      </c>
      <c r="J339" s="43">
        <v>3.5130434782608697</v>
      </c>
      <c r="K339" s="43" t="s">
        <v>859</v>
      </c>
      <c r="L339" s="43">
        <v>4.0086956521739117</v>
      </c>
      <c r="M339" s="43">
        <v>44.666666666666664</v>
      </c>
      <c r="N339" s="43" t="s">
        <v>859</v>
      </c>
      <c r="O339" s="43">
        <v>53</v>
      </c>
      <c r="P339" s="43">
        <v>-3.9</v>
      </c>
      <c r="Q339" s="43">
        <v>3.8</v>
      </c>
      <c r="R339" s="43">
        <v>-2.5</v>
      </c>
      <c r="S339" s="20">
        <v>0.76190476190476186</v>
      </c>
      <c r="T339" s="20">
        <v>0.75</v>
      </c>
      <c r="U339" s="5">
        <v>87.5</v>
      </c>
      <c r="V339" s="5">
        <v>77</v>
      </c>
      <c r="W339" s="20">
        <v>0.29411764705882354</v>
      </c>
      <c r="X339" s="43">
        <v>6.082967754481464</v>
      </c>
      <c r="Y339" s="20">
        <v>0.28846153846153844</v>
      </c>
      <c r="Z339" s="5">
        <v>80</v>
      </c>
      <c r="AA339" s="5">
        <v>100</v>
      </c>
      <c r="AB339" s="43">
        <v>0</v>
      </c>
      <c r="AC339" s="5">
        <v>68.349999999999994</v>
      </c>
      <c r="AD339" s="5">
        <v>1.3</v>
      </c>
      <c r="AE339" s="5">
        <v>0.7</v>
      </c>
      <c r="AF339" s="5">
        <v>24.5</v>
      </c>
      <c r="AG339" s="5">
        <v>0</v>
      </c>
      <c r="AH339" s="5" t="s">
        <v>859</v>
      </c>
      <c r="AI339" s="4">
        <v>75.5</v>
      </c>
      <c r="AJ339" s="4">
        <v>0.35849960095770156</v>
      </c>
      <c r="AK339" s="4">
        <v>45.5</v>
      </c>
      <c r="AL339" s="4">
        <v>83.3</v>
      </c>
      <c r="AM339" s="4">
        <v>0.2</v>
      </c>
      <c r="AN339" s="4" t="s">
        <v>859</v>
      </c>
      <c r="AO339" s="4">
        <v>0</v>
      </c>
      <c r="AP339" s="4">
        <v>11.111111111111111</v>
      </c>
      <c r="AQ339" s="4">
        <v>7.798779580294686E-2</v>
      </c>
      <c r="AR339" s="4">
        <v>30</v>
      </c>
      <c r="AS339" s="4">
        <v>47.368000000000002</v>
      </c>
      <c r="AT339" s="4" t="s">
        <v>859</v>
      </c>
      <c r="AU339" s="4" t="s">
        <v>859</v>
      </c>
      <c r="AV339" s="4" t="s">
        <v>859</v>
      </c>
      <c r="AW339" s="4">
        <v>72.727000000000004</v>
      </c>
      <c r="AX339" s="4">
        <v>68.570999999999998</v>
      </c>
      <c r="AY339" s="4">
        <v>1.66</v>
      </c>
      <c r="AZ339" s="4">
        <v>2.04</v>
      </c>
      <c r="BA339" s="4">
        <v>2.9709631728045326E-2</v>
      </c>
      <c r="BB339" s="4">
        <v>100</v>
      </c>
      <c r="BC339" s="4">
        <v>100</v>
      </c>
      <c r="BD339" s="4" t="s">
        <v>859</v>
      </c>
      <c r="BE339" s="4" t="s">
        <v>859</v>
      </c>
      <c r="BF339" s="4">
        <v>90</v>
      </c>
      <c r="BG339" s="4" t="s">
        <v>859</v>
      </c>
      <c r="BH339" s="21">
        <v>4.0245607323802314E-2</v>
      </c>
      <c r="BI339" s="21">
        <v>4.4476420183071942E-2</v>
      </c>
      <c r="BJ339" s="20">
        <v>0.17241379310344829</v>
      </c>
      <c r="BK339" s="20">
        <v>0.34482758620689657</v>
      </c>
      <c r="BL339" s="5">
        <v>0</v>
      </c>
      <c r="BM339" s="5">
        <v>9.9</v>
      </c>
      <c r="BN339" s="5">
        <v>12.950000000000001</v>
      </c>
      <c r="BO339" s="43">
        <v>1.1499999999999999</v>
      </c>
      <c r="BP339" s="5">
        <v>15</v>
      </c>
      <c r="BQ339" s="5">
        <v>72</v>
      </c>
      <c r="BR339" s="5">
        <v>18841</v>
      </c>
      <c r="BS339" s="5" t="s">
        <v>859</v>
      </c>
      <c r="BT339" s="5">
        <v>70.7</v>
      </c>
      <c r="BU339" s="5">
        <v>6.9</v>
      </c>
      <c r="BV339" s="5">
        <v>70.7</v>
      </c>
      <c r="BW339" s="5">
        <v>29</v>
      </c>
      <c r="BX339" s="5">
        <v>5.2</v>
      </c>
      <c r="BY339" s="5">
        <v>77.099999999999994</v>
      </c>
      <c r="BZ339" s="5">
        <v>10755</v>
      </c>
      <c r="CA339" s="43">
        <v>2.35</v>
      </c>
      <c r="CB339" s="43" t="s">
        <v>859</v>
      </c>
      <c r="CC339" s="5">
        <v>93.8</v>
      </c>
      <c r="CD339" s="5">
        <v>45.5</v>
      </c>
      <c r="CE339" s="43">
        <v>9.4</v>
      </c>
      <c r="CF339" s="20">
        <v>0.66326530612244894</v>
      </c>
      <c r="CG339" s="5">
        <v>2016</v>
      </c>
      <c r="CH339" s="5">
        <v>2007</v>
      </c>
      <c r="CI339" s="5">
        <v>2021</v>
      </c>
      <c r="CJ339" s="4">
        <v>-1.3258145946226334</v>
      </c>
      <c r="CK339" s="4">
        <v>0.13648372851169469</v>
      </c>
      <c r="CL339" s="4">
        <v>-1.3999987343835685</v>
      </c>
      <c r="CM339" s="4">
        <v>-0.73530092248673184</v>
      </c>
      <c r="CN339" s="4">
        <v>-0.17534166627118891</v>
      </c>
      <c r="CO339" s="4" t="s">
        <v>17</v>
      </c>
      <c r="CP339" s="4">
        <v>-0.23862459382762879</v>
      </c>
      <c r="CQ339" s="4">
        <v>-0.98005241296851731</v>
      </c>
      <c r="CR339" s="4">
        <v>0.52171706033634069</v>
      </c>
      <c r="CS339" s="4">
        <v>6.4708551820520516E-2</v>
      </c>
      <c r="CT339" s="4">
        <v>-1.2881442108226546</v>
      </c>
      <c r="CU339" s="4">
        <v>0.58652325798793359</v>
      </c>
      <c r="CV339" s="4">
        <v>-1.019595581116957</v>
      </c>
      <c r="CW339" s="4">
        <v>-0.36449553798668771</v>
      </c>
      <c r="CX339">
        <v>1</v>
      </c>
      <c r="CY339" s="5">
        <v>10615.309834830825</v>
      </c>
      <c r="CZ339" s="5">
        <v>13876.916485177109</v>
      </c>
      <c r="DA339" s="5">
        <v>1655.9220389805096</v>
      </c>
      <c r="DB339" s="5">
        <v>1395.0524737631185</v>
      </c>
      <c r="DC339" s="5">
        <v>22584.752026694194</v>
      </c>
      <c r="DD339" s="5">
        <v>2734.0622631158512</v>
      </c>
      <c r="DE339" s="5">
        <v>1784.8051943599289</v>
      </c>
      <c r="DF339" s="5">
        <v>6805.7191705873956</v>
      </c>
      <c r="DG339" s="5">
        <v>6495.9140926369628</v>
      </c>
      <c r="DH339" s="5">
        <v>2044.2278860569716</v>
      </c>
      <c r="DI339" s="5">
        <v>901.7991004497751</v>
      </c>
      <c r="DJ339" s="5">
        <v>3854.5727136431788</v>
      </c>
      <c r="DK339" s="5">
        <v>-731.63418290854577</v>
      </c>
      <c r="DL339" s="5">
        <v>1808.8455772113941</v>
      </c>
      <c r="DM339" s="5">
        <v>0</v>
      </c>
      <c r="DN339" s="5">
        <v>47.688124473476883</v>
      </c>
      <c r="DO339" s="5">
        <v>74065.107221860759</v>
      </c>
      <c r="DP339" s="4">
        <f t="shared" si="36"/>
        <v>-0.5256782098192595</v>
      </c>
      <c r="DQ339" s="4">
        <f t="shared" si="36"/>
        <v>0.83562125456842096</v>
      </c>
      <c r="DR339" s="4">
        <f t="shared" si="36"/>
        <v>0.6709976467016473</v>
      </c>
      <c r="DS339" s="4">
        <f t="shared" si="35"/>
        <v>-0.7362652485903225</v>
      </c>
      <c r="DT339" s="4">
        <f t="shared" si="35"/>
        <v>-0.6243601385881643</v>
      </c>
      <c r="DU339" s="4">
        <f t="shared" si="35"/>
        <v>1.3006596654837332</v>
      </c>
      <c r="DV339" s="4">
        <f t="shared" si="35"/>
        <v>0.93205209706277448</v>
      </c>
      <c r="DW339" s="4">
        <f t="shared" si="35"/>
        <v>-3.7345102477692182</v>
      </c>
      <c r="DX339" s="4">
        <f t="shared" si="35"/>
        <v>-0.20013412053461191</v>
      </c>
      <c r="DY339" s="4">
        <f t="shared" si="35"/>
        <v>-1.036909208002657</v>
      </c>
      <c r="DZ339" s="4">
        <f t="shared" si="35"/>
        <v>5.7694970574036449E-2</v>
      </c>
      <c r="EA339" s="4">
        <f t="shared" si="35"/>
        <v>-1.1186313001230119</v>
      </c>
      <c r="EB339" s="4">
        <f t="shared" si="35"/>
        <v>1.2667101171353055</v>
      </c>
      <c r="EC339" s="4">
        <f t="shared" si="35"/>
        <v>-0.56482192274122467</v>
      </c>
      <c r="ED339" s="4" t="e">
        <f t="shared" si="35"/>
        <v>#DIV/0!</v>
      </c>
      <c r="EE339" s="4">
        <f t="shared" si="37"/>
        <v>0.93356154833286986</v>
      </c>
      <c r="EF339" s="4">
        <f t="shared" si="37"/>
        <v>-0.29982035505156546</v>
      </c>
      <c r="EG339" s="6">
        <f t="shared" si="38"/>
        <v>-2.5672544910763935</v>
      </c>
      <c r="EI339">
        <v>337</v>
      </c>
    </row>
    <row r="340" spans="1:139" x14ac:dyDescent="0.3">
      <c r="A340" t="s">
        <v>647</v>
      </c>
      <c r="B340" t="s">
        <v>354</v>
      </c>
      <c r="C340" s="43" t="s">
        <v>859</v>
      </c>
      <c r="D340" s="43">
        <v>5.5</v>
      </c>
      <c r="E340" s="5">
        <v>40.5</v>
      </c>
      <c r="F340" s="5">
        <v>80.599999999999994</v>
      </c>
      <c r="G340" s="43">
        <v>6.7</v>
      </c>
      <c r="H340" s="20">
        <v>0.42857142857142855</v>
      </c>
      <c r="I340" s="43">
        <v>41.2</v>
      </c>
      <c r="J340" s="43">
        <v>2.5391304347826087</v>
      </c>
      <c r="K340" s="43">
        <v>3.7444444444444449</v>
      </c>
      <c r="L340" s="43">
        <v>3.7304347826086963</v>
      </c>
      <c r="M340" s="43">
        <v>46</v>
      </c>
      <c r="N340" s="43">
        <v>48</v>
      </c>
      <c r="O340" s="43">
        <v>49.5</v>
      </c>
      <c r="P340" s="43">
        <v>-2.6</v>
      </c>
      <c r="Q340" s="43">
        <v>-1.3</v>
      </c>
      <c r="R340" s="43">
        <v>-0.6</v>
      </c>
      <c r="S340" s="20">
        <v>0.76190476190476186</v>
      </c>
      <c r="T340" s="20">
        <v>0.7</v>
      </c>
      <c r="U340" s="5">
        <v>93.2</v>
      </c>
      <c r="V340" s="5">
        <v>64</v>
      </c>
      <c r="W340" s="20">
        <v>0.15555555555555556</v>
      </c>
      <c r="X340" s="43">
        <v>3.8875465394898745</v>
      </c>
      <c r="Y340" s="20">
        <v>0.69696969696969691</v>
      </c>
      <c r="Z340" s="5">
        <v>100</v>
      </c>
      <c r="AA340" s="5">
        <v>98.2</v>
      </c>
      <c r="AB340" s="43">
        <v>0</v>
      </c>
      <c r="AC340" s="5">
        <v>88.65</v>
      </c>
      <c r="AD340" s="5">
        <v>0.9</v>
      </c>
      <c r="AE340" s="5">
        <v>0.6</v>
      </c>
      <c r="AF340" s="5">
        <v>16.3</v>
      </c>
      <c r="AG340" s="5">
        <v>16.5</v>
      </c>
      <c r="AH340" s="5">
        <v>463</v>
      </c>
      <c r="AI340" s="4">
        <v>75</v>
      </c>
      <c r="AJ340" s="4">
        <v>0.26882058950848059</v>
      </c>
      <c r="AK340" s="4">
        <v>53.400000000000006</v>
      </c>
      <c r="AL340" s="4">
        <v>85.4</v>
      </c>
      <c r="AM340" s="4">
        <v>0.23</v>
      </c>
      <c r="AN340" s="4">
        <v>33.299999999999997</v>
      </c>
      <c r="AO340" s="4">
        <v>10.62330623306233</v>
      </c>
      <c r="AP340" s="4">
        <v>2.7100271002710028</v>
      </c>
      <c r="AQ340" s="4">
        <v>0.15591161837869477</v>
      </c>
      <c r="AR340" s="4">
        <v>17.46</v>
      </c>
      <c r="AS340" s="4">
        <v>32.786999999999999</v>
      </c>
      <c r="AT340" s="4">
        <v>26.667000000000002</v>
      </c>
      <c r="AU340" s="4">
        <v>35.911999999999999</v>
      </c>
      <c r="AV340" s="4">
        <v>31.033999999999999</v>
      </c>
      <c r="AW340" s="4">
        <v>82.352999999999994</v>
      </c>
      <c r="AX340" s="4">
        <v>62.841999999999999</v>
      </c>
      <c r="AY340" s="4">
        <v>1.22</v>
      </c>
      <c r="AZ340" s="4">
        <v>3.53</v>
      </c>
      <c r="BA340" s="4">
        <v>0</v>
      </c>
      <c r="BB340" s="4">
        <v>81.7</v>
      </c>
      <c r="BC340" s="4">
        <v>81.7</v>
      </c>
      <c r="BD340" s="4">
        <v>0.8571428571428571</v>
      </c>
      <c r="BE340" s="4">
        <v>100</v>
      </c>
      <c r="BF340" s="4">
        <v>37</v>
      </c>
      <c r="BG340" s="4" t="s">
        <v>859</v>
      </c>
      <c r="BH340" s="21">
        <v>9.5050420812662156E-2</v>
      </c>
      <c r="BI340" s="21">
        <v>4.5448972093158832E-2</v>
      </c>
      <c r="BJ340" s="20">
        <v>0.2</v>
      </c>
      <c r="BK340" s="20">
        <v>0.4</v>
      </c>
      <c r="BL340" s="5" t="s">
        <v>859</v>
      </c>
      <c r="BM340" s="5" t="s">
        <v>859</v>
      </c>
      <c r="BN340" s="5" t="s">
        <v>859</v>
      </c>
      <c r="BO340" s="43">
        <v>0.8</v>
      </c>
      <c r="BP340" s="5">
        <v>22</v>
      </c>
      <c r="BQ340" s="5" t="s">
        <v>859</v>
      </c>
      <c r="BR340" s="5">
        <v>14356</v>
      </c>
      <c r="BS340" s="5">
        <v>1.8018018018018018</v>
      </c>
      <c r="BT340" s="5">
        <v>68</v>
      </c>
      <c r="BU340" s="5">
        <v>4.9000000000000004</v>
      </c>
      <c r="BV340" s="5">
        <v>38.799999999999997</v>
      </c>
      <c r="BW340" s="5">
        <v>41</v>
      </c>
      <c r="BX340" s="5">
        <v>7.9</v>
      </c>
      <c r="BY340" s="5">
        <v>70.900000000000006</v>
      </c>
      <c r="BZ340" s="5">
        <v>9691</v>
      </c>
      <c r="CA340" s="43">
        <v>0.03</v>
      </c>
      <c r="CB340" s="43">
        <v>0.2</v>
      </c>
      <c r="CC340" s="5">
        <v>84.2</v>
      </c>
      <c r="CD340" s="5">
        <v>21.8</v>
      </c>
      <c r="CE340" s="43">
        <v>8.3000000000000007</v>
      </c>
      <c r="CF340" s="20">
        <v>0.69469026548672563</v>
      </c>
      <c r="CG340" s="5">
        <v>2018</v>
      </c>
      <c r="CH340" s="5">
        <v>2011</v>
      </c>
      <c r="CI340" s="5">
        <v>2017</v>
      </c>
      <c r="CJ340" s="4">
        <v>-5.1269185428603203E-2</v>
      </c>
      <c r="CK340" s="4">
        <v>-0.76742430057784583</v>
      </c>
      <c r="CL340" s="4">
        <v>0.13944658025163459</v>
      </c>
      <c r="CM340" s="4">
        <v>-0.61223799730323969</v>
      </c>
      <c r="CN340" s="4">
        <v>-0.25403810502761365</v>
      </c>
      <c r="CO340" s="4">
        <v>-0.16004970931416262</v>
      </c>
      <c r="CP340" s="4">
        <v>-0.77737726032798449</v>
      </c>
      <c r="CQ340" s="4" t="s">
        <v>17</v>
      </c>
      <c r="CR340" s="4">
        <v>0.15078406775634587</v>
      </c>
      <c r="CS340" s="4">
        <v>-0.24102927841358179</v>
      </c>
      <c r="CT340" s="4">
        <v>-0.72169396072826442</v>
      </c>
      <c r="CU340" s="4">
        <v>-0.35329614625372435</v>
      </c>
      <c r="CV340" s="4">
        <v>-0.5723954862342161</v>
      </c>
      <c r="CW340" s="4">
        <v>-0.37546021373211325</v>
      </c>
      <c r="CX340">
        <v>1</v>
      </c>
      <c r="CY340" s="5">
        <v>9891.6899729381821</v>
      </c>
      <c r="CZ340" s="5">
        <v>17725.020813291161</v>
      </c>
      <c r="DA340" s="5">
        <v>914.63414634146341</v>
      </c>
      <c r="DB340" s="5">
        <v>777.43902439024396</v>
      </c>
      <c r="DC340" s="5">
        <v>21782.342225874632</v>
      </c>
      <c r="DD340" s="5">
        <v>3380.5837559651459</v>
      </c>
      <c r="DE340" s="5">
        <v>2696.811876167395</v>
      </c>
      <c r="DF340" s="5">
        <v>2269.045358577956</v>
      </c>
      <c r="DG340" s="5">
        <v>5682.2638345463265</v>
      </c>
      <c r="DH340" s="5">
        <v>1249.6413199426113</v>
      </c>
      <c r="DI340" s="5">
        <v>609.75609756097549</v>
      </c>
      <c r="DJ340" s="5">
        <v>2699.9641319942612</v>
      </c>
      <c r="DK340" s="5">
        <v>-258.42898134863702</v>
      </c>
      <c r="DL340" s="5">
        <v>-577.83357245337152</v>
      </c>
      <c r="DM340" s="5">
        <v>0</v>
      </c>
      <c r="DN340" s="5">
        <v>94.992080989379701</v>
      </c>
      <c r="DO340" s="5">
        <v>69515.7556572311</v>
      </c>
      <c r="DP340" s="4">
        <f t="shared" si="36"/>
        <v>-4.2052217578292611E-2</v>
      </c>
      <c r="DQ340" s="4">
        <f t="shared" si="36"/>
        <v>-0.72380609692193243</v>
      </c>
      <c r="DR340" s="4">
        <f t="shared" si="36"/>
        <v>1.0355904490701011</v>
      </c>
      <c r="DS340" s="4">
        <f t="shared" si="35"/>
        <v>0.47222072973483681</v>
      </c>
      <c r="DT340" s="4">
        <f t="shared" si="35"/>
        <v>-0.38463285129011848</v>
      </c>
      <c r="DU340" s="4">
        <f t="shared" si="35"/>
        <v>0.63083572869928473</v>
      </c>
      <c r="DV340" s="4">
        <f t="shared" si="35"/>
        <v>-6.1545752865766731E-2</v>
      </c>
      <c r="DW340" s="4">
        <f t="shared" si="35"/>
        <v>0.26191593230381716</v>
      </c>
      <c r="DX340" s="4">
        <f t="shared" si="35"/>
        <v>0.16896216747392911</v>
      </c>
      <c r="DY340" s="4">
        <f t="shared" si="35"/>
        <v>0.1120235063580205</v>
      </c>
      <c r="DZ340" s="4">
        <f t="shared" si="35"/>
        <v>0.36874813598809625</v>
      </c>
      <c r="EA340" s="4">
        <f t="shared" si="35"/>
        <v>-0.38505423885696938</v>
      </c>
      <c r="EB340" s="4">
        <f t="shared" si="35"/>
        <v>0.66692053074845392</v>
      </c>
      <c r="EC340" s="4">
        <f t="shared" si="35"/>
        <v>-0.15158692045037839</v>
      </c>
      <c r="ED340" s="4" t="e">
        <f t="shared" si="35"/>
        <v>#DIV/0!</v>
      </c>
      <c r="EE340" s="4">
        <f t="shared" si="37"/>
        <v>0.27623512197794897</v>
      </c>
      <c r="EF340" s="4">
        <f t="shared" si="37"/>
        <v>6.3615149019023098E-2</v>
      </c>
      <c r="EG340" s="6">
        <f t="shared" si="38"/>
        <v>0.20068125627772587</v>
      </c>
      <c r="EI340">
        <v>338</v>
      </c>
    </row>
    <row r="341" spans="1:139" x14ac:dyDescent="0.3">
      <c r="A341" t="s">
        <v>399</v>
      </c>
      <c r="B341" t="s">
        <v>355</v>
      </c>
      <c r="C341" s="43">
        <v>4.3931034482758626</v>
      </c>
      <c r="D341" s="43">
        <v>5.2</v>
      </c>
      <c r="E341" s="5">
        <v>42.6</v>
      </c>
      <c r="F341" s="5">
        <v>76.5</v>
      </c>
      <c r="G341" s="43">
        <v>7</v>
      </c>
      <c r="H341" s="20">
        <v>0.5714285714285714</v>
      </c>
      <c r="I341" s="43">
        <v>38.9</v>
      </c>
      <c r="J341" s="43">
        <v>6.0391304347826082</v>
      </c>
      <c r="K341" s="43">
        <v>3.5916666666666663</v>
      </c>
      <c r="L341" s="43">
        <v>3.4695652173913056</v>
      </c>
      <c r="M341" s="43">
        <v>51</v>
      </c>
      <c r="N341" s="43">
        <v>48</v>
      </c>
      <c r="O341" s="43">
        <v>49.5</v>
      </c>
      <c r="P341" s="43">
        <v>1.9</v>
      </c>
      <c r="Q341" s="43">
        <v>0.2</v>
      </c>
      <c r="R341" s="43">
        <v>-0.9</v>
      </c>
      <c r="S341" s="20">
        <v>0.87096774193548387</v>
      </c>
      <c r="T341" s="20">
        <v>0.33333333333333331</v>
      </c>
      <c r="U341" s="5">
        <v>85.4</v>
      </c>
      <c r="V341" s="5">
        <v>68</v>
      </c>
      <c r="W341" s="20">
        <v>0.32857142857142857</v>
      </c>
      <c r="X341" s="43">
        <v>3.2234041287690989</v>
      </c>
      <c r="Y341" s="20">
        <v>0.46153846153846151</v>
      </c>
      <c r="Z341" s="5">
        <v>100</v>
      </c>
      <c r="AA341" s="5">
        <v>100</v>
      </c>
      <c r="AB341" s="43" t="s">
        <v>859</v>
      </c>
      <c r="AC341" s="5">
        <v>95.45</v>
      </c>
      <c r="AD341" s="5">
        <v>3.1</v>
      </c>
      <c r="AE341" s="5">
        <v>3.9</v>
      </c>
      <c r="AF341" s="5">
        <v>45</v>
      </c>
      <c r="AG341" s="5">
        <v>16.399999999999999</v>
      </c>
      <c r="AH341" s="5">
        <v>1757</v>
      </c>
      <c r="AI341" s="4">
        <v>77.8</v>
      </c>
      <c r="AJ341" s="4">
        <v>0.29787959752145987</v>
      </c>
      <c r="AK341" s="4">
        <v>54.4</v>
      </c>
      <c r="AL341" s="4">
        <v>91.8</v>
      </c>
      <c r="AM341" s="4">
        <v>0.35</v>
      </c>
      <c r="AN341" s="4">
        <v>25</v>
      </c>
      <c r="AO341" s="4">
        <v>9.1185410334346493</v>
      </c>
      <c r="AP341" s="4">
        <v>0</v>
      </c>
      <c r="AQ341" s="4">
        <v>0.13114644126920239</v>
      </c>
      <c r="AR341" s="4">
        <v>15.385</v>
      </c>
      <c r="AS341" s="4">
        <v>34.210999999999999</v>
      </c>
      <c r="AT341" s="4" t="s">
        <v>859</v>
      </c>
      <c r="AU341" s="4">
        <v>3.109</v>
      </c>
      <c r="AV341" s="4" t="s">
        <v>859</v>
      </c>
      <c r="AW341" s="4">
        <v>43.396000000000001</v>
      </c>
      <c r="AX341" s="4">
        <v>31.745999999999999</v>
      </c>
      <c r="AY341" s="4">
        <v>0.76</v>
      </c>
      <c r="AZ341" s="4">
        <v>2.2400000000000002</v>
      </c>
      <c r="BA341" s="4">
        <v>1.5850271990667359E-3</v>
      </c>
      <c r="BB341" s="4">
        <v>102.2</v>
      </c>
      <c r="BC341" s="4">
        <v>100</v>
      </c>
      <c r="BD341" s="4">
        <v>0.33333333333333331</v>
      </c>
      <c r="BE341" s="4">
        <v>99</v>
      </c>
      <c r="BF341" s="4">
        <v>100</v>
      </c>
      <c r="BG341" s="4">
        <v>87</v>
      </c>
      <c r="BH341" s="21">
        <v>7.738014935267061E-2</v>
      </c>
      <c r="BI341" s="21">
        <v>4.370645510892962E-2</v>
      </c>
      <c r="BJ341" s="20">
        <v>0.32653061224489793</v>
      </c>
      <c r="BK341" s="20">
        <v>0.43877551020408162</v>
      </c>
      <c r="BL341" s="5" t="s">
        <v>859</v>
      </c>
      <c r="BM341" s="5" t="s">
        <v>859</v>
      </c>
      <c r="BN341" s="5" t="s">
        <v>859</v>
      </c>
      <c r="BO341" s="43">
        <v>0.7</v>
      </c>
      <c r="BP341" s="5" t="s">
        <v>859</v>
      </c>
      <c r="BQ341" s="5" t="s">
        <v>859</v>
      </c>
      <c r="BR341" s="5" t="s">
        <v>859</v>
      </c>
      <c r="BS341" s="5" t="s">
        <v>859</v>
      </c>
      <c r="BT341" s="5">
        <v>79.3</v>
      </c>
      <c r="BU341" s="5">
        <v>0</v>
      </c>
      <c r="BV341" s="5">
        <v>67.099999999999994</v>
      </c>
      <c r="BW341" s="5">
        <v>31</v>
      </c>
      <c r="BX341" s="5">
        <v>13.1</v>
      </c>
      <c r="BY341" s="5">
        <v>100</v>
      </c>
      <c r="BZ341" s="5">
        <v>8782</v>
      </c>
      <c r="CA341" s="43">
        <v>0.37</v>
      </c>
      <c r="CB341" s="43" t="s">
        <v>859</v>
      </c>
      <c r="CC341" s="5">
        <v>100</v>
      </c>
      <c r="CD341" s="5">
        <v>41.8</v>
      </c>
      <c r="CE341" s="43">
        <v>8</v>
      </c>
      <c r="CF341" s="20">
        <v>0.73114478114478121</v>
      </c>
      <c r="CG341" s="5" t="s">
        <v>859</v>
      </c>
      <c r="CH341" s="5" t="s">
        <v>859</v>
      </c>
      <c r="CI341" s="5">
        <v>2017</v>
      </c>
      <c r="CJ341" s="4">
        <v>6.4616640211029905E-2</v>
      </c>
      <c r="CK341" s="4">
        <v>-0.98799225895028786</v>
      </c>
      <c r="CL341" s="4">
        <v>-0.31616984725933195</v>
      </c>
      <c r="CM341" s="4">
        <v>0.30321226813722746</v>
      </c>
      <c r="CN341" s="4">
        <v>-0.67537037265222555</v>
      </c>
      <c r="CO341" s="4">
        <v>0.40102267765966704</v>
      </c>
      <c r="CP341" s="4">
        <v>-0.53341141797291158</v>
      </c>
      <c r="CQ341" s="4" t="s">
        <v>17</v>
      </c>
      <c r="CR341" s="4" t="s">
        <v>17</v>
      </c>
      <c r="CS341" s="4">
        <v>0.14101129284790495</v>
      </c>
      <c r="CT341" s="4">
        <v>-3.0209429206686234E-3</v>
      </c>
      <c r="CU341" s="4">
        <v>0.4594680720468256</v>
      </c>
      <c r="CV341" s="4">
        <v>-0.16449351102391965</v>
      </c>
      <c r="CW341" s="4">
        <v>-0.37787759816754285</v>
      </c>
      <c r="CX341">
        <v>2</v>
      </c>
      <c r="CY341" s="5">
        <v>11289.882734165854</v>
      </c>
      <c r="CZ341" s="5">
        <v>17419.440567637474</v>
      </c>
      <c r="DA341" s="5">
        <v>1807.305336832896</v>
      </c>
      <c r="DB341" s="5">
        <v>685.47681539807525</v>
      </c>
      <c r="DC341" s="5">
        <v>18318.228672614216</v>
      </c>
      <c r="DD341" s="5">
        <v>3187.9846869269777</v>
      </c>
      <c r="DE341" s="5">
        <v>2370.4054329308574</v>
      </c>
      <c r="DF341" s="5">
        <v>2706.7787210926999</v>
      </c>
      <c r="DG341" s="5">
        <v>5885.0374434415307</v>
      </c>
      <c r="DH341" s="5">
        <v>942.69466316710407</v>
      </c>
      <c r="DI341" s="5">
        <v>903.32458442694656</v>
      </c>
      <c r="DJ341" s="5">
        <v>2130.1399825021872</v>
      </c>
      <c r="DK341" s="5">
        <v>1001.0936132983377</v>
      </c>
      <c r="DL341" s="5">
        <v>-587.48906386701663</v>
      </c>
      <c r="DM341" s="5">
        <v>0</v>
      </c>
      <c r="DN341" s="5">
        <v>25.427799192717629</v>
      </c>
      <c r="DO341" s="5">
        <v>68673.221053627858</v>
      </c>
      <c r="DP341" s="4">
        <f t="shared" si="36"/>
        <v>-0.97652402674650562</v>
      </c>
      <c r="DQ341" s="4">
        <f t="shared" si="36"/>
        <v>-0.59997104659182654</v>
      </c>
      <c r="DR341" s="4">
        <f t="shared" si="36"/>
        <v>0.59654174185840581</v>
      </c>
      <c r="DS341" s="4">
        <f t="shared" si="35"/>
        <v>0.65216344344304766</v>
      </c>
      <c r="DT341" s="4">
        <f t="shared" si="35"/>
        <v>0.65030284387128268</v>
      </c>
      <c r="DU341" s="4">
        <f t="shared" si="35"/>
        <v>0.83037660718673434</v>
      </c>
      <c r="DV341" s="4">
        <f t="shared" si="35"/>
        <v>0.2940621025064078</v>
      </c>
      <c r="DW341" s="4">
        <f t="shared" si="35"/>
        <v>-0.12369016201453793</v>
      </c>
      <c r="DX341" s="4">
        <f t="shared" si="35"/>
        <v>7.6977945008435286E-2</v>
      </c>
      <c r="DY341" s="4">
        <f t="shared" si="35"/>
        <v>0.5558531286703895</v>
      </c>
      <c r="DZ341" s="4">
        <f t="shared" si="35"/>
        <v>5.607018718530965E-2</v>
      </c>
      <c r="EA341" s="4">
        <f t="shared" si="35"/>
        <v>-2.3018193337672976E-2</v>
      </c>
      <c r="EB341" s="4">
        <f t="shared" si="35"/>
        <v>-0.92952966379270208</v>
      </c>
      <c r="EC341" s="4">
        <f t="shared" si="35"/>
        <v>-0.14991514692480948</v>
      </c>
      <c r="ED341" s="4" t="e">
        <f t="shared" si="35"/>
        <v>#DIV/0!</v>
      </c>
      <c r="EE341" s="4">
        <f t="shared" si="37"/>
        <v>1.2428866269101857</v>
      </c>
      <c r="EF341" s="4">
        <f t="shared" si="37"/>
        <v>0.13092298047750148</v>
      </c>
      <c r="EG341" s="6">
        <f t="shared" si="38"/>
        <v>-0.21993000463693493</v>
      </c>
      <c r="EI341">
        <v>339</v>
      </c>
    </row>
    <row r="342" spans="1:139" x14ac:dyDescent="0.3">
      <c r="A342" t="s">
        <v>683</v>
      </c>
      <c r="B342" t="s">
        <v>357</v>
      </c>
      <c r="C342" s="43" t="s">
        <v>859</v>
      </c>
      <c r="D342" s="43">
        <v>4.4000000000000004</v>
      </c>
      <c r="E342" s="5">
        <v>21.9</v>
      </c>
      <c r="F342" s="5">
        <v>90</v>
      </c>
      <c r="G342" s="43">
        <v>7</v>
      </c>
      <c r="H342" s="20">
        <v>0</v>
      </c>
      <c r="I342" s="43">
        <v>44.1</v>
      </c>
      <c r="J342" s="43">
        <v>4.465217391304348</v>
      </c>
      <c r="K342" s="43" t="s">
        <v>859</v>
      </c>
      <c r="L342" s="43">
        <v>3.7152173913043471</v>
      </c>
      <c r="M342" s="43">
        <v>47.333333333333336</v>
      </c>
      <c r="N342" s="43" t="s">
        <v>859</v>
      </c>
      <c r="O342" s="43" t="s">
        <v>859</v>
      </c>
      <c r="P342" s="43">
        <v>-3.6</v>
      </c>
      <c r="Q342" s="43">
        <v>0</v>
      </c>
      <c r="R342" s="43" t="s">
        <v>859</v>
      </c>
      <c r="S342" s="20">
        <v>0.7142857142857143</v>
      </c>
      <c r="T342" s="20">
        <v>0.7142857142857143</v>
      </c>
      <c r="U342" s="5">
        <v>90.4</v>
      </c>
      <c r="V342" s="5">
        <v>75</v>
      </c>
      <c r="W342" s="20" t="s">
        <v>859</v>
      </c>
      <c r="X342" s="43">
        <v>4.4104438776157879</v>
      </c>
      <c r="Y342" s="20" t="s">
        <v>859</v>
      </c>
      <c r="Z342" s="5">
        <v>18</v>
      </c>
      <c r="AA342" s="5">
        <v>96.2</v>
      </c>
      <c r="AB342" s="43">
        <v>0</v>
      </c>
      <c r="AC342" s="5">
        <v>70</v>
      </c>
      <c r="AD342" s="5">
        <v>6.2</v>
      </c>
      <c r="AE342" s="5">
        <v>2.2999999999999998</v>
      </c>
      <c r="AF342" s="5">
        <v>22.4</v>
      </c>
      <c r="AG342" s="5">
        <v>54.6</v>
      </c>
      <c r="AH342" s="5">
        <v>4564</v>
      </c>
      <c r="AI342" s="4">
        <v>85</v>
      </c>
      <c r="AJ342" s="4">
        <v>0.37517209729233597</v>
      </c>
      <c r="AK342" s="4">
        <v>39.5</v>
      </c>
      <c r="AL342" s="4">
        <v>80.3</v>
      </c>
      <c r="AM342" s="4">
        <v>0.34</v>
      </c>
      <c r="AN342" s="4">
        <v>84.2</v>
      </c>
      <c r="AO342" s="4">
        <v>26.056338028169016</v>
      </c>
      <c r="AP342" s="4">
        <v>1.6901408450704225</v>
      </c>
      <c r="AQ342" s="4">
        <v>0.10545957152729786</v>
      </c>
      <c r="AR342" s="4">
        <v>0</v>
      </c>
      <c r="AS342" s="4">
        <v>31.25</v>
      </c>
      <c r="AT342" s="4">
        <v>0</v>
      </c>
      <c r="AU342" s="4">
        <v>0</v>
      </c>
      <c r="AV342" s="4">
        <v>0</v>
      </c>
      <c r="AW342" s="4" t="s">
        <v>859</v>
      </c>
      <c r="AX342" s="4">
        <v>60</v>
      </c>
      <c r="AY342" s="4">
        <v>0</v>
      </c>
      <c r="AZ342" s="4">
        <v>3.09</v>
      </c>
      <c r="BA342" s="4">
        <v>0</v>
      </c>
      <c r="BB342" s="4">
        <v>88.9</v>
      </c>
      <c r="BC342" s="4">
        <v>88.9</v>
      </c>
      <c r="BD342" s="4">
        <v>1</v>
      </c>
      <c r="BE342" s="4">
        <v>100</v>
      </c>
      <c r="BF342" s="4">
        <v>94.1</v>
      </c>
      <c r="BG342" s="4" t="s">
        <v>859</v>
      </c>
      <c r="BH342" s="21" t="s">
        <v>859</v>
      </c>
      <c r="BI342" s="21">
        <v>2.8621094196042675E-2</v>
      </c>
      <c r="BJ342" s="20">
        <v>0.38461538461538464</v>
      </c>
      <c r="BK342" s="20">
        <v>0.23076923076923078</v>
      </c>
      <c r="BL342" s="5" t="s">
        <v>859</v>
      </c>
      <c r="BM342" s="5">
        <v>10</v>
      </c>
      <c r="BN342" s="5">
        <v>23.700000000000003</v>
      </c>
      <c r="BO342" s="43">
        <v>0</v>
      </c>
      <c r="BP342" s="5" t="s">
        <v>859</v>
      </c>
      <c r="BQ342" s="5">
        <v>165</v>
      </c>
      <c r="BR342" s="5" t="s">
        <v>859</v>
      </c>
      <c r="BS342" s="5" t="s">
        <v>859</v>
      </c>
      <c r="BT342" s="5">
        <v>22.700000000000003</v>
      </c>
      <c r="BU342" s="5">
        <v>15.9</v>
      </c>
      <c r="BV342" s="5">
        <v>13.6</v>
      </c>
      <c r="BW342" s="5">
        <v>41</v>
      </c>
      <c r="BX342" s="5">
        <v>6.4</v>
      </c>
      <c r="BY342" s="5" t="s">
        <v>859</v>
      </c>
      <c r="BZ342" s="5">
        <v>8894</v>
      </c>
      <c r="CA342" s="43" t="s">
        <v>859</v>
      </c>
      <c r="CB342" s="43" t="s">
        <v>859</v>
      </c>
      <c r="CC342" s="5">
        <v>85</v>
      </c>
      <c r="CD342" s="5">
        <v>40.5</v>
      </c>
      <c r="CE342" s="43">
        <v>8.9</v>
      </c>
      <c r="CF342" s="20">
        <v>0.70481927710843373</v>
      </c>
      <c r="CG342" s="5">
        <v>2010</v>
      </c>
      <c r="CH342" s="5">
        <v>2016</v>
      </c>
      <c r="CI342" s="5">
        <v>2019</v>
      </c>
      <c r="CJ342" s="4">
        <v>-1.184956505824601</v>
      </c>
      <c r="CK342" s="4">
        <v>-0.38428455181504056</v>
      </c>
      <c r="CL342" s="4">
        <v>-1.1489827439431166</v>
      </c>
      <c r="CM342" s="4">
        <v>0.81186886179447471</v>
      </c>
      <c r="CN342" s="4">
        <v>-0.4405634063463178</v>
      </c>
      <c r="CO342" s="4">
        <v>0.85884252964089158</v>
      </c>
      <c r="CP342" s="4" t="s">
        <v>17</v>
      </c>
      <c r="CQ342" s="4">
        <v>0.16492349688134034</v>
      </c>
      <c r="CR342" s="4" t="s">
        <v>17</v>
      </c>
      <c r="CS342" s="4">
        <v>-1.2796787558896248</v>
      </c>
      <c r="CT342" s="4">
        <v>-0.96143521432952372</v>
      </c>
      <c r="CU342" s="4">
        <v>0.49423505061900219</v>
      </c>
      <c r="CV342" s="4">
        <v>-0.61338460747479162</v>
      </c>
      <c r="CW342" s="4">
        <v>-0.38800570492236092</v>
      </c>
      <c r="CX342">
        <v>2</v>
      </c>
      <c r="CY342" s="5">
        <v>10266.56116542673</v>
      </c>
      <c r="CZ342" s="5">
        <v>15807.064694880351</v>
      </c>
      <c r="DA342" s="5">
        <v>2654.8592188919165</v>
      </c>
      <c r="DB342" s="5">
        <v>1216.1671207992733</v>
      </c>
      <c r="DC342" s="5">
        <v>22612.631570979785</v>
      </c>
      <c r="DD342" s="5">
        <v>3306.7700826794121</v>
      </c>
      <c r="DE342" s="5">
        <v>2639.6135565489276</v>
      </c>
      <c r="DF342" s="5">
        <v>3328.8636351487007</v>
      </c>
      <c r="DG342" s="5">
        <v>7850.4506840335971</v>
      </c>
      <c r="DH342" s="5">
        <v>2378.7465940054494</v>
      </c>
      <c r="DI342" s="5">
        <v>0.90826521344238198</v>
      </c>
      <c r="DJ342" s="5">
        <v>2512.2615803814715</v>
      </c>
      <c r="DK342" s="5">
        <v>-429.60944595821979</v>
      </c>
      <c r="DL342" s="5">
        <v>2686.6485013623978</v>
      </c>
      <c r="DM342" s="5">
        <v>0</v>
      </c>
      <c r="DN342" s="5">
        <v>0</v>
      </c>
      <c r="DO342" s="5">
        <v>74145.288723030841</v>
      </c>
      <c r="DP342" s="4">
        <f t="shared" si="36"/>
        <v>-0.29259461141977927</v>
      </c>
      <c r="DQ342" s="4">
        <f t="shared" si="36"/>
        <v>5.3437183141092283E-2</v>
      </c>
      <c r="DR342" s="4">
        <f t="shared" si="36"/>
        <v>0.1796833956117786</v>
      </c>
      <c r="DS342" s="4">
        <f t="shared" si="35"/>
        <v>-0.38623977391184233</v>
      </c>
      <c r="DT342" s="4">
        <f t="shared" si="35"/>
        <v>-0.63268940814078478</v>
      </c>
      <c r="DU342" s="4">
        <f t="shared" si="35"/>
        <v>0.70730985334264962</v>
      </c>
      <c r="DV342" s="4">
        <f t="shared" si="35"/>
        <v>7.6971973559798149E-4</v>
      </c>
      <c r="DW342" s="4">
        <f t="shared" si="35"/>
        <v>-0.67169439149664489</v>
      </c>
      <c r="DX342" s="4">
        <f t="shared" si="35"/>
        <v>-0.8145927566437734</v>
      </c>
      <c r="DY342" s="4">
        <f t="shared" si="35"/>
        <v>-1.5206066470458883</v>
      </c>
      <c r="DZ342" s="4">
        <f t="shared" si="35"/>
        <v>1.0172281325429193</v>
      </c>
      <c r="EA342" s="4">
        <f t="shared" si="35"/>
        <v>-0.26579799185454001</v>
      </c>
      <c r="EB342" s="4">
        <f t="shared" si="35"/>
        <v>0.88389249075065646</v>
      </c>
      <c r="EC342" s="4">
        <f t="shared" si="35"/>
        <v>-0.71680669766306637</v>
      </c>
      <c r="ED342" s="4" t="e">
        <f t="shared" si="35"/>
        <v>#DIV/0!</v>
      </c>
      <c r="EE342" s="4">
        <f t="shared" si="37"/>
        <v>1.5962262966648821</v>
      </c>
      <c r="EF342" s="4">
        <f t="shared" si="37"/>
        <v>-0.3062258402907036</v>
      </c>
      <c r="EG342" s="6">
        <f t="shared" si="38"/>
        <v>-0.91033856771988075</v>
      </c>
      <c r="EI342">
        <v>340</v>
      </c>
    </row>
    <row r="343" spans="1:139" x14ac:dyDescent="0.3">
      <c r="A343" t="s">
        <v>714</v>
      </c>
      <c r="B343" t="s">
        <v>356</v>
      </c>
      <c r="C343" s="43" t="s">
        <v>859</v>
      </c>
      <c r="D343" s="43">
        <v>4.8</v>
      </c>
      <c r="E343" s="5">
        <v>30</v>
      </c>
      <c r="F343" s="5">
        <v>63.6</v>
      </c>
      <c r="G343" s="43">
        <v>7.9</v>
      </c>
      <c r="H343" s="20">
        <v>0.2</v>
      </c>
      <c r="I343" s="43">
        <v>41.7</v>
      </c>
      <c r="J343" s="43">
        <v>7.6086956521739131</v>
      </c>
      <c r="K343" s="43">
        <v>3.7999999999999994</v>
      </c>
      <c r="L343" s="43">
        <v>3.552173913043478</v>
      </c>
      <c r="M343" s="43">
        <v>46.333333333333336</v>
      </c>
      <c r="N343" s="43" t="s">
        <v>859</v>
      </c>
      <c r="O343" s="43" t="s">
        <v>859</v>
      </c>
      <c r="P343" s="43">
        <v>-2.9</v>
      </c>
      <c r="Q343" s="43">
        <v>0.5</v>
      </c>
      <c r="R343" s="43">
        <v>-0.6</v>
      </c>
      <c r="S343" s="20">
        <v>0.7142857142857143</v>
      </c>
      <c r="T343" s="20">
        <v>0.53846153846153844</v>
      </c>
      <c r="U343" s="5">
        <v>85.1</v>
      </c>
      <c r="V343" s="5">
        <v>61</v>
      </c>
      <c r="W343" s="20">
        <v>0.17241379310344829</v>
      </c>
      <c r="X343" s="43">
        <v>1.5328088030408058</v>
      </c>
      <c r="Y343" s="20" t="s">
        <v>859</v>
      </c>
      <c r="Z343" s="5">
        <v>100</v>
      </c>
      <c r="AA343" s="5">
        <v>97</v>
      </c>
      <c r="AB343" s="43" t="s">
        <v>859</v>
      </c>
      <c r="AC343" s="5">
        <v>66.650000000000006</v>
      </c>
      <c r="AD343" s="5">
        <v>1.5</v>
      </c>
      <c r="AE343" s="5">
        <v>1.2</v>
      </c>
      <c r="AF343" s="5" t="s">
        <v>859</v>
      </c>
      <c r="AG343" s="5">
        <v>20</v>
      </c>
      <c r="AH343" s="5" t="s">
        <v>859</v>
      </c>
      <c r="AI343" s="4">
        <v>66</v>
      </c>
      <c r="AJ343" s="4">
        <v>0.25730525978704666</v>
      </c>
      <c r="AK343" s="4">
        <v>57</v>
      </c>
      <c r="AL343" s="4">
        <v>94.3</v>
      </c>
      <c r="AM343" s="4">
        <v>0.28000000000000003</v>
      </c>
      <c r="AN343" s="4">
        <v>90</v>
      </c>
      <c r="AO343" s="4">
        <v>0</v>
      </c>
      <c r="AP343" s="4">
        <v>2.0886075949367089</v>
      </c>
      <c r="AQ343" s="4">
        <v>0.36604053386060309</v>
      </c>
      <c r="AR343" s="4">
        <v>0</v>
      </c>
      <c r="AS343" s="4">
        <v>0</v>
      </c>
      <c r="AT343" s="4">
        <v>37.143000000000001</v>
      </c>
      <c r="AU343" s="4" t="s">
        <v>859</v>
      </c>
      <c r="AV343" s="4" t="s">
        <v>859</v>
      </c>
      <c r="AW343" s="4">
        <v>75.861999999999995</v>
      </c>
      <c r="AX343" s="4">
        <v>85.454999999999998</v>
      </c>
      <c r="AY343" s="4">
        <v>1.31</v>
      </c>
      <c r="AZ343" s="4">
        <v>10.5</v>
      </c>
      <c r="BA343" s="4">
        <v>2.9172083584361225E-3</v>
      </c>
      <c r="BB343" s="4">
        <v>51.9</v>
      </c>
      <c r="BC343" s="4">
        <v>51.9</v>
      </c>
      <c r="BD343" s="4">
        <v>0.83333333333333337</v>
      </c>
      <c r="BE343" s="4">
        <v>100</v>
      </c>
      <c r="BF343" s="4">
        <v>100</v>
      </c>
      <c r="BG343" s="4" t="s">
        <v>859</v>
      </c>
      <c r="BH343" s="21">
        <v>4.7857543224026411E-2</v>
      </c>
      <c r="BI343" s="21">
        <v>5.2516046275428746E-2</v>
      </c>
      <c r="BJ343" s="20">
        <v>0.25</v>
      </c>
      <c r="BK343" s="20">
        <v>0.36904761904761907</v>
      </c>
      <c r="BL343" s="5" t="s">
        <v>859</v>
      </c>
      <c r="BM343" s="5" t="s">
        <v>859</v>
      </c>
      <c r="BN343" s="5" t="s">
        <v>859</v>
      </c>
      <c r="BO343" s="43">
        <v>1.05</v>
      </c>
      <c r="BP343" s="5">
        <v>37</v>
      </c>
      <c r="BQ343" s="5" t="s">
        <v>859</v>
      </c>
      <c r="BR343" s="5" t="s">
        <v>859</v>
      </c>
      <c r="BS343" s="5" t="s">
        <v>859</v>
      </c>
      <c r="BT343" s="5">
        <v>53.2</v>
      </c>
      <c r="BU343" s="5">
        <v>10.4</v>
      </c>
      <c r="BV343" s="5">
        <v>24.7</v>
      </c>
      <c r="BW343" s="5">
        <v>71</v>
      </c>
      <c r="BX343" s="5">
        <v>8.5</v>
      </c>
      <c r="BY343" s="5">
        <v>100</v>
      </c>
      <c r="BZ343" s="5">
        <v>15254</v>
      </c>
      <c r="CA343" s="43">
        <v>0</v>
      </c>
      <c r="CB343" s="43" t="s">
        <v>859</v>
      </c>
      <c r="CC343" s="5" t="s">
        <v>859</v>
      </c>
      <c r="CD343" s="5">
        <v>36.6</v>
      </c>
      <c r="CE343" s="43">
        <v>7.2</v>
      </c>
      <c r="CF343" s="20">
        <v>0.67412008281573499</v>
      </c>
      <c r="CG343" s="5" t="s">
        <v>859</v>
      </c>
      <c r="CH343" s="5" t="s">
        <v>859</v>
      </c>
      <c r="CI343" s="5" t="s">
        <v>859</v>
      </c>
      <c r="CJ343" s="4">
        <v>-0.85288930348128988</v>
      </c>
      <c r="CK343" s="4">
        <v>-1.0668440916312378</v>
      </c>
      <c r="CL343" s="4">
        <v>0.32025909941046654</v>
      </c>
      <c r="CM343" s="4">
        <v>-0.51936976593708406</v>
      </c>
      <c r="CN343" s="4">
        <v>-5.0081303276148905E-3</v>
      </c>
      <c r="CO343" s="4">
        <v>0.54519514417890802</v>
      </c>
      <c r="CP343" s="4">
        <v>-0.19670392790342456</v>
      </c>
      <c r="CQ343" s="4" t="s">
        <v>17</v>
      </c>
      <c r="CR343" s="4" t="s">
        <v>17</v>
      </c>
      <c r="CS343" s="4">
        <v>-0.59562907417919631</v>
      </c>
      <c r="CT343" s="4">
        <v>-0.28850747525745213</v>
      </c>
      <c r="CU343" s="4">
        <v>-0.47426451441481987</v>
      </c>
      <c r="CV343" s="4">
        <v>-0.48807355762746435</v>
      </c>
      <c r="CW343" s="4">
        <v>-0.3979641257591317</v>
      </c>
      <c r="CX343">
        <v>2</v>
      </c>
      <c r="CY343" s="5">
        <v>9372.8547742429837</v>
      </c>
      <c r="CZ343" s="5">
        <v>18895.762739891212</v>
      </c>
      <c r="DA343" s="5">
        <v>4387.8057426444529</v>
      </c>
      <c r="DB343" s="5">
        <v>1381.4250265863168</v>
      </c>
      <c r="DC343" s="5">
        <v>23378.014893237756</v>
      </c>
      <c r="DD343" s="5">
        <v>4352.2687446420923</v>
      </c>
      <c r="DE343" s="5">
        <v>3324.8727030683835</v>
      </c>
      <c r="DF343" s="5">
        <v>2749.3840990380986</v>
      </c>
      <c r="DG343" s="5">
        <v>8326.1170474190676</v>
      </c>
      <c r="DH343" s="5">
        <v>1534.5622119815669</v>
      </c>
      <c r="DI343" s="5">
        <v>1818.8585607940447</v>
      </c>
      <c r="DJ343" s="5">
        <v>2214.8174406238923</v>
      </c>
      <c r="DK343" s="5">
        <v>-168.0255228642327</v>
      </c>
      <c r="DL343" s="5">
        <v>361.92839418645872</v>
      </c>
      <c r="DM343" s="5">
        <v>0</v>
      </c>
      <c r="DN343" s="5">
        <v>73.168303627643326</v>
      </c>
      <c r="DO343" s="5">
        <v>81641.886764933282</v>
      </c>
      <c r="DP343" s="4">
        <f t="shared" si="36"/>
        <v>0.30470745693121071</v>
      </c>
      <c r="DQ343" s="4">
        <f t="shared" si="36"/>
        <v>-1.1982441126842016</v>
      </c>
      <c r="DR343" s="4">
        <f t="shared" si="36"/>
        <v>-0.67264379834828525</v>
      </c>
      <c r="DS343" s="4">
        <f t="shared" si="35"/>
        <v>-0.70960038426417504</v>
      </c>
      <c r="DT343" s="4">
        <f t="shared" si="35"/>
        <v>-0.86135469538012821</v>
      </c>
      <c r="DU343" s="4">
        <f t="shared" si="35"/>
        <v>-0.37587150629384575</v>
      </c>
      <c r="DV343" s="4">
        <f t="shared" si="35"/>
        <v>-0.74579500200109827</v>
      </c>
      <c r="DW343" s="4">
        <f t="shared" si="35"/>
        <v>-0.16122189889678026</v>
      </c>
      <c r="DX343" s="4">
        <f t="shared" si="35"/>
        <v>-1.0303693600557786</v>
      </c>
      <c r="DY343" s="4">
        <f t="shared" si="35"/>
        <v>-0.29995795397448205</v>
      </c>
      <c r="DZ343" s="4">
        <f t="shared" si="35"/>
        <v>-0.91905929229597649</v>
      </c>
      <c r="EA343" s="4">
        <f t="shared" si="35"/>
        <v>-7.6817759590409235E-2</v>
      </c>
      <c r="EB343" s="4">
        <f t="shared" si="35"/>
        <v>0.55233376628864461</v>
      </c>
      <c r="EC343" s="4">
        <f t="shared" si="35"/>
        <v>-0.31429942350794576</v>
      </c>
      <c r="ED343" s="4" t="e">
        <f t="shared" si="35"/>
        <v>#DIV/0!</v>
      </c>
      <c r="EE343" s="4">
        <f t="shared" si="37"/>
        <v>0.57949401699094694</v>
      </c>
      <c r="EF343" s="4">
        <f t="shared" si="37"/>
        <v>-0.90510896670285024</v>
      </c>
      <c r="EG343" s="6">
        <f t="shared" si="38"/>
        <v>7.9518600256843139E-2</v>
      </c>
      <c r="EI343">
        <v>341</v>
      </c>
    </row>
    <row r="344" spans="1:139" x14ac:dyDescent="0.3">
      <c r="A344" t="s">
        <v>729</v>
      </c>
      <c r="B344" t="s">
        <v>358</v>
      </c>
      <c r="C344" s="43" t="s">
        <v>859</v>
      </c>
      <c r="D344" s="43">
        <v>5.3</v>
      </c>
      <c r="E344" s="5">
        <v>33.299999999999997</v>
      </c>
      <c r="F344" s="5">
        <v>45.5</v>
      </c>
      <c r="G344" s="43">
        <v>8.6999999999999993</v>
      </c>
      <c r="H344" s="20">
        <v>0</v>
      </c>
      <c r="I344" s="43" t="s">
        <v>859</v>
      </c>
      <c r="J344" s="43" t="s">
        <v>859</v>
      </c>
      <c r="K344" s="43" t="s">
        <v>859</v>
      </c>
      <c r="L344" s="43" t="s">
        <v>859</v>
      </c>
      <c r="M344" s="43" t="s">
        <v>859</v>
      </c>
      <c r="N344" s="43" t="s">
        <v>859</v>
      </c>
      <c r="O344" s="43" t="s">
        <v>859</v>
      </c>
      <c r="P344" s="43" t="s">
        <v>859</v>
      </c>
      <c r="Q344" s="43" t="s">
        <v>859</v>
      </c>
      <c r="R344" s="43">
        <v>1</v>
      </c>
      <c r="S344" s="20">
        <v>0.81818181818181823</v>
      </c>
      <c r="T344" s="20">
        <v>1</v>
      </c>
      <c r="U344" s="5">
        <v>84.1</v>
      </c>
      <c r="V344" s="5">
        <v>64</v>
      </c>
      <c r="W344" s="20" t="s">
        <v>859</v>
      </c>
      <c r="X344" s="43" t="s">
        <v>859</v>
      </c>
      <c r="Y344" s="20" t="s">
        <v>859</v>
      </c>
      <c r="Z344" s="5">
        <v>56</v>
      </c>
      <c r="AA344" s="5">
        <v>100</v>
      </c>
      <c r="AB344" s="43">
        <v>0</v>
      </c>
      <c r="AC344" s="5" t="s">
        <v>859</v>
      </c>
      <c r="AD344" s="5">
        <v>1.4</v>
      </c>
      <c r="AE344" s="5" t="s">
        <v>859</v>
      </c>
      <c r="AF344" s="5" t="s">
        <v>859</v>
      </c>
      <c r="AG344" s="5">
        <v>54.1</v>
      </c>
      <c r="AH344" s="5" t="s">
        <v>859</v>
      </c>
      <c r="AI344" s="4">
        <v>70.5</v>
      </c>
      <c r="AJ344" s="4">
        <v>0.25575757575757574</v>
      </c>
      <c r="AK344" s="4">
        <v>44.5</v>
      </c>
      <c r="AL344" s="4">
        <v>87.8</v>
      </c>
      <c r="AM344" s="4">
        <v>0.23</v>
      </c>
      <c r="AN344" s="4" t="s">
        <v>859</v>
      </c>
      <c r="AO344" s="4">
        <v>19.777777777777779</v>
      </c>
      <c r="AP344" s="4">
        <v>0</v>
      </c>
      <c r="AQ344" s="4">
        <v>0.10771704180064309</v>
      </c>
      <c r="AR344" s="4" t="s">
        <v>859</v>
      </c>
      <c r="AS344" s="4" t="s">
        <v>859</v>
      </c>
      <c r="AT344" s="4">
        <v>0</v>
      </c>
      <c r="AU344" s="4">
        <v>0</v>
      </c>
      <c r="AV344" s="4" t="s">
        <v>859</v>
      </c>
      <c r="AW344" s="4">
        <v>85.713999999999999</v>
      </c>
      <c r="AX344" s="4">
        <v>52</v>
      </c>
      <c r="AY344" s="4">
        <v>0</v>
      </c>
      <c r="AZ344" s="4">
        <v>13.47</v>
      </c>
      <c r="BA344" s="4">
        <v>0</v>
      </c>
      <c r="BB344" s="4">
        <v>0</v>
      </c>
      <c r="BC344" s="4" t="s">
        <v>859</v>
      </c>
      <c r="BD344" s="4">
        <v>1</v>
      </c>
      <c r="BE344" s="4">
        <v>59.4</v>
      </c>
      <c r="BF344" s="4" t="s">
        <v>859</v>
      </c>
      <c r="BG344" s="4" t="s">
        <v>859</v>
      </c>
      <c r="BH344" s="21" t="s">
        <v>859</v>
      </c>
      <c r="BI344" s="21">
        <v>2.2148368411040547E-2</v>
      </c>
      <c r="BJ344" s="20">
        <v>0.21428571428571427</v>
      </c>
      <c r="BK344" s="20">
        <v>0.6428571428571429</v>
      </c>
      <c r="BL344" s="5" t="s">
        <v>859</v>
      </c>
      <c r="BM344" s="5">
        <v>15</v>
      </c>
      <c r="BN344" s="5">
        <v>37.35</v>
      </c>
      <c r="BO344" s="43">
        <v>0</v>
      </c>
      <c r="BP344" s="5">
        <v>150</v>
      </c>
      <c r="BQ344" s="5" t="s">
        <v>859</v>
      </c>
      <c r="BR344" s="5">
        <v>5898</v>
      </c>
      <c r="BS344" s="5" t="s">
        <v>859</v>
      </c>
      <c r="BT344" s="5">
        <v>28.599999999999994</v>
      </c>
      <c r="BU344" s="5">
        <v>42.9</v>
      </c>
      <c r="BV344" s="5">
        <v>21.4</v>
      </c>
      <c r="BW344" s="5">
        <v>0</v>
      </c>
      <c r="BX344" s="5">
        <v>4.0999999999999996</v>
      </c>
      <c r="BY344" s="5">
        <v>100</v>
      </c>
      <c r="BZ344" s="5">
        <v>9395</v>
      </c>
      <c r="CA344" s="43">
        <v>0</v>
      </c>
      <c r="CB344" s="43" t="s">
        <v>859</v>
      </c>
      <c r="CC344" s="5">
        <v>75.3</v>
      </c>
      <c r="CD344" s="5">
        <v>54.4</v>
      </c>
      <c r="CE344" s="43">
        <v>9.6</v>
      </c>
      <c r="CF344" s="20">
        <v>0.70425531914893613</v>
      </c>
      <c r="CG344" s="5" t="s">
        <v>859</v>
      </c>
      <c r="CH344" s="5">
        <v>2011</v>
      </c>
      <c r="CI344" s="5" t="s">
        <v>859</v>
      </c>
      <c r="CJ344" s="4">
        <v>-0.99526228753818524</v>
      </c>
      <c r="CK344" s="4" t="s">
        <v>17</v>
      </c>
      <c r="CL344" s="4" t="s">
        <v>17</v>
      </c>
      <c r="CM344" s="4" t="s">
        <v>17</v>
      </c>
      <c r="CN344" s="4">
        <v>-0.49078164065819152</v>
      </c>
      <c r="CO344" s="4">
        <v>-0.11006965227422265</v>
      </c>
      <c r="CP344" s="4" t="s">
        <v>17</v>
      </c>
      <c r="CQ344" s="4">
        <v>0.55372085868990295</v>
      </c>
      <c r="CR344" s="4">
        <v>-1.5328325141121837</v>
      </c>
      <c r="CS344" s="4">
        <v>-0.73955533327673573</v>
      </c>
      <c r="CT344" s="4">
        <v>-1.7900014480262101</v>
      </c>
      <c r="CU344" s="4">
        <v>0.40102113198453315</v>
      </c>
      <c r="CV344" s="4">
        <v>-0.94241300118667748</v>
      </c>
      <c r="CW344" s="4">
        <v>-0.40763742442134482</v>
      </c>
      <c r="CX344">
        <v>4</v>
      </c>
      <c r="CY344" s="5">
        <v>6937.0581646791152</v>
      </c>
      <c r="CZ344" s="5">
        <v>20238.418994348591</v>
      </c>
      <c r="DA344" s="5">
        <v>1259.674134419552</v>
      </c>
      <c r="DB344" s="5">
        <v>1130.346232179226</v>
      </c>
      <c r="DC344" s="5">
        <v>38227.618539816358</v>
      </c>
      <c r="DD344" s="5">
        <v>6944.4456626272959</v>
      </c>
      <c r="DE344" s="5">
        <v>1055.4709271410582</v>
      </c>
      <c r="DF344" s="5">
        <v>2504.4913849467621</v>
      </c>
      <c r="DG344" s="5">
        <v>7207.3060019960312</v>
      </c>
      <c r="DH344" s="5">
        <v>1939.9185336048879</v>
      </c>
      <c r="DI344" s="5">
        <v>1077.3930753564155</v>
      </c>
      <c r="DJ344" s="5">
        <v>2226.0692464358453</v>
      </c>
      <c r="DK344" s="5">
        <v>188.39103869653775</v>
      </c>
      <c r="DL344" s="5">
        <v>2423.6252545824846</v>
      </c>
      <c r="DM344" s="5">
        <v>0</v>
      </c>
      <c r="DN344" s="5">
        <v>11.123249572256327</v>
      </c>
      <c r="DO344" s="5">
        <v>90947.725185819916</v>
      </c>
      <c r="DP344" s="4">
        <f t="shared" si="36"/>
        <v>1.9326541375493842</v>
      </c>
      <c r="DQ344" s="4">
        <f t="shared" si="36"/>
        <v>-1.7423496535744047</v>
      </c>
      <c r="DR344" s="4">
        <f t="shared" si="36"/>
        <v>0.86588702151955377</v>
      </c>
      <c r="DS344" s="4">
        <f t="shared" si="35"/>
        <v>-0.2183137990969431</v>
      </c>
      <c r="DT344" s="4">
        <f t="shared" si="35"/>
        <v>-5.2978099779670433</v>
      </c>
      <c r="DU344" s="4">
        <f t="shared" si="35"/>
        <v>-3.061477734780611</v>
      </c>
      <c r="DV344" s="4">
        <f t="shared" ref="DV344:ED379" si="39">(DE$360-DE344)/DE$361</f>
        <v>1.72663504721364</v>
      </c>
      <c r="DW344" s="4">
        <f t="shared" si="39"/>
        <v>5.450788341927789E-2</v>
      </c>
      <c r="DX344" s="4">
        <f t="shared" si="39"/>
        <v>-0.52284293854679953</v>
      </c>
      <c r="DY344" s="4">
        <f t="shared" si="39"/>
        <v>-0.88608306450008911</v>
      </c>
      <c r="DZ344" s="4">
        <f t="shared" si="39"/>
        <v>-0.12932906760552104</v>
      </c>
      <c r="EA344" s="4">
        <f t="shared" si="39"/>
        <v>-8.3966560294523998E-2</v>
      </c>
      <c r="EB344" s="4">
        <f t="shared" si="39"/>
        <v>0.10057427308093102</v>
      </c>
      <c r="EC344" s="4">
        <f t="shared" si="39"/>
        <v>-0.6712662604405305</v>
      </c>
      <c r="ED344" s="4" t="e">
        <f t="shared" si="39"/>
        <v>#DIV/0!</v>
      </c>
      <c r="EE344" s="4">
        <f t="shared" si="37"/>
        <v>1.4416598200039477</v>
      </c>
      <c r="EF344" s="4">
        <f t="shared" si="37"/>
        <v>-1.6485274581620177</v>
      </c>
      <c r="EI344">
        <v>342</v>
      </c>
    </row>
    <row r="345" spans="1:139" x14ac:dyDescent="0.3">
      <c r="A345" t="s">
        <v>722</v>
      </c>
      <c r="B345" t="s">
        <v>360</v>
      </c>
      <c r="C345" s="43">
        <v>4.0551724137931036</v>
      </c>
      <c r="D345" s="43">
        <v>3.2</v>
      </c>
      <c r="E345" s="5">
        <v>33.299999999999997</v>
      </c>
      <c r="F345" s="5">
        <v>66.7</v>
      </c>
      <c r="G345" s="43">
        <v>12.8</v>
      </c>
      <c r="H345" s="20">
        <v>0</v>
      </c>
      <c r="I345" s="43">
        <v>40.5</v>
      </c>
      <c r="J345" s="43">
        <v>15.521739130434783</v>
      </c>
      <c r="K345" s="43" t="s">
        <v>859</v>
      </c>
      <c r="L345" s="43">
        <v>3.9321428571428574</v>
      </c>
      <c r="M345" s="43" t="s">
        <v>859</v>
      </c>
      <c r="N345" s="43">
        <v>44.666666666666664</v>
      </c>
      <c r="O345" s="43">
        <v>50</v>
      </c>
      <c r="P345" s="43">
        <v>0</v>
      </c>
      <c r="Q345" s="43">
        <v>-0.1</v>
      </c>
      <c r="R345" s="43">
        <v>0</v>
      </c>
      <c r="S345" s="20">
        <v>0.5</v>
      </c>
      <c r="T345" s="20">
        <v>0.5</v>
      </c>
      <c r="U345" s="5">
        <v>86.8</v>
      </c>
      <c r="V345" s="5">
        <v>68</v>
      </c>
      <c r="W345" s="20" t="s">
        <v>859</v>
      </c>
      <c r="X345" s="43">
        <v>2.2095024205170084</v>
      </c>
      <c r="Y345" s="20" t="s">
        <v>859</v>
      </c>
      <c r="Z345" s="5">
        <v>100</v>
      </c>
      <c r="AA345" s="5">
        <v>100</v>
      </c>
      <c r="AB345" s="43">
        <v>0</v>
      </c>
      <c r="AC345" s="5">
        <v>100</v>
      </c>
      <c r="AD345" s="5">
        <v>1.2</v>
      </c>
      <c r="AE345" s="5">
        <v>2.5</v>
      </c>
      <c r="AF345" s="5" t="s">
        <v>859</v>
      </c>
      <c r="AG345" s="5">
        <v>30.7</v>
      </c>
      <c r="AH345" s="5">
        <v>13149</v>
      </c>
      <c r="AI345" s="4">
        <v>76.8</v>
      </c>
      <c r="AJ345" s="4">
        <v>0.2975133214920071</v>
      </c>
      <c r="AK345" s="4">
        <v>46.500000000000007</v>
      </c>
      <c r="AL345" s="4">
        <v>84.9</v>
      </c>
      <c r="AM345" s="4">
        <v>0.23</v>
      </c>
      <c r="AN345" s="4">
        <v>100</v>
      </c>
      <c r="AO345" s="4">
        <v>0</v>
      </c>
      <c r="AP345" s="4">
        <v>0</v>
      </c>
      <c r="AQ345" s="4">
        <v>0.11113022535695855</v>
      </c>
      <c r="AR345" s="4">
        <v>60</v>
      </c>
      <c r="AS345" s="4">
        <v>0</v>
      </c>
      <c r="AT345" s="4">
        <v>0</v>
      </c>
      <c r="AU345" s="4">
        <v>0</v>
      </c>
      <c r="AV345" s="4">
        <v>0</v>
      </c>
      <c r="AW345" s="4">
        <v>56.25</v>
      </c>
      <c r="AX345" s="4">
        <v>53.845999999999997</v>
      </c>
      <c r="AY345" s="4">
        <v>1</v>
      </c>
      <c r="AZ345" s="4">
        <v>4.43</v>
      </c>
      <c r="BA345" s="4">
        <v>0</v>
      </c>
      <c r="BB345" s="4">
        <v>85.7</v>
      </c>
      <c r="BC345" s="4">
        <v>85.7</v>
      </c>
      <c r="BD345" s="4">
        <v>1</v>
      </c>
      <c r="BE345" s="4">
        <v>100</v>
      </c>
      <c r="BF345" s="4">
        <v>54.5</v>
      </c>
      <c r="BG345" s="4" t="s">
        <v>859</v>
      </c>
      <c r="BH345" s="21">
        <v>0</v>
      </c>
      <c r="BI345" s="21">
        <v>1.3937116367928618E-2</v>
      </c>
      <c r="BJ345" s="20" t="s">
        <v>859</v>
      </c>
      <c r="BK345" s="20">
        <v>0.3</v>
      </c>
      <c r="BL345" s="5">
        <v>0</v>
      </c>
      <c r="BM345" s="5">
        <v>86.35</v>
      </c>
      <c r="BN345" s="5">
        <v>9.6</v>
      </c>
      <c r="BO345" s="43">
        <v>0</v>
      </c>
      <c r="BP345" s="5">
        <v>27</v>
      </c>
      <c r="BQ345" s="5" t="s">
        <v>859</v>
      </c>
      <c r="BR345" s="5">
        <v>5655</v>
      </c>
      <c r="BS345" s="5" t="s">
        <v>859</v>
      </c>
      <c r="BT345" s="5">
        <v>38.200000000000003</v>
      </c>
      <c r="BU345" s="5">
        <v>8.8000000000000007</v>
      </c>
      <c r="BV345" s="5">
        <v>38.200000000000003</v>
      </c>
      <c r="BW345" s="5">
        <v>0</v>
      </c>
      <c r="BX345" s="5">
        <v>11.2</v>
      </c>
      <c r="BY345" s="5">
        <v>97.6</v>
      </c>
      <c r="BZ345" s="5">
        <v>11094</v>
      </c>
      <c r="CA345" s="43">
        <v>0.35</v>
      </c>
      <c r="CB345" s="43">
        <v>0.28999999999999998</v>
      </c>
      <c r="CC345" s="5">
        <v>100</v>
      </c>
      <c r="CD345" s="5">
        <v>27</v>
      </c>
      <c r="CE345" s="43">
        <v>8.4</v>
      </c>
      <c r="CF345" s="20">
        <v>0.76813725490196072</v>
      </c>
      <c r="CG345" s="5">
        <v>2021</v>
      </c>
      <c r="CH345" s="5">
        <v>2000</v>
      </c>
      <c r="CI345" s="5">
        <v>2017</v>
      </c>
      <c r="CJ345" s="4">
        <v>-1.0653097432906458</v>
      </c>
      <c r="CK345" s="4">
        <v>-0.85311095097398415</v>
      </c>
      <c r="CL345" s="4">
        <v>0.61045451529666672</v>
      </c>
      <c r="CM345" s="4">
        <v>0.11984975734281182</v>
      </c>
      <c r="CN345" s="4">
        <v>-0.58341955095997156</v>
      </c>
      <c r="CO345" s="4">
        <v>0.2580127265200306</v>
      </c>
      <c r="CP345" s="4">
        <v>0.94696871261987081</v>
      </c>
      <c r="CQ345" s="4">
        <v>0.85783215362344101</v>
      </c>
      <c r="CR345" s="4">
        <v>0.89160377090502219</v>
      </c>
      <c r="CS345" s="4">
        <v>-0.85834142227531474</v>
      </c>
      <c r="CT345" s="4">
        <v>-0.65522618098024943</v>
      </c>
      <c r="CU345" s="4">
        <v>-3.8555120887646177E-2</v>
      </c>
      <c r="CV345" s="4">
        <v>-1.4057652060662272E-2</v>
      </c>
      <c r="CW345" s="4">
        <v>-0.40858631331094081</v>
      </c>
      <c r="CX345">
        <v>0</v>
      </c>
      <c r="CY345" s="5">
        <v>11185.578311046476</v>
      </c>
      <c r="CZ345" s="5">
        <v>20805.357913490505</v>
      </c>
      <c r="DA345" s="5">
        <v>4608.4337349397583</v>
      </c>
      <c r="DB345" s="5">
        <v>1621.342512908778</v>
      </c>
      <c r="DC345" s="5">
        <v>22951.54746413435</v>
      </c>
      <c r="DD345" s="5">
        <v>5888.394197417867</v>
      </c>
      <c r="DE345" s="5">
        <v>1786.659157466531</v>
      </c>
      <c r="DF345" s="5">
        <v>2875.0151977811674</v>
      </c>
      <c r="DG345" s="5">
        <v>8964.2555060603518</v>
      </c>
      <c r="DH345" s="5">
        <v>2775.3872633390706</v>
      </c>
      <c r="DI345" s="5">
        <v>2703.9586919104991</v>
      </c>
      <c r="DJ345" s="5">
        <v>5957.8313253012047</v>
      </c>
      <c r="DK345" s="5">
        <v>226.33390705679861</v>
      </c>
      <c r="DL345" s="5">
        <v>2709.1222030981066</v>
      </c>
      <c r="DM345" s="5">
        <v>0</v>
      </c>
      <c r="DN345" s="5">
        <v>53.273968465394304</v>
      </c>
      <c r="DO345" s="5">
        <v>92403.369151318751</v>
      </c>
      <c r="DP345" s="4">
        <f t="shared" si="36"/>
        <v>-0.90681293562983467</v>
      </c>
      <c r="DQ345" s="4">
        <f t="shared" si="36"/>
        <v>-1.9720991566414316</v>
      </c>
      <c r="DR345" s="4">
        <f t="shared" si="36"/>
        <v>-0.78115680495561035</v>
      </c>
      <c r="DS345" s="4">
        <f t="shared" si="36"/>
        <v>-1.1790476064224924</v>
      </c>
      <c r="DT345" s="4">
        <f t="shared" si="36"/>
        <v>-0.7339436395885488</v>
      </c>
      <c r="DU345" s="4">
        <f t="shared" si="36"/>
        <v>-1.967363219335641</v>
      </c>
      <c r="DV345" s="4">
        <f t="shared" si="39"/>
        <v>0.93003227221575036</v>
      </c>
      <c r="DW345" s="4">
        <f t="shared" si="39"/>
        <v>-0.27189227830978802</v>
      </c>
      <c r="DX345" s="4">
        <f t="shared" si="39"/>
        <v>-1.3198482042863577</v>
      </c>
      <c r="DY345" s="4">
        <f t="shared" si="39"/>
        <v>-2.0941293571916386</v>
      </c>
      <c r="DZ345" s="4">
        <f t="shared" si="39"/>
        <v>-1.8617738746309715</v>
      </c>
      <c r="EA345" s="4">
        <f t="shared" si="39"/>
        <v>-2.4549302813926164</v>
      </c>
      <c r="EB345" s="4">
        <f t="shared" si="39"/>
        <v>5.2481527597340961E-2</v>
      </c>
      <c r="EC345" s="4">
        <f t="shared" si="39"/>
        <v>-0.72069784498780987</v>
      </c>
      <c r="ED345" s="4" t="e">
        <f t="shared" si="39"/>
        <v>#DIV/0!</v>
      </c>
      <c r="EE345" s="4">
        <f t="shared" si="37"/>
        <v>0.85594176470760763</v>
      </c>
      <c r="EF345" s="4">
        <f t="shared" si="37"/>
        <v>-1.7648149533869433</v>
      </c>
      <c r="EG345" s="6">
        <f t="shared" ref="EG345:EG355" si="40">(CL345+DW345)/2</f>
        <v>0.16928111849343935</v>
      </c>
      <c r="EI345">
        <v>343</v>
      </c>
    </row>
    <row r="346" spans="1:139" x14ac:dyDescent="0.3">
      <c r="A346" t="s">
        <v>701</v>
      </c>
      <c r="B346" t="s">
        <v>359</v>
      </c>
      <c r="C346" s="43" t="s">
        <v>859</v>
      </c>
      <c r="D346" s="43">
        <v>5</v>
      </c>
      <c r="E346" s="5">
        <v>38.4</v>
      </c>
      <c r="F346" s="5">
        <v>75</v>
      </c>
      <c r="G346" s="43">
        <v>7.1</v>
      </c>
      <c r="H346" s="20">
        <v>0.16666666666666666</v>
      </c>
      <c r="I346" s="43">
        <v>46.8</v>
      </c>
      <c r="J346" s="43">
        <v>3.982608695652174</v>
      </c>
      <c r="K346" s="43">
        <v>3.8388888888888886</v>
      </c>
      <c r="L346" s="43">
        <v>3.6260869565217386</v>
      </c>
      <c r="M346" s="43">
        <v>49.666666666666664</v>
      </c>
      <c r="N346" s="43">
        <v>49.666666666666664</v>
      </c>
      <c r="O346" s="43">
        <v>51.5</v>
      </c>
      <c r="P346" s="43">
        <v>-0.9</v>
      </c>
      <c r="Q346" s="43">
        <v>1.8</v>
      </c>
      <c r="R346" s="43">
        <v>-0.2</v>
      </c>
      <c r="S346" s="20">
        <v>0.6179775280898876</v>
      </c>
      <c r="T346" s="20">
        <v>0.54545454545454541</v>
      </c>
      <c r="U346" s="5">
        <v>91.2</v>
      </c>
      <c r="V346" s="5">
        <v>67</v>
      </c>
      <c r="W346" s="20" t="s">
        <v>859</v>
      </c>
      <c r="X346" s="43">
        <v>3.8419583740691547</v>
      </c>
      <c r="Y346" s="20">
        <v>0.48648648648648646</v>
      </c>
      <c r="Z346" s="5">
        <v>80</v>
      </c>
      <c r="AA346" s="5">
        <v>100</v>
      </c>
      <c r="AB346" s="43" t="s">
        <v>859</v>
      </c>
      <c r="AC346" s="5">
        <v>77.8</v>
      </c>
      <c r="AD346" s="5">
        <v>1.6</v>
      </c>
      <c r="AE346" s="5">
        <v>2.2000000000000002</v>
      </c>
      <c r="AF346" s="5">
        <v>10.1</v>
      </c>
      <c r="AG346" s="5">
        <v>11.9</v>
      </c>
      <c r="AH346" s="5" t="s">
        <v>859</v>
      </c>
      <c r="AI346" s="4">
        <v>77.099999999999994</v>
      </c>
      <c r="AJ346" s="4">
        <v>0.2939059868320319</v>
      </c>
      <c r="AK346" s="4">
        <v>51.499999999999993</v>
      </c>
      <c r="AL346" s="4">
        <v>84.6</v>
      </c>
      <c r="AM346" s="4">
        <v>0.21</v>
      </c>
      <c r="AN346" s="4">
        <v>79.3</v>
      </c>
      <c r="AO346" s="4">
        <v>5.7142857142857144</v>
      </c>
      <c r="AP346" s="4">
        <v>0</v>
      </c>
      <c r="AQ346" s="4">
        <v>0.1665366005931013</v>
      </c>
      <c r="AR346" s="4">
        <v>37.930999999999997</v>
      </c>
      <c r="AS346" s="4" t="s">
        <v>859</v>
      </c>
      <c r="AT346" s="4">
        <v>38.462000000000003</v>
      </c>
      <c r="AU346" s="4">
        <v>7.6189999999999998</v>
      </c>
      <c r="AV346" s="4">
        <v>0</v>
      </c>
      <c r="AW346" s="4">
        <v>48.387</v>
      </c>
      <c r="AX346" s="4">
        <v>40.789000000000001</v>
      </c>
      <c r="AY346" s="4">
        <v>0.38</v>
      </c>
      <c r="AZ346" s="4">
        <v>2.04</v>
      </c>
      <c r="BA346" s="4">
        <v>3.6762375610065283E-2</v>
      </c>
      <c r="BB346" s="4">
        <v>90.6</v>
      </c>
      <c r="BC346" s="4">
        <v>90.6</v>
      </c>
      <c r="BD346" s="4">
        <v>0.2</v>
      </c>
      <c r="BE346" s="4">
        <v>85.7</v>
      </c>
      <c r="BF346" s="4">
        <v>92.3</v>
      </c>
      <c r="BG346" s="4">
        <v>75</v>
      </c>
      <c r="BH346" s="21">
        <v>2.6522939581843621E-2</v>
      </c>
      <c r="BI346" s="21">
        <v>4.5700065014794275E-2</v>
      </c>
      <c r="BJ346" s="20">
        <v>0.34234234234234234</v>
      </c>
      <c r="BK346" s="20">
        <v>0.3783783783783784</v>
      </c>
      <c r="BL346" s="5" t="s">
        <v>859</v>
      </c>
      <c r="BM346" s="5">
        <v>67.050000000000011</v>
      </c>
      <c r="BN346" s="5">
        <v>54.35</v>
      </c>
      <c r="BO346" s="43">
        <v>1.3</v>
      </c>
      <c r="BP346" s="5">
        <v>123</v>
      </c>
      <c r="BQ346" s="5" t="s">
        <v>859</v>
      </c>
      <c r="BR346" s="5">
        <v>8900</v>
      </c>
      <c r="BS346" s="5" t="s">
        <v>859</v>
      </c>
      <c r="BT346" s="5">
        <v>54.5</v>
      </c>
      <c r="BU346" s="5">
        <v>7.3</v>
      </c>
      <c r="BV346" s="5">
        <v>47.3</v>
      </c>
      <c r="BW346" s="5">
        <v>90</v>
      </c>
      <c r="BX346" s="5">
        <v>13.1</v>
      </c>
      <c r="BY346" s="5">
        <v>94.8</v>
      </c>
      <c r="BZ346" s="5">
        <v>9679</v>
      </c>
      <c r="CA346" s="43">
        <v>0.31</v>
      </c>
      <c r="CB346" s="43">
        <v>1.06</v>
      </c>
      <c r="CC346" s="5" t="s">
        <v>859</v>
      </c>
      <c r="CD346" s="5">
        <v>26.7</v>
      </c>
      <c r="CE346" s="43">
        <v>8.1999999999999993</v>
      </c>
      <c r="CF346" s="20">
        <v>0.74707112970711298</v>
      </c>
      <c r="CG346" s="5">
        <v>1989</v>
      </c>
      <c r="CH346" s="5">
        <v>2000</v>
      </c>
      <c r="CI346" s="5">
        <v>2017</v>
      </c>
      <c r="CJ346" s="4">
        <v>-0.33675742880248977</v>
      </c>
      <c r="CK346" s="4">
        <v>-0.3799595848896648</v>
      </c>
      <c r="CL346" s="4">
        <v>-0.60013598335423735</v>
      </c>
      <c r="CM346" s="4">
        <v>-0.62518028789892077</v>
      </c>
      <c r="CN346" s="4">
        <v>-0.57753404382843687</v>
      </c>
      <c r="CO346" s="4">
        <v>-0.16894528896040142</v>
      </c>
      <c r="CP346" s="4">
        <v>0.32087182637836192</v>
      </c>
      <c r="CQ346" s="4">
        <v>0.64677679040921621</v>
      </c>
      <c r="CR346" s="4">
        <v>-1.179988265457206</v>
      </c>
      <c r="CS346" s="4">
        <v>-0.45207261765459095</v>
      </c>
      <c r="CT346" s="4">
        <v>0.66031602567227177</v>
      </c>
      <c r="CU346" s="4">
        <v>-2.5182856330310307E-2</v>
      </c>
      <c r="CV346" s="4">
        <v>-0.9191776985966581</v>
      </c>
      <c r="CW346" s="4">
        <v>-0.4129469983251115</v>
      </c>
      <c r="CX346">
        <v>0</v>
      </c>
      <c r="CY346" s="5">
        <v>10364.046520992382</v>
      </c>
      <c r="CZ346" s="5">
        <v>17933.033838554416</v>
      </c>
      <c r="DA346" s="5">
        <v>1533.5553278688526</v>
      </c>
      <c r="DB346" s="5">
        <v>987.70491803278696</v>
      </c>
      <c r="DC346" s="5">
        <v>18875.563997480767</v>
      </c>
      <c r="DD346" s="5">
        <v>5787.2394025259327</v>
      </c>
      <c r="DE346" s="5">
        <v>2428.289254318443</v>
      </c>
      <c r="DF346" s="5">
        <v>4525.5677984317308</v>
      </c>
      <c r="DG346" s="5">
        <v>8267.7489158011449</v>
      </c>
      <c r="DH346" s="5">
        <v>1773.8217213114754</v>
      </c>
      <c r="DI346" s="5">
        <v>268.69877049180326</v>
      </c>
      <c r="DJ346" s="5">
        <v>3555.3278688524588</v>
      </c>
      <c r="DK346" s="5">
        <v>517.93032786885237</v>
      </c>
      <c r="DL346" s="5">
        <v>481.81352459016392</v>
      </c>
      <c r="DM346" s="5">
        <v>0</v>
      </c>
      <c r="DN346" s="5">
        <v>79.881485197023267</v>
      </c>
      <c r="DO346" s="5">
        <v>76898.410147728064</v>
      </c>
      <c r="DP346" s="4">
        <f t="shared" si="36"/>
        <v>-0.35774822908180598</v>
      </c>
      <c r="DQ346" s="4">
        <f t="shared" si="36"/>
        <v>-0.80810246037857303</v>
      </c>
      <c r="DR346" s="4">
        <f t="shared" si="36"/>
        <v>0.73118212099810509</v>
      </c>
      <c r="DS346" s="4">
        <f t="shared" si="36"/>
        <v>6.0792862603641133E-2</v>
      </c>
      <c r="DT346" s="4">
        <f t="shared" si="36"/>
        <v>0.4837938039652781</v>
      </c>
      <c r="DU346" s="4">
        <f t="shared" si="36"/>
        <v>-1.8625625225474634</v>
      </c>
      <c r="DV346" s="4">
        <f t="shared" si="39"/>
        <v>0.23099980085487845</v>
      </c>
      <c r="DW346" s="4">
        <f t="shared" si="39"/>
        <v>-1.7258896116348892</v>
      </c>
      <c r="DX346" s="4">
        <f t="shared" si="39"/>
        <v>-1.0038918157989569</v>
      </c>
      <c r="DY346" s="4">
        <f t="shared" si="39"/>
        <v>-0.64591532251556028</v>
      </c>
      <c r="DZ346" s="4">
        <f t="shared" si="39"/>
        <v>0.7320061497845054</v>
      </c>
      <c r="EA346" s="4">
        <f t="shared" si="39"/>
        <v>-0.92850699537629855</v>
      </c>
      <c r="EB346" s="4">
        <f t="shared" si="39"/>
        <v>-0.31711816415204447</v>
      </c>
      <c r="EC346" s="4">
        <f t="shared" si="39"/>
        <v>-0.33505660494306749</v>
      </c>
      <c r="ED346" s="4" t="e">
        <f t="shared" si="39"/>
        <v>#DIV/0!</v>
      </c>
      <c r="EE346" s="4">
        <f t="shared" si="37"/>
        <v>0.48620897329721824</v>
      </c>
      <c r="EF346" s="4">
        <f t="shared" si="37"/>
        <v>-0.52616533244420238</v>
      </c>
      <c r="EG346" s="6">
        <f t="shared" si="40"/>
        <v>-1.1630127974945632</v>
      </c>
      <c r="EI346">
        <v>344</v>
      </c>
    </row>
    <row r="347" spans="1:139" x14ac:dyDescent="0.3">
      <c r="A347" t="s">
        <v>725</v>
      </c>
      <c r="B347" t="s">
        <v>361</v>
      </c>
      <c r="C347" s="43">
        <v>4.0896551724137931</v>
      </c>
      <c r="D347" s="43">
        <v>5.2</v>
      </c>
      <c r="E347" s="5">
        <v>30.8</v>
      </c>
      <c r="F347" s="5">
        <v>92.3</v>
      </c>
      <c r="G347" s="43">
        <v>11.8</v>
      </c>
      <c r="H347" s="20">
        <v>0.33333333333333331</v>
      </c>
      <c r="I347" s="43">
        <v>42.5</v>
      </c>
      <c r="J347" s="43">
        <v>5.1260869565217391</v>
      </c>
      <c r="K347" s="43">
        <v>3.8638888888888889</v>
      </c>
      <c r="L347" s="43">
        <v>3.741304347826087</v>
      </c>
      <c r="M347" s="43">
        <v>49</v>
      </c>
      <c r="N347" s="43">
        <v>50</v>
      </c>
      <c r="O347" s="43">
        <v>50</v>
      </c>
      <c r="P347" s="43">
        <v>0.3</v>
      </c>
      <c r="Q347" s="43">
        <v>-1</v>
      </c>
      <c r="R347" s="43">
        <v>-2.1</v>
      </c>
      <c r="S347" s="20">
        <v>0.76521739130434785</v>
      </c>
      <c r="T347" s="20">
        <v>0.86111111111111116</v>
      </c>
      <c r="U347" s="5">
        <v>87.4</v>
      </c>
      <c r="V347" s="5">
        <v>72</v>
      </c>
      <c r="W347" s="20">
        <v>0.30097087378640774</v>
      </c>
      <c r="X347" s="43">
        <v>1.2700910121224698</v>
      </c>
      <c r="Y347" s="20">
        <v>0.38461538461538458</v>
      </c>
      <c r="Z347" s="5">
        <v>95</v>
      </c>
      <c r="AA347" s="5">
        <v>100</v>
      </c>
      <c r="AB347" s="43">
        <v>0</v>
      </c>
      <c r="AC347" s="5">
        <v>100</v>
      </c>
      <c r="AD347" s="5">
        <v>1.5</v>
      </c>
      <c r="AE347" s="5">
        <v>1.3</v>
      </c>
      <c r="AF347" s="5">
        <v>21</v>
      </c>
      <c r="AG347" s="5">
        <v>8.8000000000000007</v>
      </c>
      <c r="AH347" s="5">
        <v>118</v>
      </c>
      <c r="AI347" s="4">
        <v>76.8</v>
      </c>
      <c r="AJ347" s="4">
        <v>0.2367504835589942</v>
      </c>
      <c r="AK347" s="4">
        <v>45.8</v>
      </c>
      <c r="AL347" s="4">
        <v>85.5</v>
      </c>
      <c r="AM347" s="4">
        <v>0.21</v>
      </c>
      <c r="AN347" s="4">
        <v>26.2</v>
      </c>
      <c r="AO347" s="4">
        <v>12.368421052631579</v>
      </c>
      <c r="AP347" s="4">
        <v>0.5</v>
      </c>
      <c r="AQ347" s="4">
        <v>0.2442403652192377</v>
      </c>
      <c r="AR347" s="4">
        <v>57.895000000000003</v>
      </c>
      <c r="AS347" s="4">
        <v>12.281000000000001</v>
      </c>
      <c r="AT347" s="4">
        <v>28.571000000000002</v>
      </c>
      <c r="AU347" s="4">
        <v>4.1959999999999997</v>
      </c>
      <c r="AV347" s="4">
        <v>24.138000000000002</v>
      </c>
      <c r="AW347" s="4">
        <v>72.84</v>
      </c>
      <c r="AX347" s="4">
        <v>53.02</v>
      </c>
      <c r="AY347" s="4">
        <v>1.73</v>
      </c>
      <c r="AZ347" s="4">
        <v>5.71</v>
      </c>
      <c r="BA347" s="4">
        <v>2.3380639322212863E-3</v>
      </c>
      <c r="BB347" s="4">
        <v>98</v>
      </c>
      <c r="BC347" s="4">
        <v>98</v>
      </c>
      <c r="BD347" s="4">
        <v>0</v>
      </c>
      <c r="BE347" s="4">
        <v>38</v>
      </c>
      <c r="BF347" s="4">
        <v>16.5</v>
      </c>
      <c r="BG347" s="4">
        <v>76.5</v>
      </c>
      <c r="BH347" s="21">
        <v>6.3928830754029928E-2</v>
      </c>
      <c r="BI347" s="21">
        <v>5.5398987196356331E-2</v>
      </c>
      <c r="BJ347" s="20">
        <v>0.27777777777777779</v>
      </c>
      <c r="BK347" s="20">
        <v>0.19135802469135801</v>
      </c>
      <c r="BL347" s="5" t="s">
        <v>859</v>
      </c>
      <c r="BM347" s="5">
        <v>16.399999999999999</v>
      </c>
      <c r="BN347" s="5">
        <v>15.600000000000001</v>
      </c>
      <c r="BO347" s="43">
        <v>0.4</v>
      </c>
      <c r="BP347" s="5">
        <v>1</v>
      </c>
      <c r="BQ347" s="5">
        <v>251</v>
      </c>
      <c r="BR347" s="5">
        <v>12000</v>
      </c>
      <c r="BS347" s="5">
        <v>32.142857142857146</v>
      </c>
      <c r="BT347" s="5">
        <v>61.4</v>
      </c>
      <c r="BU347" s="5">
        <v>2.6</v>
      </c>
      <c r="BV347" s="5">
        <v>52.6</v>
      </c>
      <c r="BW347" s="5">
        <v>29</v>
      </c>
      <c r="BX347" s="5">
        <v>10.1</v>
      </c>
      <c r="BY347" s="5">
        <v>87.8</v>
      </c>
      <c r="BZ347" s="5">
        <v>10525</v>
      </c>
      <c r="CA347" s="43">
        <v>0.5</v>
      </c>
      <c r="CB347" s="43">
        <v>0.12</v>
      </c>
      <c r="CC347" s="5">
        <v>93.5</v>
      </c>
      <c r="CD347" s="5">
        <v>52.4</v>
      </c>
      <c r="CE347" s="43">
        <v>9.9</v>
      </c>
      <c r="CF347" s="20">
        <v>0.79089958158995821</v>
      </c>
      <c r="CG347" s="5">
        <v>2021</v>
      </c>
      <c r="CH347" s="5">
        <v>2013</v>
      </c>
      <c r="CI347" s="5" t="s">
        <v>859</v>
      </c>
      <c r="CJ347" s="4">
        <v>-0.92792967903719725</v>
      </c>
      <c r="CK347" s="4">
        <v>-0.31540717913186317</v>
      </c>
      <c r="CL347" s="4">
        <v>-5.843070919444051E-2</v>
      </c>
      <c r="CM347" s="4">
        <v>-0.54388989360273499</v>
      </c>
      <c r="CN347" s="4">
        <v>-0.321439746260408</v>
      </c>
      <c r="CO347" s="4">
        <v>-2.1930685561471175</v>
      </c>
      <c r="CP347" s="4">
        <v>-0.46631796212787635</v>
      </c>
      <c r="CQ347" s="4">
        <v>-0.24969074708374681</v>
      </c>
      <c r="CR347" s="4">
        <v>0.57857371796894841</v>
      </c>
      <c r="CS347" s="4">
        <v>-0.32358485411719118</v>
      </c>
      <c r="CT347" s="4">
        <v>-0.50498944905854115</v>
      </c>
      <c r="CU347" s="4">
        <v>0.25075635407439978</v>
      </c>
      <c r="CV347" s="4">
        <v>0.14507536662927292</v>
      </c>
      <c r="CW347" s="4">
        <v>-0.41780886090349306</v>
      </c>
      <c r="CX347">
        <v>0</v>
      </c>
      <c r="CY347" s="5">
        <v>9644.2264114856771</v>
      </c>
      <c r="CZ347" s="5">
        <v>19157.170800337135</v>
      </c>
      <c r="DA347" s="5">
        <v>2443.3537174122948</v>
      </c>
      <c r="DB347" s="5">
        <v>801.5770840038623</v>
      </c>
      <c r="DC347" s="5">
        <v>29096.617212734862</v>
      </c>
      <c r="DD347" s="5">
        <v>4713.2667948002472</v>
      </c>
      <c r="DE347" s="5">
        <v>4452.624338092859</v>
      </c>
      <c r="DF347" s="5">
        <v>1496.4628572431566</v>
      </c>
      <c r="DG347" s="5">
        <v>9522.2938672456512</v>
      </c>
      <c r="DH347" s="5">
        <v>1196.6527196652719</v>
      </c>
      <c r="DI347" s="5">
        <v>653.52429996781461</v>
      </c>
      <c r="DJ347" s="5">
        <v>2720.1480527840358</v>
      </c>
      <c r="DK347" s="5">
        <v>166.5593820405536</v>
      </c>
      <c r="DL347" s="5">
        <v>-5413.9040875442552</v>
      </c>
      <c r="DM347" s="5">
        <v>0</v>
      </c>
      <c r="DN347" s="5">
        <v>130.65715313462499</v>
      </c>
      <c r="DO347" s="5">
        <v>86195.134690948049</v>
      </c>
      <c r="DP347" s="4">
        <f t="shared" si="36"/>
        <v>0.12333822670543144</v>
      </c>
      <c r="DQ347" s="4">
        <f t="shared" si="36"/>
        <v>-1.3041785792684801</v>
      </c>
      <c r="DR347" s="4">
        <f t="shared" si="36"/>
        <v>0.28370962383772513</v>
      </c>
      <c r="DS347" s="4">
        <f t="shared" si="36"/>
        <v>0.42498972040909372</v>
      </c>
      <c r="DT347" s="4">
        <f t="shared" si="36"/>
        <v>-2.5698395865032744</v>
      </c>
      <c r="DU347" s="4">
        <f t="shared" si="36"/>
        <v>-0.74988093645645648</v>
      </c>
      <c r="DV347" s="4">
        <f t="shared" si="39"/>
        <v>-1.9744390702583432</v>
      </c>
      <c r="DW347" s="4">
        <f t="shared" si="39"/>
        <v>0.94249581583595932</v>
      </c>
      <c r="DX347" s="4">
        <f t="shared" si="39"/>
        <v>-1.5729912293536708</v>
      </c>
      <c r="DY347" s="4">
        <f t="shared" si="39"/>
        <v>0.18864239087368742</v>
      </c>
      <c r="DZ347" s="4">
        <f t="shared" si="39"/>
        <v>0.32213089890841029</v>
      </c>
      <c r="EA347" s="4">
        <f t="shared" si="39"/>
        <v>-0.39787803172766162</v>
      </c>
      <c r="EB347" s="4">
        <f t="shared" si="39"/>
        <v>0.1282459898597558</v>
      </c>
      <c r="EC347" s="4">
        <f t="shared" si="39"/>
        <v>0.68574121838343882</v>
      </c>
      <c r="ED347" s="4" t="e">
        <f t="shared" si="39"/>
        <v>#DIV/0!</v>
      </c>
      <c r="EE347" s="4">
        <f t="shared" si="37"/>
        <v>-0.21935966851369124</v>
      </c>
      <c r="EF347" s="4">
        <f t="shared" si="37"/>
        <v>-1.2688557406421048</v>
      </c>
      <c r="EG347" s="6">
        <f t="shared" si="40"/>
        <v>0.44203255332075941</v>
      </c>
      <c r="EI347">
        <v>345</v>
      </c>
    </row>
    <row r="348" spans="1:139" x14ac:dyDescent="0.3">
      <c r="A348" t="s">
        <v>681</v>
      </c>
      <c r="B348" t="s">
        <v>362</v>
      </c>
      <c r="C348" s="43" t="s">
        <v>859</v>
      </c>
      <c r="D348" s="43">
        <v>5</v>
      </c>
      <c r="E348" s="5">
        <v>23</v>
      </c>
      <c r="F348" s="5">
        <v>50</v>
      </c>
      <c r="G348" s="43">
        <v>15</v>
      </c>
      <c r="H348" s="20">
        <v>0</v>
      </c>
      <c r="I348" s="43">
        <v>43.7</v>
      </c>
      <c r="J348" s="43">
        <v>0</v>
      </c>
      <c r="K348" s="43">
        <v>3.7777777777777777</v>
      </c>
      <c r="L348" s="43">
        <v>3.5282608695652176</v>
      </c>
      <c r="M348" s="43">
        <v>52</v>
      </c>
      <c r="N348" s="43">
        <v>49.333333333333336</v>
      </c>
      <c r="O348" s="43">
        <v>53</v>
      </c>
      <c r="P348" s="43">
        <v>2</v>
      </c>
      <c r="Q348" s="43">
        <v>0.1</v>
      </c>
      <c r="R348" s="43">
        <v>-1.7</v>
      </c>
      <c r="S348" s="20">
        <v>0.66666666666666663</v>
      </c>
      <c r="T348" s="20">
        <v>1</v>
      </c>
      <c r="U348" s="5">
        <v>95.8</v>
      </c>
      <c r="V348" s="5">
        <v>70</v>
      </c>
      <c r="W348" s="20">
        <v>0.4</v>
      </c>
      <c r="X348" s="43">
        <v>4.2591974115517601</v>
      </c>
      <c r="Y348" s="20">
        <v>0.61538461538461542</v>
      </c>
      <c r="Z348" s="5">
        <v>100</v>
      </c>
      <c r="AA348" s="5">
        <v>100</v>
      </c>
      <c r="AB348" s="43" t="s">
        <v>859</v>
      </c>
      <c r="AC348" s="5">
        <v>100</v>
      </c>
      <c r="AD348" s="5">
        <v>0.3</v>
      </c>
      <c r="AE348" s="5">
        <v>0.5</v>
      </c>
      <c r="AF348" s="5">
        <v>8.4</v>
      </c>
      <c r="AG348" s="5">
        <v>20.2</v>
      </c>
      <c r="AH348" s="5">
        <v>10019</v>
      </c>
      <c r="AI348" s="4">
        <v>77.400000000000006</v>
      </c>
      <c r="AJ348" s="4">
        <v>0.26807494027411038</v>
      </c>
      <c r="AK348" s="4">
        <v>50</v>
      </c>
      <c r="AL348" s="4">
        <v>88</v>
      </c>
      <c r="AM348" s="4">
        <v>0.27</v>
      </c>
      <c r="AN348" s="4" t="s">
        <v>859</v>
      </c>
      <c r="AO348" s="4">
        <v>9.2592592592592595</v>
      </c>
      <c r="AP348" s="4">
        <v>9.2592592592592595</v>
      </c>
      <c r="AQ348" s="4">
        <v>7.7094068909770636E-2</v>
      </c>
      <c r="AR348" s="4">
        <v>0</v>
      </c>
      <c r="AS348" s="4" t="s">
        <v>859</v>
      </c>
      <c r="AT348" s="4">
        <v>0</v>
      </c>
      <c r="AU348" s="4">
        <v>37.255000000000003</v>
      </c>
      <c r="AV348" s="4">
        <v>0</v>
      </c>
      <c r="AW348" s="4">
        <v>55.555999999999997</v>
      </c>
      <c r="AX348" s="4">
        <v>15.555999999999999</v>
      </c>
      <c r="AY348" s="4">
        <v>1.33</v>
      </c>
      <c r="AZ348" s="4">
        <v>1.84</v>
      </c>
      <c r="BA348" s="4">
        <v>0</v>
      </c>
      <c r="BB348" s="4">
        <v>84.6</v>
      </c>
      <c r="BC348" s="4">
        <v>84.6</v>
      </c>
      <c r="BD348" s="4">
        <v>0.33333333333333331</v>
      </c>
      <c r="BE348" s="4">
        <v>100</v>
      </c>
      <c r="BF348" s="4">
        <v>82.9</v>
      </c>
      <c r="BG348" s="4">
        <v>84.6</v>
      </c>
      <c r="BH348" s="21">
        <v>5.3336370098705801E-2</v>
      </c>
      <c r="BI348" s="21">
        <v>3.8640642046107267E-2</v>
      </c>
      <c r="BJ348" s="20">
        <v>0.22580645161290322</v>
      </c>
      <c r="BK348" s="20">
        <v>0.43548387096774194</v>
      </c>
      <c r="BL348" s="5">
        <v>0</v>
      </c>
      <c r="BM348" s="5">
        <v>55.25</v>
      </c>
      <c r="BN348" s="5">
        <v>10.4</v>
      </c>
      <c r="BO348" s="43">
        <v>1.8</v>
      </c>
      <c r="BP348" s="5">
        <v>10</v>
      </c>
      <c r="BQ348" s="5" t="s">
        <v>859</v>
      </c>
      <c r="BR348" s="5">
        <v>6780</v>
      </c>
      <c r="BS348" s="5">
        <v>25</v>
      </c>
      <c r="BT348" s="5">
        <v>100</v>
      </c>
      <c r="BU348" s="5">
        <v>4.8</v>
      </c>
      <c r="BV348" s="5">
        <v>100</v>
      </c>
      <c r="BW348" s="5">
        <v>9</v>
      </c>
      <c r="BX348" s="5">
        <v>12.1</v>
      </c>
      <c r="BY348" s="5">
        <v>100</v>
      </c>
      <c r="BZ348" s="5">
        <v>10411</v>
      </c>
      <c r="CA348" s="43">
        <v>0</v>
      </c>
      <c r="CB348" s="43">
        <v>0.75</v>
      </c>
      <c r="CC348" s="5">
        <v>100</v>
      </c>
      <c r="CD348" s="5">
        <v>36.5</v>
      </c>
      <c r="CE348" s="43">
        <v>9</v>
      </c>
      <c r="CF348" s="20">
        <v>0.79391304347826086</v>
      </c>
      <c r="CG348" s="5">
        <v>2001</v>
      </c>
      <c r="CH348" s="5">
        <v>2001</v>
      </c>
      <c r="CI348" s="5">
        <v>2021</v>
      </c>
      <c r="CJ348" s="4">
        <v>-1.3456565932848166</v>
      </c>
      <c r="CK348" s="4">
        <v>-0.21473462363249465</v>
      </c>
      <c r="CL348" s="4">
        <v>-3.9280427614089827E-2</v>
      </c>
      <c r="CM348" s="4">
        <v>-0.5339956428838406</v>
      </c>
      <c r="CN348" s="4">
        <v>-0.63604053230745317</v>
      </c>
      <c r="CO348" s="4">
        <v>9.4552606943797135E-2</v>
      </c>
      <c r="CP348" s="4">
        <v>-0.33894487256620659</v>
      </c>
      <c r="CQ348" s="4">
        <v>-0.93443418210852303</v>
      </c>
      <c r="CR348" s="4">
        <v>1.2354270594135641</v>
      </c>
      <c r="CS348" s="4">
        <v>0.89178481307160407</v>
      </c>
      <c r="CT348" s="4">
        <v>-0.41019443361040109</v>
      </c>
      <c r="CU348" s="4">
        <v>0.15543100285074513</v>
      </c>
      <c r="CV348" s="4">
        <v>-0.12686439569656205</v>
      </c>
      <c r="CW348" s="4">
        <v>-0.42678878102285855</v>
      </c>
      <c r="CX348">
        <v>0</v>
      </c>
      <c r="CY348" s="5">
        <v>8866.5630369071314</v>
      </c>
      <c r="CZ348" s="5">
        <v>16546.791151972717</v>
      </c>
      <c r="DA348" s="5">
        <v>5904.0590405904059</v>
      </c>
      <c r="DB348" s="5">
        <v>1351.6078017923037</v>
      </c>
      <c r="DC348" s="5">
        <v>19357.664757183709</v>
      </c>
      <c r="DD348" s="5">
        <v>3600.167485864949</v>
      </c>
      <c r="DE348" s="5">
        <v>1612.5409420121528</v>
      </c>
      <c r="DF348" s="5">
        <v>2487.4534982309815</v>
      </c>
      <c r="DG348" s="5">
        <v>10646.599119144985</v>
      </c>
      <c r="DH348" s="5">
        <v>1862.4143384290987</v>
      </c>
      <c r="DI348" s="5">
        <v>1309.4359515023723</v>
      </c>
      <c r="DJ348" s="5">
        <v>2899.8418555614126</v>
      </c>
      <c r="DK348" s="5">
        <v>321.03321033210329</v>
      </c>
      <c r="DL348" s="5">
        <v>4918.2920400632574</v>
      </c>
      <c r="DM348" s="5">
        <v>0</v>
      </c>
      <c r="DN348" s="5">
        <v>164.93760418512656</v>
      </c>
      <c r="DO348" s="5">
        <v>76931.109793709431</v>
      </c>
      <c r="DP348" s="4">
        <f t="shared" si="36"/>
        <v>0.64308380164904222</v>
      </c>
      <c r="DQ348" s="4">
        <f t="shared" si="36"/>
        <v>-0.24633370960293113</v>
      </c>
      <c r="DR348" s="4">
        <f t="shared" si="36"/>
        <v>-1.4183932493887677</v>
      </c>
      <c r="DS348" s="4">
        <f t="shared" si="36"/>
        <v>-0.65125693641224958</v>
      </c>
      <c r="DT348" s="4">
        <f t="shared" si="36"/>
        <v>0.33976178041587701</v>
      </c>
      <c r="DU348" s="4">
        <f t="shared" si="36"/>
        <v>0.40333758665440106</v>
      </c>
      <c r="DV348" s="4">
        <f t="shared" si="39"/>
        <v>1.11972768559364</v>
      </c>
      <c r="DW348" s="4">
        <f t="shared" si="39"/>
        <v>6.9516821541259502E-2</v>
      </c>
      <c r="DX348" s="4">
        <f t="shared" si="39"/>
        <v>-2.0830099885664595</v>
      </c>
      <c r="DY348" s="4">
        <f t="shared" si="39"/>
        <v>-0.77401584723877548</v>
      </c>
      <c r="DZ348" s="4">
        <f t="shared" si="39"/>
        <v>-0.37647647542910578</v>
      </c>
      <c r="EA348" s="4">
        <f t="shared" si="39"/>
        <v>-0.51204594444219764</v>
      </c>
      <c r="EB348" s="4">
        <f t="shared" si="39"/>
        <v>-6.755023823147796E-2</v>
      </c>
      <c r="EC348" s="4">
        <f t="shared" si="39"/>
        <v>-1.1031984851628374</v>
      </c>
      <c r="ED348" s="4" t="e">
        <f t="shared" si="39"/>
        <v>#DIV/0!</v>
      </c>
      <c r="EE348" s="4">
        <f t="shared" si="37"/>
        <v>-0.69571403805327958</v>
      </c>
      <c r="EF348" s="4">
        <f t="shared" si="37"/>
        <v>-0.52877761952541313</v>
      </c>
      <c r="EG348" s="6">
        <f t="shared" si="40"/>
        <v>1.5118196963584837E-2</v>
      </c>
      <c r="EI348">
        <v>346</v>
      </c>
    </row>
    <row r="349" spans="1:139" x14ac:dyDescent="0.3">
      <c r="A349" t="s">
        <v>696</v>
      </c>
      <c r="B349" t="s">
        <v>363</v>
      </c>
      <c r="C349" s="43" t="s">
        <v>859</v>
      </c>
      <c r="D349" s="43">
        <v>5.4</v>
      </c>
      <c r="E349" s="5">
        <v>34.200000000000003</v>
      </c>
      <c r="F349" s="5" t="s">
        <v>859</v>
      </c>
      <c r="G349" s="43">
        <v>11.3</v>
      </c>
      <c r="H349" s="20">
        <v>0</v>
      </c>
      <c r="I349" s="43">
        <v>40.4</v>
      </c>
      <c r="J349" s="43">
        <v>0</v>
      </c>
      <c r="K349" s="43" t="s">
        <v>859</v>
      </c>
      <c r="L349" s="43">
        <v>3.5543478260869565</v>
      </c>
      <c r="M349" s="43">
        <v>51.333333333333336</v>
      </c>
      <c r="N349" s="43">
        <v>46</v>
      </c>
      <c r="O349" s="43">
        <v>51.5</v>
      </c>
      <c r="P349" s="43">
        <v>-2.4</v>
      </c>
      <c r="Q349" s="43">
        <v>0.1</v>
      </c>
      <c r="R349" s="43">
        <v>-0.79999999999999993</v>
      </c>
      <c r="S349" s="20">
        <v>0.68181818181818177</v>
      </c>
      <c r="T349" s="20">
        <v>0.75</v>
      </c>
      <c r="U349" s="5">
        <v>91</v>
      </c>
      <c r="V349" s="5">
        <v>77</v>
      </c>
      <c r="W349" s="20" t="s">
        <v>859</v>
      </c>
      <c r="X349" s="43">
        <v>4.5877291968252383</v>
      </c>
      <c r="Y349" s="20">
        <v>0.42499999999999999</v>
      </c>
      <c r="Z349" s="5">
        <v>100</v>
      </c>
      <c r="AA349" s="5">
        <v>100</v>
      </c>
      <c r="AB349" s="43">
        <v>0</v>
      </c>
      <c r="AC349" s="5">
        <v>91.65</v>
      </c>
      <c r="AD349" s="5">
        <v>4.5</v>
      </c>
      <c r="AE349" s="5">
        <v>5.9</v>
      </c>
      <c r="AF349" s="5">
        <v>12.5</v>
      </c>
      <c r="AG349" s="5">
        <v>0</v>
      </c>
      <c r="AH349" s="5" t="s">
        <v>859</v>
      </c>
      <c r="AI349" s="4">
        <v>72.900000000000006</v>
      </c>
      <c r="AJ349" s="4">
        <v>0.24358475894245726</v>
      </c>
      <c r="AK349" s="4">
        <v>36.100000000000009</v>
      </c>
      <c r="AL349" s="4">
        <v>75.900000000000006</v>
      </c>
      <c r="AM349" s="4">
        <v>0.42</v>
      </c>
      <c r="AN349" s="4">
        <v>81.8</v>
      </c>
      <c r="AO349" s="4">
        <v>30.602409638554217</v>
      </c>
      <c r="AP349" s="4">
        <v>0</v>
      </c>
      <c r="AQ349" s="4">
        <v>0.18868292682926829</v>
      </c>
      <c r="AR349" s="4">
        <v>57.143000000000001</v>
      </c>
      <c r="AS349" s="4">
        <v>26.315999999999999</v>
      </c>
      <c r="AT349" s="4">
        <v>0</v>
      </c>
      <c r="AU349" s="4" t="s">
        <v>859</v>
      </c>
      <c r="AV349" s="4" t="s">
        <v>859</v>
      </c>
      <c r="AW349" s="4" t="s">
        <v>859</v>
      </c>
      <c r="AX349" s="4" t="s">
        <v>859</v>
      </c>
      <c r="AY349" s="4">
        <v>1.18</v>
      </c>
      <c r="AZ349" s="4">
        <v>7.95</v>
      </c>
      <c r="BA349" s="4">
        <v>0</v>
      </c>
      <c r="BB349" s="4">
        <v>33.299999999999997</v>
      </c>
      <c r="BC349" s="4" t="s">
        <v>859</v>
      </c>
      <c r="BD349" s="4">
        <v>0</v>
      </c>
      <c r="BE349" s="4">
        <v>14.099999999999994</v>
      </c>
      <c r="BF349" s="4" t="s">
        <v>859</v>
      </c>
      <c r="BG349" s="4" t="s">
        <v>859</v>
      </c>
      <c r="BH349" s="21">
        <v>5.8948774443038074E-2</v>
      </c>
      <c r="BI349" s="21">
        <v>2.9258931174578107E-2</v>
      </c>
      <c r="BJ349" s="20" t="s">
        <v>859</v>
      </c>
      <c r="BK349" s="20" t="s">
        <v>859</v>
      </c>
      <c r="BL349" s="5" t="s">
        <v>859</v>
      </c>
      <c r="BM349" s="5">
        <v>0.85</v>
      </c>
      <c r="BN349" s="5">
        <v>13.899999999999999</v>
      </c>
      <c r="BO349" s="43">
        <v>0.45</v>
      </c>
      <c r="BP349" s="5">
        <v>16</v>
      </c>
      <c r="BQ349" s="5" t="s">
        <v>859</v>
      </c>
      <c r="BR349" s="5">
        <v>7540</v>
      </c>
      <c r="BS349" s="5">
        <v>15</v>
      </c>
      <c r="BT349" s="5">
        <v>38.1</v>
      </c>
      <c r="BU349" s="5">
        <v>0</v>
      </c>
      <c r="BV349" s="5">
        <v>31</v>
      </c>
      <c r="BW349" s="5">
        <v>88</v>
      </c>
      <c r="BX349" s="5">
        <v>11.1</v>
      </c>
      <c r="BY349" s="5">
        <v>100</v>
      </c>
      <c r="BZ349" s="5">
        <v>12029</v>
      </c>
      <c r="CA349" s="43" t="s">
        <v>859</v>
      </c>
      <c r="CB349" s="43" t="s">
        <v>859</v>
      </c>
      <c r="CC349" s="5">
        <v>100</v>
      </c>
      <c r="CD349" s="5">
        <v>38.200000000000003</v>
      </c>
      <c r="CE349" s="43">
        <v>9.3000000000000007</v>
      </c>
      <c r="CF349" s="20">
        <v>0.81173184357541905</v>
      </c>
      <c r="CG349" s="5">
        <v>2007</v>
      </c>
      <c r="CH349" s="5">
        <v>2010</v>
      </c>
      <c r="CI349" s="5" t="s">
        <v>859</v>
      </c>
      <c r="CJ349" s="4">
        <v>-0.61550498338233994</v>
      </c>
      <c r="CK349" s="4">
        <v>-0.48849131047172817</v>
      </c>
      <c r="CL349" s="4">
        <v>-0.6193280050669745</v>
      </c>
      <c r="CM349" s="4">
        <v>-7.0645699818936286E-2</v>
      </c>
      <c r="CN349" s="4">
        <v>-0.4007411836705666</v>
      </c>
      <c r="CO349" s="4">
        <v>-2.9645842121204766</v>
      </c>
      <c r="CP349" s="4">
        <v>0.41633710533383006</v>
      </c>
      <c r="CQ349" s="4">
        <v>-0.53725462530691726</v>
      </c>
      <c r="CR349" s="4">
        <v>0.85512594882403192</v>
      </c>
      <c r="CS349" s="4">
        <v>-1.0257462926810941</v>
      </c>
      <c r="CT349" s="4">
        <v>0.31817502193523889</v>
      </c>
      <c r="CU349" s="4">
        <v>0.25378709938030763</v>
      </c>
      <c r="CV349" s="4">
        <v>0.12003168202817592</v>
      </c>
      <c r="CW349" s="4">
        <v>-0.43641976898596252</v>
      </c>
      <c r="CX349">
        <v>0</v>
      </c>
      <c r="CY349" s="5">
        <v>11258.140658698485</v>
      </c>
      <c r="CZ349" s="5">
        <v>20185.878108867484</v>
      </c>
      <c r="DA349" s="5">
        <v>2889.3617021276596</v>
      </c>
      <c r="DB349" s="5">
        <v>1053.6170212765958</v>
      </c>
      <c r="DC349" s="5">
        <v>16362.707195387244</v>
      </c>
      <c r="DD349" s="5">
        <v>4433.2464759752875</v>
      </c>
      <c r="DE349" s="5">
        <v>2160.6858023087348</v>
      </c>
      <c r="DF349" s="5">
        <v>3751.2007028509342</v>
      </c>
      <c r="DG349" s="5">
        <v>5909.8864111288449</v>
      </c>
      <c r="DH349" s="5">
        <v>1705.5319148936171</v>
      </c>
      <c r="DI349" s="5">
        <v>1973.6170212765958</v>
      </c>
      <c r="DJ349" s="5">
        <v>3596.5957446808511</v>
      </c>
      <c r="DK349" s="5">
        <v>-15.319148936170212</v>
      </c>
      <c r="DL349" s="5">
        <v>875.74468085106389</v>
      </c>
      <c r="DM349" s="5">
        <v>0</v>
      </c>
      <c r="DN349" s="5">
        <v>91.806510786590778</v>
      </c>
      <c r="DO349" s="5">
        <v>75356.956121322743</v>
      </c>
      <c r="DP349" s="4">
        <f t="shared" si="36"/>
        <v>-0.95530944495829628</v>
      </c>
      <c r="DQ349" s="4">
        <f t="shared" si="36"/>
        <v>-1.7210576908559938</v>
      </c>
      <c r="DR349" s="4">
        <f t="shared" si="36"/>
        <v>6.4346401207484166E-2</v>
      </c>
      <c r="DS349" s="4">
        <f t="shared" si="36"/>
        <v>-6.8177535714180185E-2</v>
      </c>
      <c r="DT349" s="4">
        <f t="shared" si="36"/>
        <v>1.2345328202622452</v>
      </c>
      <c r="DU349" s="4">
        <f t="shared" si="36"/>
        <v>-0.45976790168578952</v>
      </c>
      <c r="DV349" s="4">
        <f t="shared" si="39"/>
        <v>0.52254395272813614</v>
      </c>
      <c r="DW349" s="4">
        <f t="shared" si="39"/>
        <v>-1.0437376514093266</v>
      </c>
      <c r="DX349" s="4">
        <f t="shared" si="39"/>
        <v>6.5705704087926461E-2</v>
      </c>
      <c r="DY349" s="4">
        <f t="shared" si="39"/>
        <v>-0.54717165379923982</v>
      </c>
      <c r="DZ349" s="4">
        <f t="shared" si="39"/>
        <v>-1.0838915551187005</v>
      </c>
      <c r="EA349" s="4">
        <f t="shared" si="39"/>
        <v>-0.95472641514853884</v>
      </c>
      <c r="EB349" s="4">
        <f t="shared" si="39"/>
        <v>0.35877779404865479</v>
      </c>
      <c r="EC349" s="4">
        <f t="shared" si="39"/>
        <v>-0.40326273239123062</v>
      </c>
      <c r="ED349" s="4" t="e">
        <f t="shared" si="39"/>
        <v>#DIV/0!</v>
      </c>
      <c r="EE349" s="4">
        <f t="shared" si="37"/>
        <v>0.32050117563453917</v>
      </c>
      <c r="EF349" s="4">
        <f t="shared" si="37"/>
        <v>-0.40302270142754204</v>
      </c>
      <c r="EG349" s="6">
        <f t="shared" si="40"/>
        <v>-0.83153282823815056</v>
      </c>
      <c r="EI349">
        <v>347</v>
      </c>
    </row>
    <row r="350" spans="1:139" x14ac:dyDescent="0.3">
      <c r="A350" t="s">
        <v>715</v>
      </c>
      <c r="B350" t="s">
        <v>364</v>
      </c>
      <c r="C350" s="43" t="s">
        <v>859</v>
      </c>
      <c r="D350" s="43">
        <v>5.0999999999999996</v>
      </c>
      <c r="E350" s="5">
        <v>37.6</v>
      </c>
      <c r="F350" s="5">
        <v>92.9</v>
      </c>
      <c r="G350" s="43">
        <v>8.1</v>
      </c>
      <c r="H350" s="20">
        <v>0</v>
      </c>
      <c r="I350" s="43">
        <v>39.5</v>
      </c>
      <c r="J350" s="43">
        <v>12.621739130434783</v>
      </c>
      <c r="K350" s="43">
        <v>3.5999999999999996</v>
      </c>
      <c r="L350" s="43">
        <v>3.4608695652173909</v>
      </c>
      <c r="M350" s="43">
        <v>46.666666666666664</v>
      </c>
      <c r="N350" s="43">
        <v>49.333333333333336</v>
      </c>
      <c r="O350" s="43">
        <v>55</v>
      </c>
      <c r="P350" s="43">
        <v>-1.4</v>
      </c>
      <c r="Q350" s="43">
        <v>-0.3</v>
      </c>
      <c r="R350" s="43">
        <v>-0.1</v>
      </c>
      <c r="S350" s="20">
        <v>0.70238095238095233</v>
      </c>
      <c r="T350" s="20">
        <v>0.70967741935483875</v>
      </c>
      <c r="U350" s="5">
        <v>90.3</v>
      </c>
      <c r="V350" s="5">
        <v>74</v>
      </c>
      <c r="W350" s="20">
        <v>0.31428571428571428</v>
      </c>
      <c r="X350" s="43">
        <v>2.9821882043916017</v>
      </c>
      <c r="Y350" s="20">
        <v>0.65517241379310343</v>
      </c>
      <c r="Z350" s="5">
        <v>100</v>
      </c>
      <c r="AA350" s="5">
        <v>100</v>
      </c>
      <c r="AB350" s="43">
        <v>0</v>
      </c>
      <c r="AC350" s="5">
        <v>84.2</v>
      </c>
      <c r="AD350" s="5">
        <v>2.5</v>
      </c>
      <c r="AE350" s="5">
        <v>2.6</v>
      </c>
      <c r="AF350" s="5" t="s">
        <v>859</v>
      </c>
      <c r="AG350" s="5">
        <v>16.8</v>
      </c>
      <c r="AH350" s="5">
        <v>2198</v>
      </c>
      <c r="AI350" s="4">
        <v>79</v>
      </c>
      <c r="AJ350" s="4">
        <v>0.28381679389312975</v>
      </c>
      <c r="AK350" s="4">
        <v>60.600000000000009</v>
      </c>
      <c r="AL350" s="4">
        <v>90.4</v>
      </c>
      <c r="AM350" s="4">
        <v>0.35</v>
      </c>
      <c r="AN350" s="4" t="s">
        <v>859</v>
      </c>
      <c r="AO350" s="4">
        <v>6.1858974358974352</v>
      </c>
      <c r="AP350" s="4">
        <v>0</v>
      </c>
      <c r="AQ350" s="4">
        <v>0.15710151258668706</v>
      </c>
      <c r="AR350" s="4">
        <v>12.5</v>
      </c>
      <c r="AS350" s="4">
        <v>17.949000000000002</v>
      </c>
      <c r="AT350" s="4" t="s">
        <v>859</v>
      </c>
      <c r="AU350" s="4" t="s">
        <v>859</v>
      </c>
      <c r="AV350" s="4">
        <v>0</v>
      </c>
      <c r="AW350" s="4">
        <v>53.191000000000003</v>
      </c>
      <c r="AX350" s="4">
        <v>29.63</v>
      </c>
      <c r="AY350" s="4">
        <v>1.36</v>
      </c>
      <c r="AZ350" s="4">
        <v>2.87</v>
      </c>
      <c r="BA350" s="4">
        <v>0</v>
      </c>
      <c r="BB350" s="4">
        <v>91.5</v>
      </c>
      <c r="BC350" s="4">
        <v>91.5</v>
      </c>
      <c r="BD350" s="4">
        <v>0</v>
      </c>
      <c r="BE350" s="4">
        <v>72.900000000000006</v>
      </c>
      <c r="BF350" s="4">
        <v>85.7</v>
      </c>
      <c r="BG350" s="4" t="s">
        <v>859</v>
      </c>
      <c r="BH350" s="21">
        <v>7.3528392110873197E-2</v>
      </c>
      <c r="BI350" s="21">
        <v>6.0433579702281727E-2</v>
      </c>
      <c r="BJ350" s="20">
        <v>0.26890756302521007</v>
      </c>
      <c r="BK350" s="20">
        <v>0.36134453781512604</v>
      </c>
      <c r="BL350" s="5">
        <v>54</v>
      </c>
      <c r="BM350" s="5">
        <v>46.7</v>
      </c>
      <c r="BN350" s="5">
        <v>27.4</v>
      </c>
      <c r="BO350" s="43">
        <v>0.35</v>
      </c>
      <c r="BP350" s="5">
        <v>23</v>
      </c>
      <c r="BQ350" s="5" t="s">
        <v>859</v>
      </c>
      <c r="BR350" s="5">
        <v>11904</v>
      </c>
      <c r="BS350" s="5" t="s">
        <v>859</v>
      </c>
      <c r="BT350" s="5">
        <v>67.3</v>
      </c>
      <c r="BU350" s="5">
        <v>5.8</v>
      </c>
      <c r="BV350" s="5">
        <v>53.8</v>
      </c>
      <c r="BW350" s="5">
        <v>96</v>
      </c>
      <c r="BX350" s="5">
        <v>10.4</v>
      </c>
      <c r="BY350" s="5">
        <v>100</v>
      </c>
      <c r="BZ350" s="5">
        <v>12275</v>
      </c>
      <c r="CA350" s="43">
        <v>0.42</v>
      </c>
      <c r="CB350" s="43">
        <v>0.49</v>
      </c>
      <c r="CC350" s="5" t="s">
        <v>859</v>
      </c>
      <c r="CD350" s="5">
        <v>47.1</v>
      </c>
      <c r="CE350" s="43">
        <v>8</v>
      </c>
      <c r="CF350" s="20">
        <v>0.72748618784530394</v>
      </c>
      <c r="CG350" s="5">
        <v>2016</v>
      </c>
      <c r="CH350" s="5">
        <v>2006</v>
      </c>
      <c r="CI350" s="5">
        <v>2017</v>
      </c>
      <c r="CJ350" s="4">
        <v>-0.3136461597645519</v>
      </c>
      <c r="CK350" s="4">
        <v>-0.93913401604644109</v>
      </c>
      <c r="CL350" s="4">
        <v>0.28620636716671299</v>
      </c>
      <c r="CM350" s="4">
        <v>-0.23976994416492717</v>
      </c>
      <c r="CN350" s="4">
        <v>-0.54358870717160412</v>
      </c>
      <c r="CO350" s="4">
        <v>-0.76710873398627932</v>
      </c>
      <c r="CP350" s="4">
        <v>-0.56453059736275346</v>
      </c>
      <c r="CQ350" s="4">
        <v>0.47393119327487476</v>
      </c>
      <c r="CR350" s="4">
        <v>0.6031659517961464</v>
      </c>
      <c r="CS350" s="4">
        <v>-0.14171371728241069</v>
      </c>
      <c r="CT350" s="4">
        <v>0.29623976599606694</v>
      </c>
      <c r="CU350" s="4">
        <v>8.1111556094939391E-2</v>
      </c>
      <c r="CV350" s="4">
        <v>-0.31089049788719847</v>
      </c>
      <c r="CW350" s="4">
        <v>-0.44980188162611634</v>
      </c>
      <c r="CX350">
        <v>0</v>
      </c>
      <c r="CY350" s="5">
        <v>10074.189861507639</v>
      </c>
      <c r="CZ350" s="5">
        <v>17811.020141484343</v>
      </c>
      <c r="DA350" s="5">
        <v>2491.4027149321269</v>
      </c>
      <c r="DB350" s="5">
        <v>1118.552036199095</v>
      </c>
      <c r="DC350" s="5">
        <v>22261.457683667264</v>
      </c>
      <c r="DD350" s="5">
        <v>4290.3595093668391</v>
      </c>
      <c r="DE350" s="5">
        <v>3918.935761574508</v>
      </c>
      <c r="DF350" s="5">
        <v>3816.0283139671601</v>
      </c>
      <c r="DG350" s="5">
        <v>7133.5112127257053</v>
      </c>
      <c r="DH350" s="5">
        <v>1067.8733031674208</v>
      </c>
      <c r="DI350" s="5">
        <v>788.23529411764707</v>
      </c>
      <c r="DJ350" s="5">
        <v>3572.3981900452486</v>
      </c>
      <c r="DK350" s="5">
        <v>2628.2805429864252</v>
      </c>
      <c r="DL350" s="5">
        <v>-2555.429864253394</v>
      </c>
      <c r="DM350" s="5">
        <v>0</v>
      </c>
      <c r="DN350" s="5">
        <v>119.74580178048835</v>
      </c>
      <c r="DO350" s="5">
        <v>81091.990367521925</v>
      </c>
      <c r="DP350" s="4">
        <f t="shared" si="36"/>
        <v>-0.16402467071469373</v>
      </c>
      <c r="DQ350" s="4">
        <f t="shared" si="36"/>
        <v>-0.75865694636861836</v>
      </c>
      <c r="DR350" s="4">
        <f t="shared" si="36"/>
        <v>0.26007734975001034</v>
      </c>
      <c r="DS350" s="4">
        <f t="shared" si="36"/>
        <v>-0.19523606255788309</v>
      </c>
      <c r="DT350" s="4">
        <f t="shared" si="36"/>
        <v>-0.52777298851411159</v>
      </c>
      <c r="DU350" s="4">
        <f t="shared" si="36"/>
        <v>-0.31173088892221096</v>
      </c>
      <c r="DV350" s="4">
        <f t="shared" si="39"/>
        <v>-1.3930049286694517</v>
      </c>
      <c r="DW350" s="4">
        <f t="shared" si="39"/>
        <v>-1.1008452974496146</v>
      </c>
      <c r="DX350" s="4">
        <f t="shared" si="39"/>
        <v>-0.48936739727681111</v>
      </c>
      <c r="DY350" s="4">
        <f t="shared" si="39"/>
        <v>0.37485103177004686</v>
      </c>
      <c r="DZ350" s="4">
        <f t="shared" si="39"/>
        <v>0.17865106637725633</v>
      </c>
      <c r="EA350" s="4">
        <f t="shared" si="39"/>
        <v>-0.93935257218432011</v>
      </c>
      <c r="EB350" s="4">
        <f t="shared" si="39"/>
        <v>-2.9919959518099302</v>
      </c>
      <c r="EC350" s="4">
        <f t="shared" si="39"/>
        <v>0.19081855465805317</v>
      </c>
      <c r="ED350" s="4" t="e">
        <f t="shared" si="39"/>
        <v>#DIV/0!</v>
      </c>
      <c r="EE350" s="4">
        <f t="shared" si="37"/>
        <v>-6.7737687593208459E-2</v>
      </c>
      <c r="EF350" s="4">
        <f t="shared" si="37"/>
        <v>-0.86117921725600433</v>
      </c>
      <c r="EG350" s="6">
        <f t="shared" si="40"/>
        <v>-0.40731946514145079</v>
      </c>
      <c r="EI350">
        <v>348</v>
      </c>
    </row>
    <row r="351" spans="1:139" x14ac:dyDescent="0.3">
      <c r="A351" t="s">
        <v>662</v>
      </c>
      <c r="B351" t="s">
        <v>365</v>
      </c>
      <c r="C351" s="43" t="s">
        <v>859</v>
      </c>
      <c r="D351" s="43">
        <v>4.4000000000000004</v>
      </c>
      <c r="E351" s="5">
        <v>21.7</v>
      </c>
      <c r="F351" s="5" t="s">
        <v>859</v>
      </c>
      <c r="G351" s="43">
        <v>10.3</v>
      </c>
      <c r="H351" s="20">
        <v>0</v>
      </c>
      <c r="I351" s="43" t="s">
        <v>859</v>
      </c>
      <c r="J351" s="43" t="s">
        <v>859</v>
      </c>
      <c r="K351" s="43" t="s">
        <v>859</v>
      </c>
      <c r="L351" s="43" t="s">
        <v>859</v>
      </c>
      <c r="M351" s="43" t="s">
        <v>859</v>
      </c>
      <c r="N351" s="43" t="s">
        <v>859</v>
      </c>
      <c r="O351" s="43" t="s">
        <v>859</v>
      </c>
      <c r="P351" s="43" t="s">
        <v>859</v>
      </c>
      <c r="Q351" s="43" t="s">
        <v>859</v>
      </c>
      <c r="R351" s="43" t="s">
        <v>859</v>
      </c>
      <c r="S351" s="20" t="s">
        <v>859</v>
      </c>
      <c r="T351" s="20">
        <v>0.42857142857142855</v>
      </c>
      <c r="U351" s="5">
        <v>79.099999999999994</v>
      </c>
      <c r="V351" s="5" t="s">
        <v>859</v>
      </c>
      <c r="W351" s="20" t="s">
        <v>859</v>
      </c>
      <c r="X351" s="43">
        <v>4.0883875563989784</v>
      </c>
      <c r="Y351" s="20" t="s">
        <v>859</v>
      </c>
      <c r="Z351" s="5">
        <v>100</v>
      </c>
      <c r="AA351" s="5">
        <v>100</v>
      </c>
      <c r="AB351" s="43">
        <v>0</v>
      </c>
      <c r="AC351" s="5">
        <v>87.5</v>
      </c>
      <c r="AD351" s="5">
        <v>2.1</v>
      </c>
      <c r="AE351" s="5">
        <v>1.6</v>
      </c>
      <c r="AF351" s="5" t="s">
        <v>859</v>
      </c>
      <c r="AG351" s="5">
        <v>0</v>
      </c>
      <c r="AH351" s="5" t="s">
        <v>859</v>
      </c>
      <c r="AI351" s="4">
        <v>75.2</v>
      </c>
      <c r="AJ351" s="4">
        <v>0.22469135802469134</v>
      </c>
      <c r="AK351" s="4">
        <v>57.199999999999996</v>
      </c>
      <c r="AL351" s="4">
        <v>78.599999999999994</v>
      </c>
      <c r="AM351" s="4">
        <v>0.4</v>
      </c>
      <c r="AN351" s="4" t="s">
        <v>859</v>
      </c>
      <c r="AO351" s="4">
        <v>0</v>
      </c>
      <c r="AP351" s="4">
        <v>0</v>
      </c>
      <c r="AQ351" s="4">
        <v>3.0834144758195393E-2</v>
      </c>
      <c r="AR351" s="4">
        <v>0</v>
      </c>
      <c r="AS351" s="4">
        <v>0</v>
      </c>
      <c r="AT351" s="4" t="s">
        <v>859</v>
      </c>
      <c r="AU351" s="4">
        <v>0</v>
      </c>
      <c r="AV351" s="4" t="s">
        <v>859</v>
      </c>
      <c r="AW351" s="4" t="s">
        <v>859</v>
      </c>
      <c r="AX351" s="4">
        <v>58.332999999999998</v>
      </c>
      <c r="AY351" s="4">
        <v>0</v>
      </c>
      <c r="AZ351" s="4">
        <v>2.15</v>
      </c>
      <c r="BA351" s="4">
        <v>0</v>
      </c>
      <c r="BB351" s="4">
        <v>0</v>
      </c>
      <c r="BC351" s="4" t="s">
        <v>859</v>
      </c>
      <c r="BD351" s="4">
        <v>0</v>
      </c>
      <c r="BE351" s="4">
        <v>100</v>
      </c>
      <c r="BF351" s="4" t="s">
        <v>859</v>
      </c>
      <c r="BG351" s="4" t="s">
        <v>859</v>
      </c>
      <c r="BH351" s="21">
        <v>0</v>
      </c>
      <c r="BI351" s="21" t="s">
        <v>859</v>
      </c>
      <c r="BJ351" s="20" t="s">
        <v>859</v>
      </c>
      <c r="BK351" s="20" t="s">
        <v>859</v>
      </c>
      <c r="BL351" s="5">
        <v>0</v>
      </c>
      <c r="BM351" s="5">
        <v>4.1999999999999993</v>
      </c>
      <c r="BN351" s="5">
        <v>25.5</v>
      </c>
      <c r="BO351" s="43">
        <v>1.1000000000000001</v>
      </c>
      <c r="BP351" s="5">
        <v>21</v>
      </c>
      <c r="BQ351" s="5" t="s">
        <v>859</v>
      </c>
      <c r="BR351" s="5">
        <v>4260</v>
      </c>
      <c r="BS351" s="5">
        <v>38.461538461538467</v>
      </c>
      <c r="BT351" s="5">
        <v>60</v>
      </c>
      <c r="BU351" s="5">
        <v>30</v>
      </c>
      <c r="BV351" s="5">
        <v>100</v>
      </c>
      <c r="BW351" s="5">
        <v>52</v>
      </c>
      <c r="BX351" s="5" t="s">
        <v>859</v>
      </c>
      <c r="BY351" s="5">
        <v>100</v>
      </c>
      <c r="BZ351" s="5">
        <v>10335</v>
      </c>
      <c r="CA351" s="43">
        <v>0.15</v>
      </c>
      <c r="CB351" s="43">
        <v>0</v>
      </c>
      <c r="CC351" s="5" t="s">
        <v>859</v>
      </c>
      <c r="CD351" s="5">
        <v>38.9</v>
      </c>
      <c r="CE351" s="43">
        <v>7.5</v>
      </c>
      <c r="CF351" s="20">
        <v>0.76707317073170733</v>
      </c>
      <c r="CG351" s="5">
        <v>2020</v>
      </c>
      <c r="CH351" s="5">
        <v>2003</v>
      </c>
      <c r="CI351" s="5">
        <v>2021</v>
      </c>
      <c r="CJ351" s="4">
        <v>-1.3379255600235216</v>
      </c>
      <c r="CK351" s="4" t="s">
        <v>17</v>
      </c>
      <c r="CL351" s="4">
        <v>-7.1588408195040684E-2</v>
      </c>
      <c r="CM351" s="4">
        <v>-0.82460974957084998</v>
      </c>
      <c r="CN351" s="4">
        <v>-1.1397602741227419</v>
      </c>
      <c r="CO351" s="4">
        <v>-0.25250261069478219</v>
      </c>
      <c r="CP351" s="4">
        <v>0.46697699418523803</v>
      </c>
      <c r="CQ351" s="4">
        <v>-0.72213931754413307</v>
      </c>
      <c r="CR351" s="4">
        <v>1.5567437520372538</v>
      </c>
      <c r="CS351" s="4">
        <v>0.33118863919210084</v>
      </c>
      <c r="CT351" s="4" t="s">
        <v>17</v>
      </c>
      <c r="CU351" s="4">
        <v>-5.604762082165049E-2</v>
      </c>
      <c r="CV351" s="4">
        <v>0.50639971681808793</v>
      </c>
      <c r="CW351" s="4">
        <v>-0.48391104025782633</v>
      </c>
      <c r="CX351">
        <v>2</v>
      </c>
      <c r="CY351" s="5">
        <v>13782.505802772448</v>
      </c>
      <c r="CZ351" s="5">
        <v>15426.887506505309</v>
      </c>
      <c r="DA351" s="5">
        <v>3320.3463203463207</v>
      </c>
      <c r="DB351" s="5">
        <v>2125.5411255411254</v>
      </c>
      <c r="DC351" s="5">
        <v>21890.718391710332</v>
      </c>
      <c r="DD351" s="5">
        <v>3958.6496649689861</v>
      </c>
      <c r="DE351" s="5">
        <v>2133.9464427267717</v>
      </c>
      <c r="DF351" s="5">
        <v>2310.9376787561323</v>
      </c>
      <c r="DG351" s="5">
        <v>9035.1906270008858</v>
      </c>
      <c r="DH351" s="5">
        <v>2372.2943722943724</v>
      </c>
      <c r="DI351" s="5">
        <v>885.28138528138516</v>
      </c>
      <c r="DJ351" s="5">
        <v>913.4199134199132</v>
      </c>
      <c r="DK351" s="5">
        <v>-25.974025974025963</v>
      </c>
      <c r="DL351" s="5">
        <v>2153.6796536796537</v>
      </c>
      <c r="DM351" s="5">
        <v>0</v>
      </c>
      <c r="DN351" s="5">
        <v>99.185903633638631</v>
      </c>
      <c r="DO351" s="5">
        <v>78228.931108983612</v>
      </c>
      <c r="DP351" s="4">
        <f t="shared" si="36"/>
        <v>-2.6424502517185293</v>
      </c>
      <c r="DQ351" s="4">
        <f t="shared" si="36"/>
        <v>0.20750231636353289</v>
      </c>
      <c r="DR351" s="4">
        <f t="shared" si="36"/>
        <v>-0.14762777413568801</v>
      </c>
      <c r="DS351" s="4">
        <f t="shared" si="36"/>
        <v>-2.1656144538185322</v>
      </c>
      <c r="DT351" s="4">
        <f t="shared" si="36"/>
        <v>-0.41701122480577024</v>
      </c>
      <c r="DU351" s="4">
        <f t="shared" si="36"/>
        <v>3.1934706579528897E-2</v>
      </c>
      <c r="DV351" s="4">
        <f t="shared" si="39"/>
        <v>0.5516755048527876</v>
      </c>
      <c r="DW351" s="4">
        <f t="shared" si="39"/>
        <v>0.22501233904549778</v>
      </c>
      <c r="DX351" s="4">
        <f t="shared" si="39"/>
        <v>-1.3520265137851197</v>
      </c>
      <c r="DY351" s="4">
        <f t="shared" si="39"/>
        <v>-1.5112770548777044</v>
      </c>
      <c r="DZ351" s="4">
        <f t="shared" si="39"/>
        <v>7.5287885102763782E-2</v>
      </c>
      <c r="EA351" s="4">
        <f t="shared" si="39"/>
        <v>0.7500212131303724</v>
      </c>
      <c r="EB351" s="4">
        <f t="shared" si="39"/>
        <v>0.37228289557854399</v>
      </c>
      <c r="EC351" s="4">
        <f t="shared" si="39"/>
        <v>-0.62452727123741392</v>
      </c>
      <c r="ED351" s="4" t="e">
        <f t="shared" si="39"/>
        <v>#DIV/0!</v>
      </c>
      <c r="EE351" s="4">
        <f t="shared" si="37"/>
        <v>0.21795859175599372</v>
      </c>
      <c r="EF351" s="4">
        <f t="shared" si="37"/>
        <v>-0.63245708619433449</v>
      </c>
      <c r="EG351" s="6">
        <f t="shared" si="40"/>
        <v>7.671196542522854E-2</v>
      </c>
      <c r="EI351">
        <v>349</v>
      </c>
    </row>
    <row r="352" spans="1:139" x14ac:dyDescent="0.3">
      <c r="A352" t="s">
        <v>608</v>
      </c>
      <c r="B352" t="s">
        <v>366</v>
      </c>
      <c r="C352" s="43">
        <v>4.63448275862069</v>
      </c>
      <c r="D352" s="43">
        <v>4.7</v>
      </c>
      <c r="E352" s="5">
        <v>0</v>
      </c>
      <c r="F352" s="5" t="s">
        <v>859</v>
      </c>
      <c r="G352" s="43">
        <v>13.3</v>
      </c>
      <c r="H352" s="20">
        <v>1</v>
      </c>
      <c r="I352" s="43" t="s">
        <v>859</v>
      </c>
      <c r="J352" s="43" t="s">
        <v>859</v>
      </c>
      <c r="K352" s="43" t="s">
        <v>859</v>
      </c>
      <c r="L352" s="43" t="s">
        <v>859</v>
      </c>
      <c r="M352" s="43" t="s">
        <v>859</v>
      </c>
      <c r="N352" s="43" t="s">
        <v>859</v>
      </c>
      <c r="O352" s="43" t="s">
        <v>859</v>
      </c>
      <c r="P352" s="43" t="s">
        <v>859</v>
      </c>
      <c r="Q352" s="43" t="s">
        <v>859</v>
      </c>
      <c r="R352" s="43" t="s">
        <v>859</v>
      </c>
      <c r="S352" s="20">
        <v>0.81818181818181823</v>
      </c>
      <c r="T352" s="20">
        <v>1</v>
      </c>
      <c r="U352" s="5">
        <v>95.1</v>
      </c>
      <c r="V352" s="5">
        <v>50</v>
      </c>
      <c r="W352" s="20" t="s">
        <v>859</v>
      </c>
      <c r="X352" s="43">
        <v>4.8476157686314885</v>
      </c>
      <c r="Y352" s="20" t="s">
        <v>859</v>
      </c>
      <c r="Z352" s="5">
        <v>75</v>
      </c>
      <c r="AA352" s="5">
        <v>100</v>
      </c>
      <c r="AB352" s="43" t="s">
        <v>859</v>
      </c>
      <c r="AC352" s="5">
        <v>94.45</v>
      </c>
      <c r="AD352" s="5">
        <v>3.4</v>
      </c>
      <c r="AE352" s="5">
        <v>1.1000000000000001</v>
      </c>
      <c r="AF352" s="5" t="s">
        <v>859</v>
      </c>
      <c r="AG352" s="5">
        <v>19.899999999999999</v>
      </c>
      <c r="AH352" s="5">
        <v>23333</v>
      </c>
      <c r="AI352" s="4">
        <v>69.7</v>
      </c>
      <c r="AJ352" s="4">
        <v>0.20952050034746347</v>
      </c>
      <c r="AK352" s="4">
        <v>54.7</v>
      </c>
      <c r="AL352" s="4">
        <v>79.2</v>
      </c>
      <c r="AM352" s="4">
        <v>0.28000000000000003</v>
      </c>
      <c r="AN352" s="4" t="s">
        <v>859</v>
      </c>
      <c r="AO352" s="4">
        <v>0</v>
      </c>
      <c r="AP352" s="4">
        <v>0</v>
      </c>
      <c r="AQ352" s="4">
        <v>0.14122035704769517</v>
      </c>
      <c r="AR352" s="4">
        <v>0</v>
      </c>
      <c r="AS352" s="4">
        <v>0</v>
      </c>
      <c r="AT352" s="4" t="s">
        <v>859</v>
      </c>
      <c r="AU352" s="4" t="s">
        <v>859</v>
      </c>
      <c r="AV352" s="4">
        <v>0</v>
      </c>
      <c r="AW352" s="4">
        <v>84.614999999999995</v>
      </c>
      <c r="AX352" s="4">
        <v>75</v>
      </c>
      <c r="AY352" s="4">
        <v>0</v>
      </c>
      <c r="AZ352" s="4">
        <v>1.72</v>
      </c>
      <c r="BA352" s="4">
        <v>0</v>
      </c>
      <c r="BB352" s="4">
        <v>0</v>
      </c>
      <c r="BC352" s="4" t="s">
        <v>859</v>
      </c>
      <c r="BD352" s="4">
        <v>1</v>
      </c>
      <c r="BE352" s="4">
        <v>100</v>
      </c>
      <c r="BF352" s="4">
        <v>100</v>
      </c>
      <c r="BG352" s="4" t="s">
        <v>859</v>
      </c>
      <c r="BH352" s="21" t="s">
        <v>859</v>
      </c>
      <c r="BI352" s="21">
        <v>4.5368292050349403E-2</v>
      </c>
      <c r="BJ352" s="20">
        <v>0.41176470588235292</v>
      </c>
      <c r="BK352" s="20">
        <v>0.41176470588235292</v>
      </c>
      <c r="BL352" s="5">
        <v>0</v>
      </c>
      <c r="BM352" s="5">
        <v>0</v>
      </c>
      <c r="BN352" s="5">
        <v>6.8500000000000005</v>
      </c>
      <c r="BO352" s="43">
        <v>0</v>
      </c>
      <c r="BP352" s="5">
        <v>60</v>
      </c>
      <c r="BQ352" s="5" t="s">
        <v>859</v>
      </c>
      <c r="BR352" s="5">
        <v>9000</v>
      </c>
      <c r="BS352" s="5" t="s">
        <v>859</v>
      </c>
      <c r="BT352" s="5">
        <v>90</v>
      </c>
      <c r="BU352" s="5">
        <v>30</v>
      </c>
      <c r="BV352" s="5">
        <v>90</v>
      </c>
      <c r="BW352" s="5">
        <v>21</v>
      </c>
      <c r="BX352" s="5" t="s">
        <v>859</v>
      </c>
      <c r="BY352" s="5">
        <v>100</v>
      </c>
      <c r="BZ352" s="5">
        <v>10493</v>
      </c>
      <c r="CA352" s="43">
        <v>0.23</v>
      </c>
      <c r="CB352" s="43">
        <v>0</v>
      </c>
      <c r="CC352" s="5" t="s">
        <v>859</v>
      </c>
      <c r="CD352" s="5">
        <v>2.8</v>
      </c>
      <c r="CE352" s="43">
        <v>7.4</v>
      </c>
      <c r="CF352" s="20">
        <v>0.70909090909090911</v>
      </c>
      <c r="CG352" s="5">
        <v>2011</v>
      </c>
      <c r="CH352" s="5">
        <v>2011</v>
      </c>
      <c r="CI352" s="5">
        <v>2018</v>
      </c>
      <c r="CJ352" s="4">
        <v>-1.0830918130513147</v>
      </c>
      <c r="CK352" s="4" t="s">
        <v>17</v>
      </c>
      <c r="CL352" s="4">
        <v>-0.68703047886253144</v>
      </c>
      <c r="CM352" s="4">
        <v>0.41692929943117002</v>
      </c>
      <c r="CN352" s="4">
        <v>-1.0430905285547178</v>
      </c>
      <c r="CO352" s="4">
        <v>1.0582057722460099</v>
      </c>
      <c r="CP352" s="4">
        <v>-0.90209618130904168</v>
      </c>
      <c r="CQ352" s="4">
        <v>-0.36641800980239636</v>
      </c>
      <c r="CR352" s="4">
        <v>4.862013122442288E-2</v>
      </c>
      <c r="CS352" s="4">
        <v>0.93138103060113275</v>
      </c>
      <c r="CT352" s="4" t="s">
        <v>17</v>
      </c>
      <c r="CU352" s="4">
        <v>-0.64810875772029919</v>
      </c>
      <c r="CV352" s="4">
        <v>-0.29370547050940049</v>
      </c>
      <c r="CW352" s="4">
        <v>-0.48446660777808043</v>
      </c>
      <c r="CX352">
        <v>2</v>
      </c>
      <c r="CY352" s="5">
        <v>13667.319388241665</v>
      </c>
      <c r="CZ352" s="5">
        <v>18588.913277350264</v>
      </c>
      <c r="DA352" s="5">
        <v>432.15339233038344</v>
      </c>
      <c r="DB352" s="5">
        <v>2656.3421828908554</v>
      </c>
      <c r="DC352" s="5">
        <v>18629.529466007418</v>
      </c>
      <c r="DD352" s="5">
        <v>4512.2247064811681</v>
      </c>
      <c r="DE352" s="5">
        <v>3778.5654725536533</v>
      </c>
      <c r="DF352" s="5">
        <v>2684.7082529149466</v>
      </c>
      <c r="DG352" s="5">
        <v>4918.0527577940338</v>
      </c>
      <c r="DH352" s="5">
        <v>2530.9734513274338</v>
      </c>
      <c r="DI352" s="5">
        <v>81.120943952802364</v>
      </c>
      <c r="DJ352" s="5">
        <v>890.85545722713869</v>
      </c>
      <c r="DK352" s="5">
        <v>30.973451327433626</v>
      </c>
      <c r="DL352" s="5">
        <v>2865.7817109144544</v>
      </c>
      <c r="DM352" s="5">
        <v>0</v>
      </c>
      <c r="DN352" s="5">
        <v>0</v>
      </c>
      <c r="DO352" s="5">
        <v>73401.732200399187</v>
      </c>
      <c r="DP352" s="4">
        <f t="shared" si="36"/>
        <v>-2.5654662619833308</v>
      </c>
      <c r="DQ352" s="4">
        <f t="shared" si="36"/>
        <v>-1.0738947177937088</v>
      </c>
      <c r="DR352" s="4">
        <f t="shared" si="36"/>
        <v>1.2728923285969518</v>
      </c>
      <c r="DS352" s="4">
        <f t="shared" si="36"/>
        <v>-3.2042343798234829</v>
      </c>
      <c r="DT352" s="4">
        <f t="shared" si="36"/>
        <v>0.55729887674917211</v>
      </c>
      <c r="DU352" s="4">
        <f t="shared" si="36"/>
        <v>-0.54159272864486796</v>
      </c>
      <c r="DV352" s="4">
        <f t="shared" si="39"/>
        <v>-1.240076644099698</v>
      </c>
      <c r="DW352" s="4">
        <f t="shared" si="39"/>
        <v>-0.10424794498792425</v>
      </c>
      <c r="DX352" s="4">
        <f t="shared" si="39"/>
        <v>0.51563135227354928</v>
      </c>
      <c r="DY352" s="4">
        <f t="shared" si="39"/>
        <v>-1.7407191229424051</v>
      </c>
      <c r="DZ352" s="4">
        <f t="shared" si="39"/>
        <v>0.93179411295875814</v>
      </c>
      <c r="EA352" s="4">
        <f t="shared" si="39"/>
        <v>0.76435747195093517</v>
      </c>
      <c r="EB352" s="4">
        <f t="shared" si="39"/>
        <v>0.30010172820375391</v>
      </c>
      <c r="EC352" s="4">
        <f t="shared" si="39"/>
        <v>-0.74782222493660377</v>
      </c>
      <c r="ED352" s="4" t="e">
        <f t="shared" si="39"/>
        <v>#DIV/0!</v>
      </c>
      <c r="EE352" s="4">
        <f t="shared" si="37"/>
        <v>1.5962262966648821</v>
      </c>
      <c r="EF352" s="4">
        <f t="shared" si="37"/>
        <v>-0.24682510245618811</v>
      </c>
      <c r="EG352" s="6">
        <f t="shared" si="40"/>
        <v>-0.39563921192522783</v>
      </c>
      <c r="EI352">
        <v>350</v>
      </c>
    </row>
    <row r="353" spans="1:139" x14ac:dyDescent="0.3">
      <c r="A353" t="s">
        <v>724</v>
      </c>
      <c r="B353" t="s">
        <v>367</v>
      </c>
      <c r="C353" s="43" t="s">
        <v>859</v>
      </c>
      <c r="D353" s="43">
        <v>4.2</v>
      </c>
      <c r="E353" s="5">
        <v>21.1</v>
      </c>
      <c r="F353" s="5">
        <v>93.3</v>
      </c>
      <c r="G353" s="43">
        <v>8.4</v>
      </c>
      <c r="H353" s="20">
        <v>0.2</v>
      </c>
      <c r="I353" s="43">
        <v>42.9</v>
      </c>
      <c r="J353" s="43">
        <v>7.8304347826086955</v>
      </c>
      <c r="K353" s="43">
        <v>3.9388888888888891</v>
      </c>
      <c r="L353" s="43">
        <v>3.7065217391304346</v>
      </c>
      <c r="M353" s="43">
        <v>49</v>
      </c>
      <c r="N353" s="43">
        <v>48.333333333333336</v>
      </c>
      <c r="O353" s="43">
        <v>53.5</v>
      </c>
      <c r="P353" s="43">
        <v>-2.8</v>
      </c>
      <c r="Q353" s="43">
        <v>2.2999999999999998</v>
      </c>
      <c r="R353" s="43">
        <v>-1.89136690647482</v>
      </c>
      <c r="S353" s="20">
        <v>0.7</v>
      </c>
      <c r="T353" s="20">
        <v>0.88235294117647056</v>
      </c>
      <c r="U353" s="5">
        <v>96.4</v>
      </c>
      <c r="V353" s="5">
        <v>75</v>
      </c>
      <c r="W353" s="20">
        <v>0.2</v>
      </c>
      <c r="X353" s="43">
        <v>6.3290736750378596</v>
      </c>
      <c r="Y353" s="20">
        <v>0.52083333333333337</v>
      </c>
      <c r="Z353" s="5">
        <v>92</v>
      </c>
      <c r="AA353" s="5">
        <v>100</v>
      </c>
      <c r="AB353" s="43" t="s">
        <v>859</v>
      </c>
      <c r="AC353" s="5">
        <v>80.900000000000006</v>
      </c>
      <c r="AD353" s="5">
        <v>2.8</v>
      </c>
      <c r="AE353" s="5">
        <v>3.9</v>
      </c>
      <c r="AF353" s="5">
        <v>17.100000000000001</v>
      </c>
      <c r="AG353" s="5">
        <v>57</v>
      </c>
      <c r="AH353" s="5" t="s">
        <v>859</v>
      </c>
      <c r="AI353" s="4">
        <v>66.900000000000006</v>
      </c>
      <c r="AJ353" s="4">
        <v>0.24422772359756609</v>
      </c>
      <c r="AK353" s="4">
        <v>41.800000000000004</v>
      </c>
      <c r="AL353" s="4">
        <v>89.7</v>
      </c>
      <c r="AM353" s="4">
        <v>0.69</v>
      </c>
      <c r="AN353" s="4">
        <v>100</v>
      </c>
      <c r="AO353" s="4">
        <v>6.34020618556701</v>
      </c>
      <c r="AP353" s="4">
        <v>0</v>
      </c>
      <c r="AQ353" s="4">
        <v>8.0556123492128401E-2</v>
      </c>
      <c r="AR353" s="4">
        <v>70.832999999999998</v>
      </c>
      <c r="AS353" s="4">
        <v>95.832999999999998</v>
      </c>
      <c r="AT353" s="4">
        <v>0</v>
      </c>
      <c r="AU353" s="4">
        <v>11.57</v>
      </c>
      <c r="AV353" s="4">
        <v>0</v>
      </c>
      <c r="AW353" s="4">
        <v>55.881999999999998</v>
      </c>
      <c r="AX353" s="4">
        <v>37.5</v>
      </c>
      <c r="AY353" s="4">
        <v>2.0699999999999998</v>
      </c>
      <c r="AZ353" s="4">
        <v>2.37</v>
      </c>
      <c r="BA353" s="4">
        <v>0</v>
      </c>
      <c r="BB353" s="4">
        <v>111.1</v>
      </c>
      <c r="BC353" s="4">
        <v>100</v>
      </c>
      <c r="BD353" s="4">
        <v>0</v>
      </c>
      <c r="BE353" s="4">
        <v>62.2</v>
      </c>
      <c r="BF353" s="4" t="s">
        <v>859</v>
      </c>
      <c r="BG353" s="4">
        <v>25.9</v>
      </c>
      <c r="BH353" s="21">
        <v>0.15449029790693483</v>
      </c>
      <c r="BI353" s="21">
        <v>8.0696176726951049E-2</v>
      </c>
      <c r="BJ353" s="20">
        <v>0.30188679245283018</v>
      </c>
      <c r="BK353" s="20">
        <v>0.25471698113207547</v>
      </c>
      <c r="BL353" s="5" t="s">
        <v>859</v>
      </c>
      <c r="BM353" s="5">
        <v>21.450000000000003</v>
      </c>
      <c r="BN353" s="5">
        <v>15.25</v>
      </c>
      <c r="BO353" s="43">
        <v>0.35</v>
      </c>
      <c r="BP353" s="5">
        <v>60</v>
      </c>
      <c r="BQ353" s="5">
        <v>144</v>
      </c>
      <c r="BR353" s="5">
        <v>8100</v>
      </c>
      <c r="BS353" s="5">
        <v>1.9607843137254901</v>
      </c>
      <c r="BT353" s="5">
        <v>16.200000000000003</v>
      </c>
      <c r="BU353" s="5">
        <v>8.1</v>
      </c>
      <c r="BV353" s="5">
        <v>33.799999999999997</v>
      </c>
      <c r="BW353" s="5">
        <v>39</v>
      </c>
      <c r="BX353" s="5">
        <v>11.1</v>
      </c>
      <c r="BY353" s="5">
        <v>33.9</v>
      </c>
      <c r="BZ353" s="5">
        <v>11779</v>
      </c>
      <c r="CA353" s="43">
        <v>0.38</v>
      </c>
      <c r="CB353" s="43">
        <v>0.78</v>
      </c>
      <c r="CC353" s="5">
        <v>100</v>
      </c>
      <c r="CD353" s="5">
        <v>52.4</v>
      </c>
      <c r="CE353" s="43">
        <v>8.9</v>
      </c>
      <c r="CF353" s="20">
        <v>0.64804928131416839</v>
      </c>
      <c r="CG353" s="5">
        <v>2014</v>
      </c>
      <c r="CH353" s="5">
        <v>2009</v>
      </c>
      <c r="CI353" s="5">
        <v>2018</v>
      </c>
      <c r="CJ353" s="4">
        <v>-1.0109330271503454</v>
      </c>
      <c r="CK353" s="4">
        <v>-0.11389126115776887</v>
      </c>
      <c r="CL353" s="4">
        <v>-0.97437178899043964</v>
      </c>
      <c r="CM353" s="4">
        <v>0.59601233509429008</v>
      </c>
      <c r="CN353" s="4">
        <v>-0.36678614052624742</v>
      </c>
      <c r="CO353" s="4">
        <v>-1.2066430841066453</v>
      </c>
      <c r="CP353" s="4">
        <v>-2.9260057819206327</v>
      </c>
      <c r="CQ353" s="4">
        <v>-0.15142148476553036</v>
      </c>
      <c r="CR353" s="4">
        <v>-0.11634855304701829</v>
      </c>
      <c r="CS353" s="4">
        <v>-1.3883257929703561</v>
      </c>
      <c r="CT353" s="4">
        <v>-0.23273195198093197</v>
      </c>
      <c r="CU353" s="4">
        <v>-9.5684619927620257E-2</v>
      </c>
      <c r="CV353" s="4">
        <v>-1.2397797023034542</v>
      </c>
      <c r="CW353" s="4">
        <v>-0.58874159650300617</v>
      </c>
      <c r="CX353">
        <v>0</v>
      </c>
      <c r="CY353" s="5">
        <v>12191.329980627566</v>
      </c>
      <c r="CZ353" s="5">
        <v>17877.136434309839</v>
      </c>
      <c r="DA353" s="5">
        <v>3758.862629246677</v>
      </c>
      <c r="DB353" s="5">
        <v>2200.1477104874448</v>
      </c>
      <c r="DC353" s="5">
        <v>21390.806850066605</v>
      </c>
      <c r="DD353" s="5">
        <v>5808.3364051664821</v>
      </c>
      <c r="DE353" s="5">
        <v>4338.060181422079</v>
      </c>
      <c r="DF353" s="5">
        <v>7251.5766742321239</v>
      </c>
      <c r="DG353" s="5">
        <v>9116.3313968983348</v>
      </c>
      <c r="DH353" s="5">
        <v>1346.0118168389956</v>
      </c>
      <c r="DI353" s="5">
        <v>705.68685376661745</v>
      </c>
      <c r="DJ353" s="5">
        <v>2427.2525849335302</v>
      </c>
      <c r="DK353" s="5">
        <v>-174.29837518463813</v>
      </c>
      <c r="DL353" s="5">
        <v>-4043.5745937961592</v>
      </c>
      <c r="DM353" s="5">
        <v>0</v>
      </c>
      <c r="DN353" s="5">
        <v>113.0467226120853</v>
      </c>
      <c r="DO353" s="5">
        <v>88350.287865423757</v>
      </c>
      <c r="DP353" s="4">
        <f t="shared" si="36"/>
        <v>-1.578999638572115</v>
      </c>
      <c r="DQ353" s="4">
        <f t="shared" si="36"/>
        <v>-0.78545028319630128</v>
      </c>
      <c r="DR353" s="4">
        <f t="shared" si="36"/>
        <v>-0.36330631351809412</v>
      </c>
      <c r="DS353" s="4">
        <f t="shared" si="36"/>
        <v>-2.3115973690058578</v>
      </c>
      <c r="DT353" s="4">
        <f t="shared" si="36"/>
        <v>-0.26765806679993492</v>
      </c>
      <c r="DU353" s="4">
        <f t="shared" si="36"/>
        <v>-1.884419920204526</v>
      </c>
      <c r="DV353" s="4">
        <f t="shared" si="39"/>
        <v>-1.8496256209518454</v>
      </c>
      <c r="DW353" s="4">
        <f t="shared" si="39"/>
        <v>-4.1272730237552162</v>
      </c>
      <c r="DX353" s="4">
        <f t="shared" si="39"/>
        <v>-1.3888344133433197</v>
      </c>
      <c r="DY353" s="4">
        <f t="shared" si="39"/>
        <v>-2.7323446265281642E-2</v>
      </c>
      <c r="DZ353" s="4">
        <f t="shared" si="39"/>
        <v>0.26657289096196796</v>
      </c>
      <c r="EA353" s="4">
        <f t="shared" si="39"/>
        <v>-0.21178778436689014</v>
      </c>
      <c r="EB353" s="4">
        <f t="shared" si="39"/>
        <v>0.5602846330295832</v>
      </c>
      <c r="EC353" s="4">
        <f t="shared" si="39"/>
        <v>0.44847928413151089</v>
      </c>
      <c r="ED353" s="4" t="e">
        <f t="shared" si="39"/>
        <v>#DIV/0!</v>
      </c>
      <c r="EE353" s="4">
        <f t="shared" si="37"/>
        <v>2.535139192500668E-2</v>
      </c>
      <c r="EF353" s="4">
        <f t="shared" si="37"/>
        <v>-1.4410251518620685</v>
      </c>
      <c r="EG353" s="6">
        <f t="shared" si="40"/>
        <v>-2.550822406372828</v>
      </c>
      <c r="EI353">
        <v>351</v>
      </c>
    </row>
    <row r="354" spans="1:139" x14ac:dyDescent="0.3">
      <c r="A354" t="s">
        <v>718</v>
      </c>
      <c r="B354" t="s">
        <v>368</v>
      </c>
      <c r="C354" s="43" t="s">
        <v>859</v>
      </c>
      <c r="D354" s="43">
        <v>4.4000000000000004</v>
      </c>
      <c r="E354" s="5">
        <v>30.3</v>
      </c>
      <c r="F354" s="5" t="s">
        <v>859</v>
      </c>
      <c r="G354" s="43">
        <v>10.1</v>
      </c>
      <c r="H354" s="20">
        <v>0</v>
      </c>
      <c r="I354" s="43" t="s">
        <v>859</v>
      </c>
      <c r="J354" s="43" t="s">
        <v>859</v>
      </c>
      <c r="K354" s="43" t="s">
        <v>859</v>
      </c>
      <c r="L354" s="43" t="s">
        <v>859</v>
      </c>
      <c r="M354" s="43" t="s">
        <v>859</v>
      </c>
      <c r="N354" s="43" t="s">
        <v>859</v>
      </c>
      <c r="O354" s="43" t="s">
        <v>859</v>
      </c>
      <c r="P354" s="43" t="s">
        <v>859</v>
      </c>
      <c r="Q354" s="43" t="s">
        <v>859</v>
      </c>
      <c r="R354" s="43">
        <v>0.5</v>
      </c>
      <c r="S354" s="20">
        <v>0.7142857142857143</v>
      </c>
      <c r="T354" s="20">
        <v>0.8571428571428571</v>
      </c>
      <c r="U354" s="5">
        <v>87.9</v>
      </c>
      <c r="V354" s="5">
        <v>78</v>
      </c>
      <c r="W354" s="20" t="s">
        <v>859</v>
      </c>
      <c r="X354" s="43">
        <v>6.0021987109767325</v>
      </c>
      <c r="Y354" s="20">
        <v>0.53846153846153855</v>
      </c>
      <c r="Z354" s="5">
        <v>90</v>
      </c>
      <c r="AA354" s="5">
        <v>100</v>
      </c>
      <c r="AB354" s="43" t="s">
        <v>859</v>
      </c>
      <c r="AC354" s="5">
        <v>100</v>
      </c>
      <c r="AD354" s="5" t="s">
        <v>859</v>
      </c>
      <c r="AE354" s="5" t="s">
        <v>859</v>
      </c>
      <c r="AF354" s="5">
        <v>17.399999999999999</v>
      </c>
      <c r="AG354" s="5">
        <v>21.3</v>
      </c>
      <c r="AH354" s="5">
        <v>341</v>
      </c>
      <c r="AI354" s="4">
        <v>74.400000000000006</v>
      </c>
      <c r="AJ354" s="4">
        <v>0.2470608878750658</v>
      </c>
      <c r="AK354" s="4">
        <v>56.5</v>
      </c>
      <c r="AL354" s="4">
        <v>82.8</v>
      </c>
      <c r="AM354" s="4">
        <v>0.19</v>
      </c>
      <c r="AN354" s="4">
        <v>100</v>
      </c>
      <c r="AO354" s="4">
        <v>0</v>
      </c>
      <c r="AP354" s="4">
        <v>0</v>
      </c>
      <c r="AQ354" s="4">
        <v>0.11650058616647128</v>
      </c>
      <c r="AR354" s="4">
        <v>0</v>
      </c>
      <c r="AS354" s="4">
        <v>0</v>
      </c>
      <c r="AT354" s="4" t="s">
        <v>859</v>
      </c>
      <c r="AU354" s="4" t="s">
        <v>859</v>
      </c>
      <c r="AV354" s="4" t="s">
        <v>859</v>
      </c>
      <c r="AW354" s="4" t="s">
        <v>859</v>
      </c>
      <c r="AX354" s="4">
        <v>28.260999999999999</v>
      </c>
      <c r="AY354" s="4">
        <v>1.86</v>
      </c>
      <c r="AZ354" s="4">
        <v>4.04</v>
      </c>
      <c r="BA354" s="4">
        <v>1.5238200022004621E-2</v>
      </c>
      <c r="BB354" s="4">
        <v>75</v>
      </c>
      <c r="BC354" s="4">
        <v>75</v>
      </c>
      <c r="BD354" s="4">
        <v>1</v>
      </c>
      <c r="BE354" s="4">
        <v>25.799999999999997</v>
      </c>
      <c r="BF354" s="4">
        <v>82.4</v>
      </c>
      <c r="BG354" s="4" t="s">
        <v>859</v>
      </c>
      <c r="BH354" s="21">
        <v>8.1240287567250283E-2</v>
      </c>
      <c r="BI354" s="21">
        <v>3.1173598717665802E-2</v>
      </c>
      <c r="BJ354" s="20" t="s">
        <v>859</v>
      </c>
      <c r="BK354" s="20">
        <v>0.35294117647058826</v>
      </c>
      <c r="BL354" s="5">
        <v>0</v>
      </c>
      <c r="BM354" s="5">
        <v>0</v>
      </c>
      <c r="BN354" s="5">
        <v>29.4</v>
      </c>
      <c r="BO354" s="43">
        <v>1.2000000000000002</v>
      </c>
      <c r="BP354" s="5">
        <v>6</v>
      </c>
      <c r="BQ354" s="5" t="s">
        <v>859</v>
      </c>
      <c r="BR354" s="5">
        <v>5465</v>
      </c>
      <c r="BS354" s="5">
        <v>27.27272727272727</v>
      </c>
      <c r="BT354" s="5">
        <v>47.6</v>
      </c>
      <c r="BU354" s="5">
        <v>0</v>
      </c>
      <c r="BV354" s="5">
        <v>47.6</v>
      </c>
      <c r="BW354" s="5">
        <v>39</v>
      </c>
      <c r="BX354" s="5">
        <v>5.8</v>
      </c>
      <c r="BY354" s="5">
        <v>68</v>
      </c>
      <c r="BZ354" s="5">
        <v>17687</v>
      </c>
      <c r="CA354" s="43">
        <v>0</v>
      </c>
      <c r="CB354" s="43" t="s">
        <v>859</v>
      </c>
      <c r="CC354" s="5">
        <v>52.6</v>
      </c>
      <c r="CD354" s="5">
        <v>54.4</v>
      </c>
      <c r="CE354" s="43">
        <v>12</v>
      </c>
      <c r="CF354" s="20">
        <v>0.63508771929824559</v>
      </c>
      <c r="CG354" s="5">
        <v>2019</v>
      </c>
      <c r="CH354" s="5">
        <v>2010</v>
      </c>
      <c r="CI354" s="5">
        <v>2018</v>
      </c>
      <c r="CJ354" s="4">
        <v>-0.789241868743632</v>
      </c>
      <c r="CK354" s="4" t="s">
        <v>17</v>
      </c>
      <c r="CL354" s="4">
        <v>-0.82209753488360604</v>
      </c>
      <c r="CM354" s="4">
        <v>-0.2263740012588363</v>
      </c>
      <c r="CN354" s="4">
        <v>-0.5609526475642731</v>
      </c>
      <c r="CO354" s="4">
        <v>-0.96512226597948292</v>
      </c>
      <c r="CP354" s="4">
        <v>-0.53534923362054265</v>
      </c>
      <c r="CQ354" s="4">
        <v>-0.76404913428562438</v>
      </c>
      <c r="CR354" s="4">
        <v>1.4009997168039083</v>
      </c>
      <c r="CS354" s="4">
        <v>-0.69983348430653958</v>
      </c>
      <c r="CT354" s="4">
        <v>-1.0798177147053813</v>
      </c>
      <c r="CU354" s="4">
        <v>-0.61116911424929821</v>
      </c>
      <c r="CV354" s="4">
        <v>-2.0629358404858924</v>
      </c>
      <c r="CW354" s="4">
        <v>-0.59272254122782053</v>
      </c>
      <c r="CX354">
        <v>1</v>
      </c>
      <c r="CY354" s="5">
        <v>9019.2793622539939</v>
      </c>
      <c r="CZ354" s="5">
        <v>17661.78014159279</v>
      </c>
      <c r="DA354" s="5">
        <v>1270.5592105263156</v>
      </c>
      <c r="DB354" s="5">
        <v>1128.2894736842104</v>
      </c>
      <c r="DC354" s="5">
        <v>22302.34280530407</v>
      </c>
      <c r="DD354" s="5">
        <v>5809.8976961126154</v>
      </c>
      <c r="DE354" s="5">
        <v>1489.2827880800655</v>
      </c>
      <c r="DF354" s="5">
        <v>5671.3588950503417</v>
      </c>
      <c r="DG354" s="5">
        <v>7647.8699772161226</v>
      </c>
      <c r="DH354" s="5">
        <v>1984.375</v>
      </c>
      <c r="DI354" s="5">
        <v>1989.3092105263158</v>
      </c>
      <c r="DJ354" s="5">
        <v>4041.1184210526317</v>
      </c>
      <c r="DK354" s="5">
        <v>373.35526315789474</v>
      </c>
      <c r="DL354" s="5">
        <v>451.48026315789474</v>
      </c>
      <c r="DM354" s="5">
        <v>0</v>
      </c>
      <c r="DN354" s="5">
        <v>0</v>
      </c>
      <c r="DO354" s="5">
        <v>80388.818244557362</v>
      </c>
      <c r="DP354" s="4">
        <f t="shared" si="36"/>
        <v>0.54101697310166841</v>
      </c>
      <c r="DQ354" s="4">
        <f t="shared" si="36"/>
        <v>-0.69817809290640831</v>
      </c>
      <c r="DR354" s="4">
        <f t="shared" si="36"/>
        <v>0.86053333850224423</v>
      </c>
      <c r="DS354" s="4">
        <f t="shared" si="36"/>
        <v>-0.21428933394879682</v>
      </c>
      <c r="DT354" s="4">
        <f t="shared" si="36"/>
        <v>-0.53998779358108773</v>
      </c>
      <c r="DU354" s="4">
        <f t="shared" si="36"/>
        <v>-1.886037484445733</v>
      </c>
      <c r="DV354" s="4">
        <f t="shared" si="39"/>
        <v>1.254012926235043</v>
      </c>
      <c r="DW354" s="4">
        <f t="shared" si="39"/>
        <v>-2.7352347233111001</v>
      </c>
      <c r="DX354" s="4">
        <f t="shared" si="39"/>
        <v>-0.72269604037658919</v>
      </c>
      <c r="DY354" s="4">
        <f t="shared" si="39"/>
        <v>-0.95036490713933286</v>
      </c>
      <c r="DZ354" s="4">
        <f t="shared" si="39"/>
        <v>-1.1006052071840455</v>
      </c>
      <c r="EA354" s="4">
        <f t="shared" si="39"/>
        <v>-1.237152549668715</v>
      </c>
      <c r="EB354" s="4">
        <f t="shared" si="39"/>
        <v>-0.13386866059843794</v>
      </c>
      <c r="EC354" s="4">
        <f t="shared" si="39"/>
        <v>-0.32980463575432539</v>
      </c>
      <c r="ED354" s="4" t="e">
        <f t="shared" si="39"/>
        <v>#DIV/0!</v>
      </c>
      <c r="EE354" s="4">
        <f t="shared" si="37"/>
        <v>1.5962262966648821</v>
      </c>
      <c r="EF354" s="4">
        <f t="shared" si="37"/>
        <v>-0.80500468087923271</v>
      </c>
      <c r="EG354" s="6">
        <f t="shared" si="40"/>
        <v>-1.7786661290973531</v>
      </c>
      <c r="EI354">
        <v>352</v>
      </c>
    </row>
    <row r="355" spans="1:139" x14ac:dyDescent="0.3">
      <c r="A355" t="s">
        <v>692</v>
      </c>
      <c r="B355" t="s">
        <v>369</v>
      </c>
      <c r="C355" s="43" t="s">
        <v>859</v>
      </c>
      <c r="D355" s="43">
        <v>5.5</v>
      </c>
      <c r="E355" s="5">
        <v>37.5</v>
      </c>
      <c r="F355" s="5">
        <v>100</v>
      </c>
      <c r="G355" s="43">
        <v>8.6999999999999993</v>
      </c>
      <c r="H355" s="20">
        <v>0</v>
      </c>
      <c r="I355" s="43">
        <v>45.4</v>
      </c>
      <c r="J355" s="43">
        <v>9.1739130434782616</v>
      </c>
      <c r="K355" s="43">
        <v>3.677777777777778</v>
      </c>
      <c r="L355" s="43">
        <v>3.5673913043478267</v>
      </c>
      <c r="M355" s="43" t="s">
        <v>859</v>
      </c>
      <c r="N355" s="43">
        <v>47.666666666666664</v>
      </c>
      <c r="O355" s="43" t="s">
        <v>859</v>
      </c>
      <c r="P355" s="43">
        <v>-2.9</v>
      </c>
      <c r="Q355" s="43">
        <v>1</v>
      </c>
      <c r="R355" s="43">
        <v>-2.8</v>
      </c>
      <c r="S355" s="20">
        <v>0.72727272727272729</v>
      </c>
      <c r="T355" s="20">
        <v>0.35294117647058826</v>
      </c>
      <c r="U355" s="5">
        <v>88.1</v>
      </c>
      <c r="V355" s="5">
        <v>74</v>
      </c>
      <c r="W355" s="20">
        <v>0.17647058823529413</v>
      </c>
      <c r="X355" s="43">
        <v>3.0382274855841565</v>
      </c>
      <c r="Y355" s="20">
        <v>0.70270270270270274</v>
      </c>
      <c r="Z355" s="5">
        <v>100</v>
      </c>
      <c r="AA355" s="5">
        <v>100</v>
      </c>
      <c r="AB355" s="43" t="s">
        <v>859</v>
      </c>
      <c r="AC355" s="5">
        <v>93.35</v>
      </c>
      <c r="AD355" s="5">
        <v>2</v>
      </c>
      <c r="AE355" s="5">
        <v>1.3</v>
      </c>
      <c r="AF355" s="5" t="s">
        <v>859</v>
      </c>
      <c r="AG355" s="5">
        <v>12.4</v>
      </c>
      <c r="AH355" s="5" t="s">
        <v>859</v>
      </c>
      <c r="AI355" s="4">
        <v>54.7</v>
      </c>
      <c r="AJ355" s="4">
        <v>0.25672326755392383</v>
      </c>
      <c r="AK355" s="4">
        <v>42.900000000000006</v>
      </c>
      <c r="AL355" s="4">
        <v>88.4</v>
      </c>
      <c r="AM355" s="4">
        <v>0.16</v>
      </c>
      <c r="AN355" s="4" t="s">
        <v>859</v>
      </c>
      <c r="AO355" s="4">
        <v>8.2644628099173563</v>
      </c>
      <c r="AP355" s="4">
        <v>0.82644628099173567</v>
      </c>
      <c r="AQ355" s="4">
        <v>0.21469127040454222</v>
      </c>
      <c r="AR355" s="4">
        <v>0</v>
      </c>
      <c r="AS355" s="4">
        <v>0</v>
      </c>
      <c r="AT355" s="4">
        <v>22.727</v>
      </c>
      <c r="AU355" s="4" t="s">
        <v>859</v>
      </c>
      <c r="AV355" s="4">
        <v>0</v>
      </c>
      <c r="AW355" s="4">
        <v>68</v>
      </c>
      <c r="AX355" s="4">
        <v>36.781999999999996</v>
      </c>
      <c r="AY355" s="4">
        <v>1.1399999999999999</v>
      </c>
      <c r="AZ355" s="4">
        <v>5.04</v>
      </c>
      <c r="BA355" s="4">
        <v>0</v>
      </c>
      <c r="BB355" s="4">
        <v>0</v>
      </c>
      <c r="BC355" s="4" t="s">
        <v>859</v>
      </c>
      <c r="BD355" s="4">
        <v>0.33333333333333331</v>
      </c>
      <c r="BE355" s="4">
        <v>79.3</v>
      </c>
      <c r="BF355" s="4">
        <v>69.8</v>
      </c>
      <c r="BG355" s="4">
        <v>68.8</v>
      </c>
      <c r="BH355" s="21">
        <v>5.1953701974199497E-2</v>
      </c>
      <c r="BI355" s="21">
        <v>4.8161152223572722E-2</v>
      </c>
      <c r="BJ355" s="20">
        <v>0.38571428571428573</v>
      </c>
      <c r="BK355" s="20">
        <v>0.51428571428571423</v>
      </c>
      <c r="BL355" s="5">
        <v>0</v>
      </c>
      <c r="BM355" s="5" t="s">
        <v>859</v>
      </c>
      <c r="BN355" s="5" t="s">
        <v>859</v>
      </c>
      <c r="BO355" s="43">
        <v>1.5</v>
      </c>
      <c r="BP355" s="5">
        <v>10</v>
      </c>
      <c r="BQ355" s="5" t="s">
        <v>859</v>
      </c>
      <c r="BR355" s="5">
        <v>6807</v>
      </c>
      <c r="BS355" s="5" t="s">
        <v>859</v>
      </c>
      <c r="BT355" s="5">
        <v>34.700000000000003</v>
      </c>
      <c r="BU355" s="5">
        <v>0</v>
      </c>
      <c r="BV355" s="5">
        <v>26.7</v>
      </c>
      <c r="BW355" s="5">
        <v>47</v>
      </c>
      <c r="BX355" s="5">
        <v>12.8</v>
      </c>
      <c r="BY355" s="5">
        <v>100</v>
      </c>
      <c r="BZ355" s="5">
        <v>13443</v>
      </c>
      <c r="CA355" s="43">
        <v>0</v>
      </c>
      <c r="CB355" s="43" t="s">
        <v>859</v>
      </c>
      <c r="CC355" s="5" t="s">
        <v>859</v>
      </c>
      <c r="CD355" s="5">
        <v>26.3</v>
      </c>
      <c r="CE355" s="43">
        <v>8.1</v>
      </c>
      <c r="CF355" s="20">
        <v>0.76790450928381959</v>
      </c>
      <c r="CG355" s="5">
        <v>2009</v>
      </c>
      <c r="CH355" s="5">
        <v>2005</v>
      </c>
      <c r="CI355" s="5">
        <v>2021</v>
      </c>
      <c r="CJ355" s="4">
        <v>-0.27834941719451595</v>
      </c>
      <c r="CK355" s="4">
        <v>-0.91555444921534646</v>
      </c>
      <c r="CL355" s="4">
        <v>0.43700323331207169</v>
      </c>
      <c r="CM355" s="4">
        <v>-0.58976110252655556</v>
      </c>
      <c r="CN355" s="4">
        <v>-1.0143017618989301</v>
      </c>
      <c r="CO355" s="4">
        <v>-0.5682057866600998</v>
      </c>
      <c r="CP355" s="4">
        <v>-0.65854782856329941</v>
      </c>
      <c r="CQ355" s="4" t="s">
        <v>17</v>
      </c>
      <c r="CR355" s="4">
        <v>1.1570943908482438</v>
      </c>
      <c r="CS355" s="4">
        <v>-1.1311101833170456</v>
      </c>
      <c r="CT355" s="4">
        <v>0.12891879784191104</v>
      </c>
      <c r="CU355" s="4">
        <v>-0.51526744673093239</v>
      </c>
      <c r="CV355" s="4">
        <v>0.12507139005620921</v>
      </c>
      <c r="CW355" s="4">
        <v>-0.60147899324986009</v>
      </c>
      <c r="CX355">
        <v>1</v>
      </c>
      <c r="CY355" s="5">
        <v>7853.4167052592156</v>
      </c>
      <c r="CZ355" s="5">
        <v>16648.361735467442</v>
      </c>
      <c r="DA355" s="5">
        <v>3106.0371517027866</v>
      </c>
      <c r="DB355" s="5">
        <v>1181.1145510835913</v>
      </c>
      <c r="DC355" s="5">
        <v>22339.577413521532</v>
      </c>
      <c r="DD355" s="5">
        <v>4053.8340549278701</v>
      </c>
      <c r="DE355" s="5">
        <v>2023.4380378938263</v>
      </c>
      <c r="DF355" s="5">
        <v>1563.7935587565512</v>
      </c>
      <c r="DG355" s="5">
        <v>9389.5286925314904</v>
      </c>
      <c r="DH355" s="5">
        <v>1770.1238390092881</v>
      </c>
      <c r="DI355" s="5">
        <v>723.29721362229111</v>
      </c>
      <c r="DJ355" s="5">
        <v>2212.4613003095974</v>
      </c>
      <c r="DK355" s="5">
        <v>208.59133126934984</v>
      </c>
      <c r="DL355" s="5">
        <v>471.74922600619198</v>
      </c>
      <c r="DM355" s="5">
        <v>0</v>
      </c>
      <c r="DN355" s="5">
        <v>70.336370896397199</v>
      </c>
      <c r="DO355" s="5">
        <v>73143.91195625125</v>
      </c>
      <c r="DP355" s="4">
        <f t="shared" si="36"/>
        <v>1.3202126723892067</v>
      </c>
      <c r="DQ355" s="4">
        <f t="shared" si="36"/>
        <v>-0.28749474176396339</v>
      </c>
      <c r="DR355" s="4">
        <f t="shared" si="36"/>
        <v>-4.2222598704007179E-2</v>
      </c>
      <c r="DS355" s="4">
        <f t="shared" si="36"/>
        <v>-0.31765231188574855</v>
      </c>
      <c r="DT355" s="4">
        <f t="shared" si="36"/>
        <v>-0.55111197428334346</v>
      </c>
      <c r="DU355" s="4">
        <f t="shared" si="36"/>
        <v>-6.6680395173240786E-2</v>
      </c>
      <c r="DV355" s="4">
        <f t="shared" si="39"/>
        <v>0.6720703611968637</v>
      </c>
      <c r="DW355" s="4">
        <f t="shared" si="39"/>
        <v>0.88318315872173125</v>
      </c>
      <c r="DX355" s="4">
        <f t="shared" si="39"/>
        <v>-1.5127649433339303</v>
      </c>
      <c r="DY355" s="4">
        <f t="shared" si="39"/>
        <v>-0.64056836834842068</v>
      </c>
      <c r="DZ355" s="4">
        <f t="shared" si="39"/>
        <v>0.24781620744959587</v>
      </c>
      <c r="EA355" s="4">
        <f t="shared" si="39"/>
        <v>-7.5320792986174834E-2</v>
      </c>
      <c r="EB355" s="4">
        <f t="shared" si="39"/>
        <v>7.4970317149760948E-2</v>
      </c>
      <c r="EC355" s="4">
        <f t="shared" si="39"/>
        <v>-0.33331404962347727</v>
      </c>
      <c r="ED355" s="4" t="e">
        <f t="shared" si="39"/>
        <v>#DIV/0!</v>
      </c>
      <c r="EE355" s="4">
        <f t="shared" si="37"/>
        <v>0.61884599426755671</v>
      </c>
      <c r="EF355" s="4">
        <f t="shared" si="37"/>
        <v>-0.22622853411884189</v>
      </c>
      <c r="EG355" s="6">
        <f t="shared" si="40"/>
        <v>0.66009319601690142</v>
      </c>
      <c r="EI355">
        <v>353</v>
      </c>
    </row>
    <row r="356" spans="1:139" x14ac:dyDescent="0.3">
      <c r="A356" t="s">
        <v>668</v>
      </c>
      <c r="B356" t="s">
        <v>370</v>
      </c>
      <c r="C356" s="43" t="s">
        <v>859</v>
      </c>
      <c r="D356" s="43">
        <v>4.8</v>
      </c>
      <c r="E356" s="5">
        <v>0</v>
      </c>
      <c r="F356" s="5">
        <v>60</v>
      </c>
      <c r="G356" s="43">
        <v>15</v>
      </c>
      <c r="H356" s="20">
        <v>1</v>
      </c>
      <c r="I356" s="43" t="s">
        <v>859</v>
      </c>
      <c r="J356" s="43" t="s">
        <v>859</v>
      </c>
      <c r="K356" s="43">
        <v>3.9166666666666661</v>
      </c>
      <c r="L356" s="43" t="s">
        <v>859</v>
      </c>
      <c r="M356" s="43" t="s">
        <v>859</v>
      </c>
      <c r="N356" s="43" t="s">
        <v>859</v>
      </c>
      <c r="O356" s="43" t="s">
        <v>859</v>
      </c>
      <c r="P356" s="43" t="s">
        <v>859</v>
      </c>
      <c r="Q356" s="43" t="s">
        <v>859</v>
      </c>
      <c r="R356" s="43" t="s">
        <v>859</v>
      </c>
      <c r="S356" s="20">
        <v>0.8571428571428571</v>
      </c>
      <c r="T356" s="20">
        <v>0.8571428571428571</v>
      </c>
      <c r="U356" s="5">
        <v>94.5</v>
      </c>
      <c r="V356" s="5" t="s">
        <v>859</v>
      </c>
      <c r="W356" s="20" t="s">
        <v>859</v>
      </c>
      <c r="X356" s="43" t="s">
        <v>859</v>
      </c>
      <c r="Y356" s="20" t="s">
        <v>859</v>
      </c>
      <c r="Z356" s="5">
        <v>100</v>
      </c>
      <c r="AA356" s="5">
        <v>83.3</v>
      </c>
      <c r="AB356" s="43">
        <v>0</v>
      </c>
      <c r="AC356" s="5">
        <v>50</v>
      </c>
      <c r="AD356" s="5">
        <v>3</v>
      </c>
      <c r="AE356" s="5">
        <v>0.8</v>
      </c>
      <c r="AF356" s="5" t="s">
        <v>859</v>
      </c>
      <c r="AG356" s="5">
        <v>0</v>
      </c>
      <c r="AH356" s="5" t="s">
        <v>859</v>
      </c>
      <c r="AI356" s="4">
        <v>82.5</v>
      </c>
      <c r="AJ356" s="4">
        <v>0.31305903398926654</v>
      </c>
      <c r="AK356" s="4" t="s">
        <v>859</v>
      </c>
      <c r="AL356" s="4">
        <v>50</v>
      </c>
      <c r="AM356" s="4">
        <v>0.72</v>
      </c>
      <c r="AN356" s="4" t="s">
        <v>859</v>
      </c>
      <c r="AO356" s="4">
        <v>0</v>
      </c>
      <c r="AP356" s="4">
        <v>0</v>
      </c>
      <c r="AQ356" s="4">
        <v>0.1323319027181688</v>
      </c>
      <c r="AR356" s="4" t="s">
        <v>859</v>
      </c>
      <c r="AS356" s="4" t="s">
        <v>859</v>
      </c>
      <c r="AT356" s="4">
        <v>0</v>
      </c>
      <c r="AU356" s="4" t="s">
        <v>859</v>
      </c>
      <c r="AV356" s="4" t="s">
        <v>859</v>
      </c>
      <c r="AW356" s="4" t="s">
        <v>859</v>
      </c>
      <c r="AX356" s="4" t="s">
        <v>859</v>
      </c>
      <c r="AY356" s="4">
        <v>0.9</v>
      </c>
      <c r="AZ356" s="4">
        <v>1.58</v>
      </c>
      <c r="BA356" s="4">
        <v>0</v>
      </c>
      <c r="BB356" s="4">
        <v>66.7</v>
      </c>
      <c r="BC356" s="4">
        <v>66.7</v>
      </c>
      <c r="BD356" s="4">
        <v>1</v>
      </c>
      <c r="BE356" s="4">
        <v>100</v>
      </c>
      <c r="BF356" s="4" t="s">
        <v>859</v>
      </c>
      <c r="BG356" s="4" t="s">
        <v>859</v>
      </c>
      <c r="BH356" s="21" t="s">
        <v>859</v>
      </c>
      <c r="BI356" s="21" t="s">
        <v>859</v>
      </c>
      <c r="BJ356" s="20" t="s">
        <v>859</v>
      </c>
      <c r="BK356" s="20" t="s">
        <v>859</v>
      </c>
      <c r="BL356" s="5">
        <v>0</v>
      </c>
      <c r="BM356" s="5">
        <v>100</v>
      </c>
      <c r="BN356" s="5">
        <v>37.6</v>
      </c>
      <c r="BO356" s="43">
        <v>1.1000000000000001</v>
      </c>
      <c r="BP356" s="5" t="s">
        <v>859</v>
      </c>
      <c r="BQ356" s="5" t="s">
        <v>859</v>
      </c>
      <c r="BR356" s="5">
        <v>10000</v>
      </c>
      <c r="BS356" s="5" t="s">
        <v>859</v>
      </c>
      <c r="BT356" s="5">
        <v>100</v>
      </c>
      <c r="BU356" s="5">
        <v>0</v>
      </c>
      <c r="BV356" s="5">
        <v>100</v>
      </c>
      <c r="BW356" s="5">
        <v>100</v>
      </c>
      <c r="BX356" s="5" t="s">
        <v>859</v>
      </c>
      <c r="BY356" s="5">
        <v>83.3</v>
      </c>
      <c r="BZ356" s="5">
        <v>14531</v>
      </c>
      <c r="CA356" s="43">
        <v>0.05</v>
      </c>
      <c r="CB356" s="43">
        <v>0.04</v>
      </c>
      <c r="CC356" s="5" t="s">
        <v>859</v>
      </c>
      <c r="CD356" s="5">
        <v>47.1</v>
      </c>
      <c r="CE356" s="43">
        <v>10</v>
      </c>
      <c r="CF356" s="20">
        <v>0.66063829787234041</v>
      </c>
      <c r="CG356" s="5">
        <v>2017</v>
      </c>
      <c r="CH356" s="5">
        <v>2020</v>
      </c>
      <c r="CI356" s="5">
        <v>2019</v>
      </c>
      <c r="CJ356" s="4">
        <v>-1.8634525788862735</v>
      </c>
      <c r="CK356" s="4" t="s">
        <v>17</v>
      </c>
      <c r="CL356" s="4" t="s">
        <v>17</v>
      </c>
      <c r="CM356" s="4">
        <v>-0.74310404544579622</v>
      </c>
      <c r="CN356" s="4">
        <v>-1.1298495935014785</v>
      </c>
      <c r="CO356" s="4">
        <v>0.82378692179298263</v>
      </c>
      <c r="CP356" s="4" t="s">
        <v>17</v>
      </c>
      <c r="CQ356" s="4">
        <v>0.84933058326650612</v>
      </c>
      <c r="CR356" s="4" t="s">
        <v>17</v>
      </c>
      <c r="CS356" s="4">
        <v>0.82868055220759584</v>
      </c>
      <c r="CT356" s="4" t="s">
        <v>17</v>
      </c>
      <c r="CU356" s="4">
        <v>-0.39361650334131704</v>
      </c>
      <c r="CV356" s="4">
        <v>-1.0966615931865731</v>
      </c>
      <c r="CW356" s="4">
        <v>-0.64359205894635163</v>
      </c>
      <c r="CX356">
        <v>5</v>
      </c>
      <c r="CY356" s="5">
        <v>15026.167742766056</v>
      </c>
      <c r="CZ356" s="5">
        <v>17112.158199377471</v>
      </c>
      <c r="DA356" s="5">
        <v>4893.3333333333339</v>
      </c>
      <c r="DB356" s="5">
        <v>1806.6666666666667</v>
      </c>
      <c r="DC356" s="5">
        <v>21122.911636169789</v>
      </c>
      <c r="DD356" s="5">
        <v>4334.1214104185838</v>
      </c>
      <c r="DE356" s="5">
        <v>598.91558144039948</v>
      </c>
      <c r="DF356" s="5">
        <v>993.6337288345054</v>
      </c>
      <c r="DG356" s="5">
        <v>5901.787220176112</v>
      </c>
      <c r="DH356" s="5">
        <v>1833.3333333333333</v>
      </c>
      <c r="DI356" s="5">
        <v>2777.7777777777778</v>
      </c>
      <c r="DJ356" s="5">
        <v>2915.5555555555557</v>
      </c>
      <c r="DK356" s="5">
        <v>482.22222222222217</v>
      </c>
      <c r="DL356" s="5">
        <v>-4793.333333333333</v>
      </c>
      <c r="DM356" s="5">
        <v>0</v>
      </c>
      <c r="DN356" s="5">
        <v>50.532200753928848</v>
      </c>
      <c r="DO356" s="5">
        <v>79849.116608825731</v>
      </c>
      <c r="DP356" s="4">
        <f t="shared" si="36"/>
        <v>-3.473642527409504</v>
      </c>
      <c r="DQ356" s="4">
        <f t="shared" si="36"/>
        <v>-0.47544621856300157</v>
      </c>
      <c r="DR356" s="4">
        <f t="shared" si="36"/>
        <v>-0.92128096454786623</v>
      </c>
      <c r="DS356" s="4">
        <f t="shared" si="36"/>
        <v>-1.5416719007748827</v>
      </c>
      <c r="DT356" s="4">
        <f t="shared" si="36"/>
        <v>-0.18762191464673475</v>
      </c>
      <c r="DU356" s="4">
        <f t="shared" si="36"/>
        <v>-0.35707009135841511</v>
      </c>
      <c r="DV356" s="4">
        <f t="shared" si="39"/>
        <v>2.2240353611702464</v>
      </c>
      <c r="DW356" s="4">
        <f t="shared" si="39"/>
        <v>1.3854457778887874</v>
      </c>
      <c r="DX356" s="4">
        <f t="shared" si="39"/>
        <v>6.9379741288555077E-2</v>
      </c>
      <c r="DY356" s="4">
        <f t="shared" si="39"/>
        <v>-0.73196615807223886</v>
      </c>
      <c r="DZ356" s="4">
        <f t="shared" si="39"/>
        <v>-1.9403981186630479</v>
      </c>
      <c r="EA356" s="4">
        <f t="shared" si="39"/>
        <v>-0.52202959608530042</v>
      </c>
      <c r="EB356" s="4">
        <f t="shared" si="39"/>
        <v>-0.27185798982207388</v>
      </c>
      <c r="EC356" s="4">
        <f t="shared" si="39"/>
        <v>0.57829420059975278</v>
      </c>
      <c r="ED356" s="4" t="e">
        <f t="shared" si="39"/>
        <v>#DIV/0!</v>
      </c>
      <c r="EE356" s="4">
        <f t="shared" si="37"/>
        <v>0.89404082669763407</v>
      </c>
      <c r="EF356" s="4">
        <f t="shared" si="37"/>
        <v>-0.76188936362064796</v>
      </c>
      <c r="EI356">
        <v>354</v>
      </c>
    </row>
    <row r="357" spans="1:139" x14ac:dyDescent="0.3">
      <c r="A357" t="s">
        <v>731</v>
      </c>
      <c r="B357" t="s">
        <v>371</v>
      </c>
      <c r="C357" s="43" t="s">
        <v>859</v>
      </c>
      <c r="D357" s="43">
        <v>5</v>
      </c>
      <c r="E357" s="5">
        <v>22.2</v>
      </c>
      <c r="F357" s="5">
        <v>79.2</v>
      </c>
      <c r="G357" s="43">
        <v>6.8</v>
      </c>
      <c r="H357" s="20">
        <v>0</v>
      </c>
      <c r="I357" s="43">
        <v>39.299999999999997</v>
      </c>
      <c r="J357" s="43">
        <v>14.326086956521738</v>
      </c>
      <c r="K357" s="43">
        <v>3.5916666666666668</v>
      </c>
      <c r="L357" s="43">
        <v>3.5217391304347818</v>
      </c>
      <c r="M357" s="43">
        <v>48.666666666666664</v>
      </c>
      <c r="N357" s="43">
        <v>45.333333333333336</v>
      </c>
      <c r="O357" s="43">
        <v>46</v>
      </c>
      <c r="P357" s="43">
        <v>-0.1</v>
      </c>
      <c r="Q357" s="43">
        <v>-0.7</v>
      </c>
      <c r="R357" s="43">
        <v>1.6</v>
      </c>
      <c r="S357" s="20">
        <v>0.58139534883720934</v>
      </c>
      <c r="T357" s="20">
        <v>0.66666666666666663</v>
      </c>
      <c r="U357" s="5">
        <v>85.6</v>
      </c>
      <c r="V357" s="5">
        <v>56</v>
      </c>
      <c r="W357" s="20">
        <v>0.27586206896551724</v>
      </c>
      <c r="X357" s="43">
        <v>3.0674820069057152</v>
      </c>
      <c r="Y357" s="20">
        <v>0.44736842105263158</v>
      </c>
      <c r="Z357" s="5">
        <v>54</v>
      </c>
      <c r="AA357" s="5">
        <v>81.7</v>
      </c>
      <c r="AB357" s="43">
        <v>0</v>
      </c>
      <c r="AC357" s="5">
        <v>79.2</v>
      </c>
      <c r="AD357" s="5">
        <v>1.5</v>
      </c>
      <c r="AE357" s="5">
        <v>0.9</v>
      </c>
      <c r="AF357" s="5">
        <v>25.5</v>
      </c>
      <c r="AG357" s="5">
        <v>38.1</v>
      </c>
      <c r="AH357" s="5">
        <v>8239</v>
      </c>
      <c r="AI357" s="4">
        <v>76</v>
      </c>
      <c r="AJ357" s="4">
        <v>0.3056774365111023</v>
      </c>
      <c r="AK357" s="4">
        <v>41.699999999999996</v>
      </c>
      <c r="AL357" s="4">
        <v>88.1</v>
      </c>
      <c r="AM357" s="4">
        <v>0.9</v>
      </c>
      <c r="AN357" s="4" t="s">
        <v>859</v>
      </c>
      <c r="AO357" s="4">
        <v>0</v>
      </c>
      <c r="AP357" s="4">
        <v>0</v>
      </c>
      <c r="AQ357" s="4">
        <v>8.765392093324692E-2</v>
      </c>
      <c r="AR357" s="4">
        <v>0</v>
      </c>
      <c r="AS357" s="4">
        <v>43.75</v>
      </c>
      <c r="AT357" s="4">
        <v>0</v>
      </c>
      <c r="AU357" s="4">
        <v>0</v>
      </c>
      <c r="AV357" s="4">
        <v>0</v>
      </c>
      <c r="AW357" s="4">
        <v>64.286000000000001</v>
      </c>
      <c r="AX357" s="4">
        <v>41.176000000000002</v>
      </c>
      <c r="AY357" s="4">
        <v>1.45</v>
      </c>
      <c r="AZ357" s="4">
        <v>3.05</v>
      </c>
      <c r="BA357" s="4">
        <v>0</v>
      </c>
      <c r="BB357" s="4">
        <v>105.6</v>
      </c>
      <c r="BC357" s="4">
        <v>100</v>
      </c>
      <c r="BD357" s="4">
        <v>0.75</v>
      </c>
      <c r="BE357" s="4">
        <v>100</v>
      </c>
      <c r="BF357" s="4">
        <v>93.3</v>
      </c>
      <c r="BG357" s="4" t="s">
        <v>859</v>
      </c>
      <c r="BH357" s="21">
        <v>3.7361633214873277E-2</v>
      </c>
      <c r="BI357" s="21">
        <v>2.6575220278361743E-2</v>
      </c>
      <c r="BJ357" s="20">
        <v>0.15686274509803921</v>
      </c>
      <c r="BK357" s="20">
        <v>0.27450980392156865</v>
      </c>
      <c r="BL357" s="5" t="s">
        <v>859</v>
      </c>
      <c r="BM357" s="5">
        <v>5</v>
      </c>
      <c r="BN357" s="5">
        <v>9.5</v>
      </c>
      <c r="BO357" s="43">
        <v>1.35</v>
      </c>
      <c r="BP357" s="5" t="s">
        <v>859</v>
      </c>
      <c r="BQ357" s="5">
        <v>365</v>
      </c>
      <c r="BR357" s="5">
        <v>10250</v>
      </c>
      <c r="BS357" s="5" t="s">
        <v>859</v>
      </c>
      <c r="BT357" s="5">
        <v>100</v>
      </c>
      <c r="BU357" s="5">
        <v>1.7</v>
      </c>
      <c r="BV357" s="5">
        <v>50</v>
      </c>
      <c r="BW357" s="5">
        <v>20</v>
      </c>
      <c r="BX357" s="5">
        <v>9.1999999999999993</v>
      </c>
      <c r="BY357" s="5">
        <v>100</v>
      </c>
      <c r="BZ357" s="5">
        <v>12995</v>
      </c>
      <c r="CA357" s="43">
        <v>0.64</v>
      </c>
      <c r="CB357" s="43">
        <v>1.63</v>
      </c>
      <c r="CC357" s="5">
        <v>100</v>
      </c>
      <c r="CD357" s="5">
        <v>36.6</v>
      </c>
      <c r="CE357" s="43">
        <v>9.5</v>
      </c>
      <c r="CF357" s="20">
        <v>0.82602739726027397</v>
      </c>
      <c r="CG357" s="5">
        <v>2020</v>
      </c>
      <c r="CH357" s="5">
        <v>2003</v>
      </c>
      <c r="CI357" s="5">
        <v>2018</v>
      </c>
      <c r="CJ357" s="4">
        <v>-1.3311968849528006</v>
      </c>
      <c r="CK357" s="4">
        <v>-1.5294159033690997</v>
      </c>
      <c r="CL357" s="4">
        <v>-1.3342880564652131</v>
      </c>
      <c r="CM357" s="4">
        <v>8.6453542726687593E-2</v>
      </c>
      <c r="CN357" s="4">
        <v>-0.62246645242153864</v>
      </c>
      <c r="CO357" s="4">
        <v>0.68228614444370472</v>
      </c>
      <c r="CP357" s="4">
        <v>0.95872531481667311</v>
      </c>
      <c r="CQ357" s="4">
        <v>-1.281981661443798</v>
      </c>
      <c r="CR357" s="4">
        <v>-1.3426058878722404</v>
      </c>
      <c r="CS357" s="4">
        <v>0.50739114716712619</v>
      </c>
      <c r="CT357" s="4">
        <v>-0.75002119642838927</v>
      </c>
      <c r="CU357" s="4">
        <v>0.24433884131444811</v>
      </c>
      <c r="CV357" s="4">
        <v>0.33104067745348015</v>
      </c>
      <c r="CW357" s="4">
        <v>-0.64843004732372755</v>
      </c>
      <c r="CX357">
        <v>0</v>
      </c>
      <c r="CY357" s="5">
        <v>11233.282602299047</v>
      </c>
      <c r="CZ357" s="5">
        <v>19693.874250318251</v>
      </c>
      <c r="DA357" s="5">
        <v>3712.2401847575056</v>
      </c>
      <c r="DB357" s="5">
        <v>951.5011547344111</v>
      </c>
      <c r="DC357" s="5">
        <v>26869.689388035789</v>
      </c>
      <c r="DD357" s="5">
        <v>7011.8462473657573</v>
      </c>
      <c r="DE357" s="5">
        <v>1270.8132424680218</v>
      </c>
      <c r="DF357" s="5">
        <v>3992.5364446270091</v>
      </c>
      <c r="DG357" s="5">
        <v>6505.4150811568325</v>
      </c>
      <c r="DH357" s="5">
        <v>1567.6674364896073</v>
      </c>
      <c r="DI357" s="5">
        <v>1382.4480369515013</v>
      </c>
      <c r="DJ357" s="5">
        <v>4818.9376443418014</v>
      </c>
      <c r="DK357" s="5">
        <v>400.46189376443419</v>
      </c>
      <c r="DL357" s="5">
        <v>-162.12471131639722</v>
      </c>
      <c r="DM357" s="5">
        <v>0</v>
      </c>
      <c r="DN357" s="5">
        <v>0</v>
      </c>
      <c r="DO357" s="5">
        <v>89410.713607309983</v>
      </c>
      <c r="DP357" s="4">
        <f t="shared" si="36"/>
        <v>-0.93869574648971577</v>
      </c>
      <c r="DQ357" s="4">
        <f t="shared" si="36"/>
        <v>-1.5216752914613054</v>
      </c>
      <c r="DR357" s="4">
        <f t="shared" si="36"/>
        <v>-0.34037567097237598</v>
      </c>
      <c r="DS357" s="4">
        <f t="shared" si="36"/>
        <v>0.13163286835985616</v>
      </c>
      <c r="DT357" s="4">
        <f t="shared" si="36"/>
        <v>-1.9045244746011265</v>
      </c>
      <c r="DU357" s="4">
        <f t="shared" si="36"/>
        <v>-3.1313076252180103</v>
      </c>
      <c r="DV357" s="4">
        <f t="shared" si="39"/>
        <v>1.4920274881073188</v>
      </c>
      <c r="DW357" s="4">
        <f t="shared" si="39"/>
        <v>-1.2563340417577109</v>
      </c>
      <c r="DX357" s="4">
        <f t="shared" si="39"/>
        <v>-0.20444405537482802</v>
      </c>
      <c r="DY357" s="4">
        <f t="shared" si="39"/>
        <v>-0.34782646456300403</v>
      </c>
      <c r="DZ357" s="4">
        <f t="shared" si="39"/>
        <v>-0.45424118839187744</v>
      </c>
      <c r="EA357" s="4">
        <f t="shared" si="39"/>
        <v>-1.7313376346278397</v>
      </c>
      <c r="EB357" s="4">
        <f t="shared" si="39"/>
        <v>-0.16822642908078447</v>
      </c>
      <c r="EC357" s="4">
        <f t="shared" si="39"/>
        <v>-0.22356368875976415</v>
      </c>
      <c r="ED357" s="4" t="e">
        <f t="shared" si="39"/>
        <v>#DIV/0!</v>
      </c>
      <c r="EE357" s="4">
        <f t="shared" si="37"/>
        <v>1.5962262966648821</v>
      </c>
      <c r="EF357" s="4">
        <f t="shared" si="37"/>
        <v>-1.5257397224017979</v>
      </c>
      <c r="EG357" s="6">
        <f>(CL357+DW357)/2</f>
        <v>-1.2953110491114619</v>
      </c>
      <c r="EI357">
        <v>355</v>
      </c>
    </row>
    <row r="358" spans="1:139" x14ac:dyDescent="0.3">
      <c r="A358" t="s">
        <v>735</v>
      </c>
      <c r="B358" t="s">
        <v>372</v>
      </c>
      <c r="C358" s="43">
        <v>4.3</v>
      </c>
      <c r="D358" s="43">
        <v>4.7</v>
      </c>
      <c r="E358" s="5">
        <v>15</v>
      </c>
      <c r="F358" s="5">
        <v>85.7</v>
      </c>
      <c r="G358" s="43">
        <v>12.3</v>
      </c>
      <c r="H358" s="20">
        <v>0</v>
      </c>
      <c r="I358" s="43" t="s">
        <v>859</v>
      </c>
      <c r="J358" s="43" t="s">
        <v>859</v>
      </c>
      <c r="K358" s="43">
        <v>3.697222222222222</v>
      </c>
      <c r="L358" s="43" t="s">
        <v>859</v>
      </c>
      <c r="M358" s="43" t="s">
        <v>859</v>
      </c>
      <c r="N358" s="43" t="s">
        <v>859</v>
      </c>
      <c r="O358" s="43">
        <v>53</v>
      </c>
      <c r="P358" s="43">
        <v>0</v>
      </c>
      <c r="Q358" s="43">
        <v>-0.1</v>
      </c>
      <c r="R358" s="43">
        <v>-0.90000000000000013</v>
      </c>
      <c r="S358" s="20">
        <v>0.48</v>
      </c>
      <c r="T358" s="20">
        <v>0.81818181818181823</v>
      </c>
      <c r="U358" s="5">
        <v>70.7</v>
      </c>
      <c r="V358" s="5">
        <v>63</v>
      </c>
      <c r="W358" s="20" t="s">
        <v>859</v>
      </c>
      <c r="X358" s="43">
        <v>3.7465833289373074</v>
      </c>
      <c r="Y358" s="20">
        <v>0.5714285714285714</v>
      </c>
      <c r="Z358" s="5">
        <v>74</v>
      </c>
      <c r="AA358" s="5">
        <v>100</v>
      </c>
      <c r="AB358" s="43">
        <v>0</v>
      </c>
      <c r="AC358" s="5">
        <v>100</v>
      </c>
      <c r="AD358" s="5">
        <v>1.2</v>
      </c>
      <c r="AE358" s="5">
        <v>1.3</v>
      </c>
      <c r="AF358" s="5">
        <v>16.100000000000001</v>
      </c>
      <c r="AG358" s="5">
        <v>8</v>
      </c>
      <c r="AH358" s="5">
        <v>18208</v>
      </c>
      <c r="AI358" s="4">
        <v>69.3</v>
      </c>
      <c r="AJ358" s="4">
        <v>0.22114829774956724</v>
      </c>
      <c r="AK358" s="4">
        <v>30.9</v>
      </c>
      <c r="AL358" s="4">
        <v>84</v>
      </c>
      <c r="AM358" s="4">
        <v>0.21</v>
      </c>
      <c r="AN358" s="4">
        <v>45.5</v>
      </c>
      <c r="AO358" s="4">
        <v>0</v>
      </c>
      <c r="AP358" s="4">
        <v>6.1728395061728394</v>
      </c>
      <c r="AQ358" s="4">
        <v>0.27564210172905823</v>
      </c>
      <c r="AR358" s="4">
        <v>0</v>
      </c>
      <c r="AS358" s="4">
        <v>0</v>
      </c>
      <c r="AT358" s="4">
        <v>0</v>
      </c>
      <c r="AU358" s="4">
        <v>0</v>
      </c>
      <c r="AV358" s="4" t="s">
        <v>859</v>
      </c>
      <c r="AW358" s="4" t="s">
        <v>859</v>
      </c>
      <c r="AX358" s="4">
        <v>56.41</v>
      </c>
      <c r="AY358" s="4">
        <v>1.34</v>
      </c>
      <c r="AZ358" s="4">
        <v>2.12</v>
      </c>
      <c r="BA358" s="4">
        <v>1.298219584569733E-2</v>
      </c>
      <c r="BB358" s="4">
        <v>81.8</v>
      </c>
      <c r="BC358" s="4">
        <v>81.8</v>
      </c>
      <c r="BD358" s="4">
        <v>0.5</v>
      </c>
      <c r="BE358" s="4">
        <v>100</v>
      </c>
      <c r="BF358" s="4">
        <v>85.7</v>
      </c>
      <c r="BG358" s="4" t="s">
        <v>859</v>
      </c>
      <c r="BH358" s="21">
        <v>4.1186470387666901E-2</v>
      </c>
      <c r="BI358" s="21">
        <v>5.231794887082012E-2</v>
      </c>
      <c r="BJ358" s="20">
        <v>0.23404255319148937</v>
      </c>
      <c r="BK358" s="20">
        <v>0.31914893617021278</v>
      </c>
      <c r="BL358" s="5" t="s">
        <v>859</v>
      </c>
      <c r="BM358" s="5">
        <v>50</v>
      </c>
      <c r="BN358" s="5">
        <v>12.200000000000001</v>
      </c>
      <c r="BO358" s="43">
        <v>1.2000000000000002</v>
      </c>
      <c r="BP358" s="5">
        <v>20</v>
      </c>
      <c r="BQ358" s="5" t="s">
        <v>859</v>
      </c>
      <c r="BR358" s="5">
        <v>9501</v>
      </c>
      <c r="BS358" s="5">
        <v>7.5471698113207548</v>
      </c>
      <c r="BT358" s="5">
        <v>37.1</v>
      </c>
      <c r="BU358" s="5">
        <v>5.7</v>
      </c>
      <c r="BV358" s="5">
        <v>37.1</v>
      </c>
      <c r="BW358" s="5">
        <v>36</v>
      </c>
      <c r="BX358" s="5">
        <v>12.3</v>
      </c>
      <c r="BY358" s="5">
        <v>95</v>
      </c>
      <c r="BZ358" s="5">
        <v>13575</v>
      </c>
      <c r="CA358" s="43">
        <v>0.28000000000000003</v>
      </c>
      <c r="CB358" s="43" t="s">
        <v>859</v>
      </c>
      <c r="CC358" s="5">
        <v>60.8</v>
      </c>
      <c r="CD358" s="5">
        <v>26.5</v>
      </c>
      <c r="CE358" s="43">
        <v>6.1</v>
      </c>
      <c r="CF358" s="20">
        <v>0.73013100436681222</v>
      </c>
      <c r="CG358" s="5">
        <v>2018</v>
      </c>
      <c r="CH358" s="5">
        <v>2019</v>
      </c>
      <c r="CI358" s="5" t="s">
        <v>859</v>
      </c>
      <c r="CJ358" s="4">
        <v>-1.4396466743907517</v>
      </c>
      <c r="CK358" s="4">
        <v>-1.3600687643371223</v>
      </c>
      <c r="CL358" s="4">
        <v>-0.16526688005036819</v>
      </c>
      <c r="CM358" s="4">
        <v>-0.24990303693628463</v>
      </c>
      <c r="CN358" s="4">
        <v>-0.85061893249398579</v>
      </c>
      <c r="CO358" s="4">
        <v>0.21467154102388833</v>
      </c>
      <c r="CP358" s="4">
        <v>-2.7052093816776174E-2</v>
      </c>
      <c r="CQ358" s="4">
        <v>-0.49800082171787619</v>
      </c>
      <c r="CR358" s="4">
        <v>0.52328098608143958</v>
      </c>
      <c r="CS358" s="4">
        <v>-0.93118338413737001</v>
      </c>
      <c r="CT358" s="4">
        <v>-7.4667947502955218E-2</v>
      </c>
      <c r="CU358" s="4">
        <v>-0.4289251676896671</v>
      </c>
      <c r="CV358" s="4">
        <v>0.6736398344291693</v>
      </c>
      <c r="CW358" s="4">
        <v>-0.70682262984254196</v>
      </c>
      <c r="CX358">
        <v>0</v>
      </c>
      <c r="CY358" s="5">
        <v>11661.675217786857</v>
      </c>
      <c r="CZ358" s="5">
        <v>19433.138479417081</v>
      </c>
      <c r="DA358" s="5">
        <v>5303.030303030303</v>
      </c>
      <c r="DB358" s="5">
        <v>2234.234234234234</v>
      </c>
      <c r="DC358" s="5">
        <v>25427.829752483285</v>
      </c>
      <c r="DD358" s="5">
        <v>3609.1531574935966</v>
      </c>
      <c r="DE358" s="5">
        <v>3373.2427614311764</v>
      </c>
      <c r="DF358" s="5">
        <v>2781.3351143216587</v>
      </c>
      <c r="DG358" s="5">
        <v>10379.01207570786</v>
      </c>
      <c r="DH358" s="5">
        <v>3562.6535626535629</v>
      </c>
      <c r="DI358" s="5">
        <v>1902.5389025389024</v>
      </c>
      <c r="DJ358" s="5">
        <v>5564.291564291565</v>
      </c>
      <c r="DK358" s="5">
        <v>1000.8190008190008</v>
      </c>
      <c r="DL358" s="5">
        <v>-754.29975429975411</v>
      </c>
      <c r="DM358" s="5">
        <v>0</v>
      </c>
      <c r="DN358" s="5">
        <v>268.79409614544994</v>
      </c>
      <c r="DO358" s="5">
        <v>96501.748222354508</v>
      </c>
      <c r="DP358" s="4">
        <f t="shared" si="36"/>
        <v>-1.2250087882463458</v>
      </c>
      <c r="DQ358" s="4">
        <f t="shared" si="36"/>
        <v>-1.4160132672576944</v>
      </c>
      <c r="DR358" s="4">
        <f t="shared" si="36"/>
        <v>-1.1227850870176164</v>
      </c>
      <c r="DS358" s="4">
        <f t="shared" si="36"/>
        <v>-2.3782945661599513</v>
      </c>
      <c r="DT358" s="4">
        <f t="shared" si="36"/>
        <v>-1.4737556844610891</v>
      </c>
      <c r="DU358" s="4">
        <f t="shared" si="36"/>
        <v>0.39402804627326471</v>
      </c>
      <c r="DV358" s="4">
        <f t="shared" si="39"/>
        <v>-0.79849240756718498</v>
      </c>
      <c r="DW358" s="4">
        <f t="shared" si="39"/>
        <v>-0.18936804280095823</v>
      </c>
      <c r="DX358" s="4">
        <f t="shared" si="39"/>
        <v>-1.9616244381168202</v>
      </c>
      <c r="DY358" s="4">
        <f t="shared" si="39"/>
        <v>-3.2324773292940305</v>
      </c>
      <c r="DZ358" s="4">
        <f t="shared" si="39"/>
        <v>-1.0081866979355469</v>
      </c>
      <c r="EA358" s="4">
        <f t="shared" si="39"/>
        <v>-2.2048959875538281</v>
      </c>
      <c r="EB358" s="4">
        <f t="shared" si="39"/>
        <v>-0.92918159131831857</v>
      </c>
      <c r="EC358" s="4">
        <f t="shared" si="39"/>
        <v>-0.12103316835940735</v>
      </c>
      <c r="ED358" s="4" t="e">
        <f t="shared" si="39"/>
        <v>#DIV/0!</v>
      </c>
      <c r="EE358" s="4">
        <f t="shared" si="37"/>
        <v>-2.1388833148364483</v>
      </c>
      <c r="EF358" s="4">
        <f t="shared" si="37"/>
        <v>-2.0922234735670022</v>
      </c>
      <c r="EG358" s="6">
        <f>(CL358+DW358)/2</f>
        <v>-0.17731746142566321</v>
      </c>
      <c r="EI358">
        <v>356</v>
      </c>
    </row>
    <row r="359" spans="1:139" x14ac:dyDescent="0.3">
      <c r="CX359">
        <v>0</v>
      </c>
      <c r="CY359" s="5"/>
      <c r="EG359" s="6"/>
    </row>
    <row r="360" spans="1:139" x14ac:dyDescent="0.3">
      <c r="B360" s="44" t="s">
        <v>373</v>
      </c>
      <c r="C360" s="45">
        <v>4.4293292913982505</v>
      </c>
      <c r="D360" s="45">
        <v>5.2623595505617988</v>
      </c>
      <c r="E360" s="46">
        <v>42.133988764044901</v>
      </c>
      <c r="F360" s="46">
        <v>83.652000000000044</v>
      </c>
      <c r="G360" s="45">
        <v>7.6435393258426965</v>
      </c>
      <c r="H360" s="47">
        <v>0.25466363748660392</v>
      </c>
      <c r="I360" s="45">
        <v>42.707552870090645</v>
      </c>
      <c r="J360" s="45">
        <v>5.6457839262187095</v>
      </c>
      <c r="K360" s="45">
        <v>3.9370981830887479</v>
      </c>
      <c r="L360" s="45">
        <v>3.7490796368309205</v>
      </c>
      <c r="M360" s="45">
        <v>48.869610935856997</v>
      </c>
      <c r="N360" s="45">
        <v>48.991425509110407</v>
      </c>
      <c r="O360" s="45">
        <v>52.566993464052288</v>
      </c>
      <c r="P360" s="45">
        <v>-0.65572289156626484</v>
      </c>
      <c r="Q360" s="45">
        <v>0.13162650602409634</v>
      </c>
      <c r="R360" s="45">
        <v>-0.19333470896650645</v>
      </c>
      <c r="S360" s="47">
        <v>0.73454616936943007</v>
      </c>
      <c r="T360" s="47">
        <v>0.81111433486530904</v>
      </c>
      <c r="U360" s="46">
        <v>95.392415730337035</v>
      </c>
      <c r="V360" s="46">
        <v>77.307017543859644</v>
      </c>
      <c r="W360" s="47">
        <v>0.25319984965127829</v>
      </c>
      <c r="X360" s="45">
        <v>3.1803625972554923</v>
      </c>
      <c r="Y360" s="47">
        <v>0.61272352849839795</v>
      </c>
      <c r="Z360" s="46">
        <v>88.7683615819209</v>
      </c>
      <c r="AA360" s="46">
        <v>99.362429378531047</v>
      </c>
      <c r="AB360" s="45">
        <v>5.9077087379227056</v>
      </c>
      <c r="AC360" s="46">
        <v>86.822543352601159</v>
      </c>
      <c r="AD360" s="46">
        <v>2.8366477272727284</v>
      </c>
      <c r="AE360" s="46">
        <v>3.2720720720720737</v>
      </c>
      <c r="AF360" s="46">
        <v>20.614748201438847</v>
      </c>
      <c r="AG360" s="46">
        <v>21.648033707865178</v>
      </c>
      <c r="AH360" s="46">
        <v>4040.9816849816848</v>
      </c>
      <c r="AI360" s="48">
        <v>78.308988764044969</v>
      </c>
      <c r="AJ360" s="48">
        <v>0.32364153869501927</v>
      </c>
      <c r="AK360" s="48">
        <v>55.951142857142862</v>
      </c>
      <c r="AL360" s="48">
        <v>88.085754985754946</v>
      </c>
      <c r="AM360" s="48">
        <v>0.47433802816901388</v>
      </c>
      <c r="AN360" s="48">
        <v>68.34033898305087</v>
      </c>
      <c r="AO360" s="48">
        <v>9.1398050352225333</v>
      </c>
      <c r="AP360" s="48">
        <v>3.7438647198950799</v>
      </c>
      <c r="AQ360" s="48">
        <v>0.19255712091541508</v>
      </c>
      <c r="AR360" s="48">
        <v>32.207113475177295</v>
      </c>
      <c r="AS360" s="48">
        <v>42.348386666666698</v>
      </c>
      <c r="AT360" s="48">
        <v>29.035042145593881</v>
      </c>
      <c r="AU360" s="48">
        <v>17.734271812080532</v>
      </c>
      <c r="AV360" s="48">
        <v>31.992319066147861</v>
      </c>
      <c r="AW360" s="48">
        <v>79.29610303030303</v>
      </c>
      <c r="AX360" s="48">
        <v>60.019280346820807</v>
      </c>
      <c r="AY360" s="48">
        <v>1.1424438202247185</v>
      </c>
      <c r="AZ360" s="48">
        <v>3.3926685393258427</v>
      </c>
      <c r="BA360" s="48">
        <v>3.8021114283998216E-2</v>
      </c>
      <c r="BB360" s="48">
        <v>88.627042253521111</v>
      </c>
      <c r="BC360" s="48">
        <v>88.193491124260376</v>
      </c>
      <c r="BD360" s="48">
        <v>0.32591354054610844</v>
      </c>
      <c r="BE360" s="48">
        <v>93.295156695156663</v>
      </c>
      <c r="BF360" s="48">
        <v>89.112307692307766</v>
      </c>
      <c r="BG360" s="48">
        <v>68.311191335740062</v>
      </c>
      <c r="BH360" s="49">
        <v>5.7911536695742026E-2</v>
      </c>
      <c r="BI360" s="49">
        <v>4.0880213264355203E-2</v>
      </c>
      <c r="BJ360" s="47">
        <v>0.29870844730501561</v>
      </c>
      <c r="BK360" s="47">
        <v>0.32220255272506171</v>
      </c>
      <c r="BL360" s="46">
        <v>46.241206030150757</v>
      </c>
      <c r="BM360" s="46">
        <v>32.83388554216868</v>
      </c>
      <c r="BN360" s="46">
        <v>27.017267267267261</v>
      </c>
      <c r="BO360" s="45">
        <v>0.71002824858757063</v>
      </c>
      <c r="BP360" s="46">
        <v>41.647457627118641</v>
      </c>
      <c r="BQ360" s="46">
        <v>131.76646706586826</v>
      </c>
      <c r="BR360" s="46">
        <v>15954.600600600601</v>
      </c>
      <c r="BS360" s="46">
        <v>7.9901530181580203</v>
      </c>
      <c r="BT360" s="46">
        <v>68.276966292134844</v>
      </c>
      <c r="BU360" s="46">
        <v>14.742977528089872</v>
      </c>
      <c r="BV360" s="46">
        <v>54.14325842696632</v>
      </c>
      <c r="BW360" s="46">
        <v>59.893063583815028</v>
      </c>
      <c r="BX360" s="46">
        <v>11.086430678466074</v>
      </c>
      <c r="BY360" s="46">
        <v>88.480882352941151</v>
      </c>
      <c r="BZ360" s="46">
        <v>11604.06779661017</v>
      </c>
      <c r="CA360" s="45">
        <v>0.58932748538011681</v>
      </c>
      <c r="CB360" s="45">
        <v>0.65784905660377346</v>
      </c>
      <c r="CC360" s="46">
        <v>66.56789297658861</v>
      </c>
      <c r="CD360" s="46">
        <v>40.828089887640417</v>
      </c>
      <c r="CE360" s="45">
        <v>7.9365168539325888</v>
      </c>
      <c r="CF360" s="47">
        <v>0.73099337093147132</v>
      </c>
      <c r="CG360" s="46">
        <v>2016.3976608187133</v>
      </c>
      <c r="CH360" s="46">
        <v>2014.1052631578948</v>
      </c>
      <c r="CI360" s="46">
        <v>2018.7715231788079</v>
      </c>
      <c r="CJ360" s="48"/>
      <c r="CK360" s="48"/>
      <c r="CL360" s="48"/>
      <c r="CM360" s="48"/>
      <c r="CN360" s="48"/>
      <c r="CO360" s="48"/>
      <c r="CP360" s="48"/>
      <c r="CQ360" s="48"/>
      <c r="CR360" s="48"/>
      <c r="CS360" s="48"/>
      <c r="CT360" s="48"/>
      <c r="CU360" s="48"/>
      <c r="CV360" s="48"/>
      <c r="CW360" s="48"/>
      <c r="CX360" s="44">
        <v>0</v>
      </c>
      <c r="CY360" s="46">
        <f>AVERAGE(CY3:CY358)</f>
        <v>9828.769823143748</v>
      </c>
      <c r="CZ360" s="46">
        <f t="shared" ref="CZ360:DO360" si="41">AVERAGE(CZ3:CZ358)</f>
        <v>15938.928391852793</v>
      </c>
      <c r="DA360" s="46">
        <f t="shared" si="41"/>
        <v>3020.1904179995604</v>
      </c>
      <c r="DB360" s="46">
        <f t="shared" si="41"/>
        <v>1018.7739500640247</v>
      </c>
      <c r="DC360" s="46">
        <f t="shared" si="41"/>
        <v>20494.907770369158</v>
      </c>
      <c r="DD360" s="46">
        <f t="shared" si="41"/>
        <v>3989.4733979496505</v>
      </c>
      <c r="DE360" s="46">
        <f t="shared" si="41"/>
        <v>2640.3200692915175</v>
      </c>
      <c r="DF360" s="46">
        <f t="shared" si="41"/>
        <v>2566.3677905436703</v>
      </c>
      <c r="DG360" s="46">
        <f t="shared" si="41"/>
        <v>6054.730628819626</v>
      </c>
      <c r="DH360" s="46">
        <f t="shared" si="41"/>
        <v>1327.1152852397354</v>
      </c>
      <c r="DI360" s="46">
        <f t="shared" si="41"/>
        <v>955.96801538620844</v>
      </c>
      <c r="DJ360" s="46">
        <f t="shared" si="41"/>
        <v>2093.910655053121</v>
      </c>
      <c r="DK360" s="46">
        <f t="shared" si="41"/>
        <v>267.73931390034772</v>
      </c>
      <c r="DL360" s="46">
        <f t="shared" si="41"/>
        <v>-1453.3386492139605</v>
      </c>
      <c r="DM360" s="46">
        <f t="shared" si="41"/>
        <v>0</v>
      </c>
      <c r="DN360" s="46">
        <f t="shared" si="41"/>
        <v>114.87111471493773</v>
      </c>
      <c r="DO360" s="46">
        <f t="shared" si="41"/>
        <v>70312.066624328116</v>
      </c>
      <c r="DP360" s="48"/>
      <c r="DQ360" s="44"/>
      <c r="DR360" s="44"/>
      <c r="DS360" s="44"/>
      <c r="DT360" s="44"/>
      <c r="DU360" s="44"/>
      <c r="DV360" s="44"/>
      <c r="DW360" s="44"/>
      <c r="DX360" s="44"/>
      <c r="DY360" s="44"/>
      <c r="DZ360" s="44"/>
      <c r="EA360" s="44"/>
      <c r="EB360" s="44"/>
      <c r="EC360" s="44"/>
      <c r="ED360" s="44"/>
      <c r="EE360" s="44"/>
      <c r="EF360" s="44"/>
      <c r="EG360" s="50"/>
      <c r="EH360" s="44"/>
    </row>
    <row r="361" spans="1:139" x14ac:dyDescent="0.3">
      <c r="B361" s="44" t="s">
        <v>374</v>
      </c>
      <c r="C361" s="45">
        <v>0.1111505182708321</v>
      </c>
      <c r="D361" s="45">
        <v>0.63479541510475357</v>
      </c>
      <c r="E361" s="46">
        <v>8.8627960459826873</v>
      </c>
      <c r="F361" s="46">
        <v>13.634306413771503</v>
      </c>
      <c r="G361" s="45">
        <v>2.4625824234477314</v>
      </c>
      <c r="H361" s="47">
        <v>0.37403253926627272</v>
      </c>
      <c r="I361" s="45">
        <v>1.8950174116369409</v>
      </c>
      <c r="J361" s="45">
        <v>3.6757677117078793</v>
      </c>
      <c r="K361" s="45">
        <v>0.1635575692201936</v>
      </c>
      <c r="L361" s="45">
        <v>0.15751375914644089</v>
      </c>
      <c r="M361" s="45">
        <v>2.1098051323542926</v>
      </c>
      <c r="N361" s="45">
        <v>1.997657990324899</v>
      </c>
      <c r="O361" s="45">
        <v>1.996628394987334</v>
      </c>
      <c r="P361" s="45">
        <v>1.4276941626294117</v>
      </c>
      <c r="Q361" s="45">
        <v>1.0813004242532236</v>
      </c>
      <c r="R361" s="45">
        <v>1.4240812548696797</v>
      </c>
      <c r="S361" s="47">
        <v>8.4503213666400206E-2</v>
      </c>
      <c r="T361" s="47">
        <v>0.15065046874052357</v>
      </c>
      <c r="U361" s="46">
        <v>5.825353710260023</v>
      </c>
      <c r="V361" s="46">
        <v>6.1107620426901166</v>
      </c>
      <c r="W361" s="47">
        <v>8.5473296399659685E-2</v>
      </c>
      <c r="X361" s="45">
        <v>1.435352883430935</v>
      </c>
      <c r="Y361" s="47">
        <v>0.12115108601934103</v>
      </c>
      <c r="Z361" s="46">
        <v>15.3785570181228</v>
      </c>
      <c r="AA361" s="46">
        <v>2.4730926627320136</v>
      </c>
      <c r="AB361" s="45">
        <v>14.459215923032341</v>
      </c>
      <c r="AC361" s="46">
        <v>15.55259807318885</v>
      </c>
      <c r="AD361" s="46">
        <v>1.765835210188164</v>
      </c>
      <c r="AE361" s="46">
        <v>3.0170836256914089</v>
      </c>
      <c r="AF361" s="46">
        <v>13.681896026992458</v>
      </c>
      <c r="AG361" s="46">
        <v>14.408382452507967</v>
      </c>
      <c r="AH361" s="46">
        <v>8809.4086933878298</v>
      </c>
      <c r="AI361" s="48">
        <v>5.8961354787812876</v>
      </c>
      <c r="AJ361" s="48">
        <v>5.6630638594942356E-2</v>
      </c>
      <c r="AK361" s="48">
        <v>8.1566194928423812</v>
      </c>
      <c r="AL361" s="48">
        <v>4.8739404648669789</v>
      </c>
      <c r="AM361" s="48">
        <v>0.46581783127542409</v>
      </c>
      <c r="AN361" s="48">
        <v>20.928196045421434</v>
      </c>
      <c r="AO361" s="48">
        <v>8.1992802520888528</v>
      </c>
      <c r="AP361" s="48">
        <v>4.5332396215126396</v>
      </c>
      <c r="AQ361" s="48">
        <v>0.11094470203317561</v>
      </c>
      <c r="AR361" s="48">
        <v>26.766167505195845</v>
      </c>
      <c r="AS361" s="48">
        <v>28.056786065950039</v>
      </c>
      <c r="AT361" s="48">
        <v>19.919850496690081</v>
      </c>
      <c r="AU361" s="48">
        <v>15.836001795774806</v>
      </c>
      <c r="AV361" s="48">
        <v>23.727727287724157</v>
      </c>
      <c r="AW361" s="48">
        <v>10.207928672226572</v>
      </c>
      <c r="AX361" s="48">
        <v>15.302785746412278</v>
      </c>
      <c r="AY361" s="48">
        <v>0.63155945274332781</v>
      </c>
      <c r="AZ361" s="48">
        <v>1.8583160832901133</v>
      </c>
      <c r="BA361" s="48">
        <v>6.2433693707140497E-2</v>
      </c>
      <c r="BB361" s="48">
        <v>24.747314573013398</v>
      </c>
      <c r="BC361" s="48">
        <v>17.002386334467438</v>
      </c>
      <c r="BD361" s="48">
        <v>0.35105499216932817</v>
      </c>
      <c r="BE361" s="48">
        <v>15.836544142853935</v>
      </c>
      <c r="BF361" s="48">
        <v>15.17456685674841</v>
      </c>
      <c r="BG361" s="48">
        <v>25.367382572522477</v>
      </c>
      <c r="BH361" s="49">
        <v>2.4545892057639792E-2</v>
      </c>
      <c r="BI361" s="49">
        <v>1.3282508239581508E-2</v>
      </c>
      <c r="BJ361" s="47">
        <v>9.6559235274919886E-2</v>
      </c>
      <c r="BK361" s="47">
        <v>0.10189593038411954</v>
      </c>
      <c r="BL361" s="46">
        <v>32.441708227470784</v>
      </c>
      <c r="BM361" s="46">
        <v>24.57680923291786</v>
      </c>
      <c r="BN361" s="46">
        <v>14.003877971400545</v>
      </c>
      <c r="BO361" s="45">
        <v>0.43917262901059007</v>
      </c>
      <c r="BP361" s="46">
        <v>25.516849573965981</v>
      </c>
      <c r="BQ361" s="46">
        <v>69.519561379977688</v>
      </c>
      <c r="BR361" s="46">
        <v>8517.861998216471</v>
      </c>
      <c r="BS361" s="46">
        <v>12.246792687136855</v>
      </c>
      <c r="BT361" s="46">
        <v>26.90904108139512</v>
      </c>
      <c r="BU361" s="46">
        <v>15.21291885612656</v>
      </c>
      <c r="BV361" s="46">
        <v>29.100320175669346</v>
      </c>
      <c r="BW361" s="46">
        <v>22.236059044451359</v>
      </c>
      <c r="BX361" s="46">
        <v>4.6925590948611386</v>
      </c>
      <c r="BY361" s="46">
        <v>24.503185011178605</v>
      </c>
      <c r="BZ361" s="46">
        <v>2697.3721698205209</v>
      </c>
      <c r="CA361" s="45">
        <v>0.86102880344136334</v>
      </c>
      <c r="CB361" s="45">
        <v>1.0710458192941201</v>
      </c>
      <c r="CC361" s="46">
        <v>36.533066149945697</v>
      </c>
      <c r="CD361" s="46">
        <v>12.365035325411144</v>
      </c>
      <c r="CE361" s="45">
        <v>1.2989032548447248</v>
      </c>
      <c r="CF361" s="47">
        <v>3.6854677854354249E-2</v>
      </c>
      <c r="CG361" s="46">
        <v>4.2163418253125569</v>
      </c>
      <c r="CH361" s="46">
        <v>5.9985891436548338</v>
      </c>
      <c r="CI361" s="46">
        <v>1.5281412109883732</v>
      </c>
      <c r="CJ361" s="48"/>
      <c r="CK361" s="48"/>
      <c r="CL361" s="48"/>
      <c r="CM361" s="48"/>
      <c r="CN361" s="48"/>
      <c r="CO361" s="48"/>
      <c r="CP361" s="48"/>
      <c r="CQ361" s="48"/>
      <c r="CR361" s="48"/>
      <c r="CS361" s="48"/>
      <c r="CT361" s="48"/>
      <c r="CU361" s="48"/>
      <c r="CV361" s="48"/>
      <c r="CW361" s="48"/>
      <c r="CX361" s="44">
        <v>0</v>
      </c>
      <c r="CY361" s="46">
        <f>_xlfn.STDEV.P(CY3:CY358)</f>
        <v>1496.2385676163137</v>
      </c>
      <c r="CZ361" s="46">
        <f t="shared" ref="CZ361:DO361" si="42">_xlfn.STDEV.P(CZ3:CZ358)</f>
        <v>2467.6393705910041</v>
      </c>
      <c r="DA361" s="46">
        <f t="shared" si="42"/>
        <v>2033.1939846961336</v>
      </c>
      <c r="DB361" s="46">
        <f t="shared" si="42"/>
        <v>511.06381079309256</v>
      </c>
      <c r="DC361" s="46">
        <f t="shared" si="42"/>
        <v>3347.177577752962</v>
      </c>
      <c r="DD361" s="46">
        <f t="shared" si="42"/>
        <v>965.21109107115626</v>
      </c>
      <c r="DE361" s="46">
        <f t="shared" si="42"/>
        <v>917.88310720786774</v>
      </c>
      <c r="DF361" s="46">
        <f t="shared" si="42"/>
        <v>1135.1826876298089</v>
      </c>
      <c r="DG361" s="46">
        <f t="shared" si="42"/>
        <v>2204.4390163896965</v>
      </c>
      <c r="DH361" s="46">
        <f t="shared" si="42"/>
        <v>691.58668404398884</v>
      </c>
      <c r="DI361" s="46">
        <f t="shared" si="42"/>
        <v>938.88452316518067</v>
      </c>
      <c r="DJ361" s="46">
        <f t="shared" si="42"/>
        <v>1573.9431378296351</v>
      </c>
      <c r="DK361" s="46">
        <f t="shared" si="42"/>
        <v>788.95201300594329</v>
      </c>
      <c r="DL361" s="46">
        <f t="shared" si="42"/>
        <v>5775.5977505142564</v>
      </c>
      <c r="DM361" s="46">
        <f t="shared" si="42"/>
        <v>0</v>
      </c>
      <c r="DN361" s="46">
        <f t="shared" si="42"/>
        <v>71.964178860445259</v>
      </c>
      <c r="DO361" s="46">
        <f t="shared" si="42"/>
        <v>12517.631089080545</v>
      </c>
      <c r="DP361" s="48"/>
      <c r="DQ361" s="44"/>
      <c r="DR361" s="44"/>
      <c r="DS361" s="44"/>
      <c r="DT361" s="44"/>
      <c r="DU361" s="44"/>
      <c r="DV361" s="44"/>
      <c r="DW361" s="44"/>
      <c r="DX361" s="44"/>
      <c r="DY361" s="44"/>
      <c r="DZ361" s="44"/>
      <c r="EA361" s="44"/>
      <c r="EB361" s="44"/>
      <c r="EC361" s="44"/>
      <c r="ED361" s="44"/>
      <c r="EE361" s="44"/>
      <c r="EF361" s="44"/>
      <c r="EG361" s="50"/>
      <c r="EH361" s="44"/>
    </row>
    <row r="362" spans="1:139" s="5" customFormat="1" x14ac:dyDescent="0.3">
      <c r="B362" s="46" t="s">
        <v>375</v>
      </c>
      <c r="C362" s="46">
        <f t="shared" ref="C362:BN362" si="43">COUNT(C3:C358)</f>
        <v>182</v>
      </c>
      <c r="D362" s="46">
        <f t="shared" si="43"/>
        <v>356</v>
      </c>
      <c r="E362" s="46">
        <f t="shared" si="43"/>
        <v>356</v>
      </c>
      <c r="F362" s="46">
        <f t="shared" si="43"/>
        <v>325</v>
      </c>
      <c r="G362" s="46">
        <f t="shared" si="43"/>
        <v>356</v>
      </c>
      <c r="H362" s="46">
        <f t="shared" si="43"/>
        <v>356</v>
      </c>
      <c r="I362" s="46">
        <f t="shared" si="43"/>
        <v>331</v>
      </c>
      <c r="J362" s="46">
        <f t="shared" si="43"/>
        <v>330</v>
      </c>
      <c r="K362" s="46">
        <f t="shared" si="43"/>
        <v>318</v>
      </c>
      <c r="L362" s="46">
        <f t="shared" si="43"/>
        <v>331</v>
      </c>
      <c r="M362" s="46">
        <f t="shared" si="43"/>
        <v>317</v>
      </c>
      <c r="N362" s="46">
        <f t="shared" si="43"/>
        <v>311</v>
      </c>
      <c r="O362" s="46">
        <f t="shared" si="43"/>
        <v>306</v>
      </c>
      <c r="P362" s="46">
        <f t="shared" si="43"/>
        <v>332</v>
      </c>
      <c r="Q362" s="46">
        <f t="shared" si="43"/>
        <v>332</v>
      </c>
      <c r="R362" s="46">
        <f t="shared" si="43"/>
        <v>344</v>
      </c>
      <c r="S362" s="46">
        <f t="shared" si="43"/>
        <v>355</v>
      </c>
      <c r="T362" s="46">
        <f t="shared" si="43"/>
        <v>355</v>
      </c>
      <c r="U362" s="46">
        <f t="shared" si="43"/>
        <v>356</v>
      </c>
      <c r="V362" s="46">
        <f t="shared" si="43"/>
        <v>342</v>
      </c>
      <c r="W362" s="46">
        <f t="shared" si="43"/>
        <v>301</v>
      </c>
      <c r="X362" s="46">
        <f t="shared" si="43"/>
        <v>344</v>
      </c>
      <c r="Y362" s="46">
        <f t="shared" si="43"/>
        <v>286</v>
      </c>
      <c r="Z362" s="46">
        <f t="shared" si="43"/>
        <v>354</v>
      </c>
      <c r="AA362" s="46">
        <f t="shared" si="43"/>
        <v>354</v>
      </c>
      <c r="AB362" s="46">
        <f t="shared" si="43"/>
        <v>207</v>
      </c>
      <c r="AC362" s="46">
        <f t="shared" si="43"/>
        <v>346</v>
      </c>
      <c r="AD362" s="46">
        <f t="shared" si="43"/>
        <v>352</v>
      </c>
      <c r="AE362" s="46">
        <f t="shared" si="43"/>
        <v>333</v>
      </c>
      <c r="AF362" s="46">
        <f t="shared" si="43"/>
        <v>278</v>
      </c>
      <c r="AG362" s="46">
        <f t="shared" si="43"/>
        <v>356</v>
      </c>
      <c r="AH362" s="46">
        <f t="shared" si="43"/>
        <v>273</v>
      </c>
      <c r="AI362" s="46">
        <f t="shared" si="43"/>
        <v>356</v>
      </c>
      <c r="AJ362" s="46">
        <f t="shared" si="43"/>
        <v>356</v>
      </c>
      <c r="AK362" s="46">
        <f t="shared" si="43"/>
        <v>350</v>
      </c>
      <c r="AL362" s="46">
        <f t="shared" si="43"/>
        <v>351</v>
      </c>
      <c r="AM362" s="46">
        <f t="shared" si="43"/>
        <v>355</v>
      </c>
      <c r="AN362" s="46">
        <f t="shared" si="43"/>
        <v>295</v>
      </c>
      <c r="AO362" s="46">
        <f t="shared" si="43"/>
        <v>356</v>
      </c>
      <c r="AP362" s="46">
        <f t="shared" si="43"/>
        <v>356</v>
      </c>
      <c r="AQ362" s="46">
        <f t="shared" si="43"/>
        <v>355</v>
      </c>
      <c r="AR362" s="46">
        <f t="shared" si="43"/>
        <v>282</v>
      </c>
      <c r="AS362" s="46">
        <f t="shared" si="43"/>
        <v>300</v>
      </c>
      <c r="AT362" s="46">
        <f t="shared" si="43"/>
        <v>261</v>
      </c>
      <c r="AU362" s="46">
        <f t="shared" si="43"/>
        <v>298</v>
      </c>
      <c r="AV362" s="46">
        <f t="shared" si="43"/>
        <v>257</v>
      </c>
      <c r="AW362" s="46">
        <f t="shared" si="43"/>
        <v>330</v>
      </c>
      <c r="AX362" s="46">
        <f t="shared" si="43"/>
        <v>346</v>
      </c>
      <c r="AY362" s="46">
        <f t="shared" si="43"/>
        <v>356</v>
      </c>
      <c r="AZ362" s="46">
        <f t="shared" si="43"/>
        <v>356</v>
      </c>
      <c r="BA362" s="46">
        <f t="shared" si="43"/>
        <v>355</v>
      </c>
      <c r="BB362" s="46">
        <f t="shared" si="43"/>
        <v>355</v>
      </c>
      <c r="BC362" s="46">
        <f t="shared" si="43"/>
        <v>338</v>
      </c>
      <c r="BD362" s="46">
        <f t="shared" si="43"/>
        <v>348</v>
      </c>
      <c r="BE362" s="46">
        <f t="shared" si="43"/>
        <v>351</v>
      </c>
      <c r="BF362" s="46">
        <f t="shared" si="43"/>
        <v>325</v>
      </c>
      <c r="BG362" s="46">
        <f t="shared" si="43"/>
        <v>277</v>
      </c>
      <c r="BH362" s="46">
        <f t="shared" si="43"/>
        <v>320</v>
      </c>
      <c r="BI362" s="46">
        <f t="shared" si="43"/>
        <v>350</v>
      </c>
      <c r="BJ362" s="46">
        <f t="shared" si="43"/>
        <v>324</v>
      </c>
      <c r="BK362" s="46">
        <f t="shared" si="43"/>
        <v>332</v>
      </c>
      <c r="BL362" s="46">
        <f t="shared" si="43"/>
        <v>199</v>
      </c>
      <c r="BM362" s="46">
        <f t="shared" si="43"/>
        <v>332</v>
      </c>
      <c r="BN362" s="46">
        <f t="shared" si="43"/>
        <v>333</v>
      </c>
      <c r="BO362" s="46">
        <f t="shared" ref="BO362:DZ362" si="44">COUNT(BO3:BO358)</f>
        <v>354</v>
      </c>
      <c r="BP362" s="46">
        <f t="shared" si="44"/>
        <v>295</v>
      </c>
      <c r="BQ362" s="46">
        <f t="shared" si="44"/>
        <v>167</v>
      </c>
      <c r="BR362" s="46">
        <f t="shared" si="44"/>
        <v>333</v>
      </c>
      <c r="BS362" s="46">
        <f t="shared" si="44"/>
        <v>200</v>
      </c>
      <c r="BT362" s="46">
        <f t="shared" si="44"/>
        <v>356</v>
      </c>
      <c r="BU362" s="46">
        <f t="shared" si="44"/>
        <v>356</v>
      </c>
      <c r="BV362" s="46">
        <f t="shared" si="44"/>
        <v>356</v>
      </c>
      <c r="BW362" s="46">
        <f t="shared" si="44"/>
        <v>346</v>
      </c>
      <c r="BX362" s="46">
        <f t="shared" si="44"/>
        <v>339</v>
      </c>
      <c r="BY362" s="46">
        <f t="shared" si="44"/>
        <v>340</v>
      </c>
      <c r="BZ362" s="46">
        <f t="shared" si="44"/>
        <v>354</v>
      </c>
      <c r="CA362" s="46">
        <f t="shared" si="44"/>
        <v>342</v>
      </c>
      <c r="CB362" s="46">
        <f t="shared" si="44"/>
        <v>265</v>
      </c>
      <c r="CC362" s="46">
        <f t="shared" si="44"/>
        <v>299</v>
      </c>
      <c r="CD362" s="46">
        <f t="shared" si="44"/>
        <v>356</v>
      </c>
      <c r="CE362" s="45">
        <f t="shared" si="44"/>
        <v>356</v>
      </c>
      <c r="CF362" s="47">
        <f t="shared" si="44"/>
        <v>356</v>
      </c>
      <c r="CG362" s="46">
        <f t="shared" si="44"/>
        <v>342</v>
      </c>
      <c r="CH362" s="46">
        <f t="shared" si="44"/>
        <v>342</v>
      </c>
      <c r="CI362" s="46">
        <f t="shared" si="44"/>
        <v>302</v>
      </c>
      <c r="CJ362" s="46">
        <f t="shared" si="44"/>
        <v>356</v>
      </c>
      <c r="CK362" s="46">
        <f t="shared" si="44"/>
        <v>338</v>
      </c>
      <c r="CL362" s="46">
        <f t="shared" si="44"/>
        <v>344</v>
      </c>
      <c r="CM362" s="46">
        <f t="shared" si="44"/>
        <v>350</v>
      </c>
      <c r="CN362" s="46">
        <f t="shared" si="44"/>
        <v>356</v>
      </c>
      <c r="CO362" s="46">
        <f t="shared" si="44"/>
        <v>349</v>
      </c>
      <c r="CP362" s="46">
        <f t="shared" si="44"/>
        <v>336</v>
      </c>
      <c r="CQ362" s="46">
        <f t="shared" si="44"/>
        <v>335</v>
      </c>
      <c r="CR362" s="46">
        <f t="shared" si="44"/>
        <v>308</v>
      </c>
      <c r="CS362" s="46">
        <f t="shared" si="44"/>
        <v>356</v>
      </c>
      <c r="CT362" s="46">
        <f t="shared" si="44"/>
        <v>339</v>
      </c>
      <c r="CU362" s="46">
        <f t="shared" si="44"/>
        <v>355</v>
      </c>
      <c r="CV362" s="46">
        <f t="shared" si="44"/>
        <v>356</v>
      </c>
      <c r="CW362" s="46">
        <f t="shared" si="44"/>
        <v>356</v>
      </c>
      <c r="CX362" s="46">
        <f t="shared" si="44"/>
        <v>356</v>
      </c>
      <c r="CY362" s="46">
        <f t="shared" si="44"/>
        <v>356</v>
      </c>
      <c r="CZ362" s="46">
        <f t="shared" si="44"/>
        <v>356</v>
      </c>
      <c r="DA362" s="46">
        <f t="shared" si="44"/>
        <v>356</v>
      </c>
      <c r="DB362" s="46">
        <f t="shared" si="44"/>
        <v>356</v>
      </c>
      <c r="DC362" s="46">
        <f t="shared" si="44"/>
        <v>356</v>
      </c>
      <c r="DD362" s="46">
        <f t="shared" si="44"/>
        <v>356</v>
      </c>
      <c r="DE362" s="46">
        <f t="shared" si="44"/>
        <v>356</v>
      </c>
      <c r="DF362" s="46">
        <f t="shared" si="44"/>
        <v>356</v>
      </c>
      <c r="DG362" s="46">
        <f t="shared" si="44"/>
        <v>356</v>
      </c>
      <c r="DH362" s="46">
        <f t="shared" si="44"/>
        <v>356</v>
      </c>
      <c r="DI362" s="46">
        <f t="shared" si="44"/>
        <v>356</v>
      </c>
      <c r="DJ362" s="46">
        <f t="shared" si="44"/>
        <v>356</v>
      </c>
      <c r="DK362" s="46">
        <f t="shared" si="44"/>
        <v>356</v>
      </c>
      <c r="DL362" s="46">
        <f t="shared" si="44"/>
        <v>356</v>
      </c>
      <c r="DM362" s="46"/>
      <c r="DN362" s="46"/>
      <c r="DO362" s="46"/>
      <c r="DP362" s="46"/>
      <c r="DQ362" s="46"/>
      <c r="DR362" s="46"/>
      <c r="DS362" s="46"/>
      <c r="DT362" s="46"/>
      <c r="DU362" s="46"/>
      <c r="DV362" s="46"/>
      <c r="DW362" s="46"/>
      <c r="DX362" s="46"/>
      <c r="DY362" s="46"/>
      <c r="DZ362" s="46"/>
      <c r="EA362" s="46"/>
      <c r="EB362" s="46"/>
      <c r="EC362" s="46"/>
      <c r="ED362" s="46"/>
      <c r="EE362" s="46"/>
      <c r="EF362" s="46"/>
      <c r="EG362" s="46"/>
      <c r="EH362" s="46"/>
      <c r="EI362"/>
    </row>
    <row r="363" spans="1:139" x14ac:dyDescent="0.3">
      <c r="B363" t="s">
        <v>860</v>
      </c>
      <c r="CY363">
        <v>3</v>
      </c>
      <c r="CZ363">
        <v>4</v>
      </c>
      <c r="DA363">
        <v>5</v>
      </c>
      <c r="DB363">
        <v>6</v>
      </c>
      <c r="DC363">
        <v>7</v>
      </c>
      <c r="DD363">
        <v>8</v>
      </c>
      <c r="DE363">
        <v>9</v>
      </c>
      <c r="DF363">
        <v>10</v>
      </c>
      <c r="DG363">
        <v>11</v>
      </c>
      <c r="DH363">
        <v>12</v>
      </c>
      <c r="DI363">
        <v>13</v>
      </c>
      <c r="DJ363">
        <v>14</v>
      </c>
      <c r="DK363">
        <v>15</v>
      </c>
      <c r="DL363">
        <v>16</v>
      </c>
      <c r="DM363">
        <v>17</v>
      </c>
      <c r="DN363">
        <v>18</v>
      </c>
      <c r="DO363">
        <v>19</v>
      </c>
      <c r="EG363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B174BA4ECF174288DD6BD5FDACBA28" ma:contentTypeVersion="24" ma:contentTypeDescription="Opprett et nytt dokument." ma:contentTypeScope="" ma:versionID="f97deef1337e92036326c8c5719a850a">
  <xsd:schema xmlns:xsd="http://www.w3.org/2001/XMLSchema" xmlns:xs="http://www.w3.org/2001/XMLSchema" xmlns:p="http://schemas.microsoft.com/office/2006/metadata/properties" xmlns:ns2="32dacf10-8d05-4329-a523-2e24eec10d13" xmlns:ns3="7bacceaa-2a25-4c09-b569-c5ec59b1cf93" targetNamespace="http://schemas.microsoft.com/office/2006/metadata/properties" ma:root="true" ma:fieldsID="46be5cc6dc94ce49ff42224d065653ee" ns2:_="" ns3:_="">
    <xsd:import namespace="32dacf10-8d05-4329-a523-2e24eec10d13"/>
    <xsd:import namespace="7bacceaa-2a25-4c09-b569-c5ec59b1cf93"/>
    <xsd:element name="properties">
      <xsd:complexType>
        <xsd:sequence>
          <xsd:element name="documentManagement">
            <xsd:complexType>
              <xsd:all>
                <xsd:element ref="ns2:Prosjektnummer" minOccurs="0"/>
                <xsd:element ref="ns2:Prosjektstatus" minOccurs="0"/>
                <xsd:element ref="ns2:Prosjektdeltaker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Koordineringsansvar" minOccurs="0"/>
                <xsd:element ref="ns2:MediaServiceAutoKeyPoints" minOccurs="0"/>
                <xsd:element ref="ns2:MediaServiceKeyPoints" minOccurs="0"/>
                <xsd:element ref="ns2:Inneholdesslettesetterangittdato" minOccurs="0"/>
                <xsd:element ref="ns2:Opprettet" minOccurs="0"/>
                <xsd:element ref="ns2:tbsv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dacf10-8d05-4329-a523-2e24eec10d13" elementFormDefault="qualified">
    <xsd:import namespace="http://schemas.microsoft.com/office/2006/documentManagement/types"/>
    <xsd:import namespace="http://schemas.microsoft.com/office/infopath/2007/PartnerControls"/>
    <xsd:element name="Prosjektnummer" ma:index="8" nillable="true" ma:displayName="Prosjektnr." ma:description="1021796" ma:format="Dropdown" ma:internalName="Prosjektnummer">
      <xsd:simpleType>
        <xsd:restriction base="dms:Text">
          <xsd:maxLength value="255"/>
        </xsd:restriction>
      </xsd:simpleType>
    </xsd:element>
    <xsd:element name="Prosjektstatus" ma:index="9" nillable="true" ma:displayName="Prosjektstatus" ma:format="Dropdown" ma:internalName="Prosjektstatus">
      <xsd:simpleType>
        <xsd:union memberTypes="dms:Text">
          <xsd:simpleType>
            <xsd:restriction base="dms:Choice">
              <xsd:enumeration value="0. Henvendelse"/>
              <xsd:enumeration value="1. Tilbud"/>
              <xsd:enumeration value="2. Pågående prosjekt"/>
              <xsd:enumeration value="3. Inngått rammeavtale"/>
              <xsd:enumeration value="4. Internprosjekt"/>
              <xsd:enumeration value="5. Avsluttet henvendelse"/>
              <xsd:enumeration value="6. Tapt tilbud"/>
              <xsd:enumeration value="7. Avsluttet prosjekt"/>
              <xsd:enumeration value="8. Annet"/>
              <xsd:enumeration value="9. Inngått DPS-ordning"/>
            </xsd:restriction>
          </xsd:simpleType>
        </xsd:union>
      </xsd:simpleType>
    </xsd:element>
    <xsd:element name="Prosjektdeltakere" ma:index="10" nillable="true" ma:displayName="Prosjektdeltakere" ma:format="Dropdown" ma:internalName="Prosjektdeltaker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lisabeth Halsen"/>
                    <xsd:enumeration value="Elisabeth Stensrud"/>
                    <xsd:enumeration value="Johan Lindgård"/>
                    <xsd:enumeration value="Håkon Kårvand"/>
                    <xsd:enumeration value="Joakim Lystad"/>
                    <xsd:enumeration value="Jon Anders Lone"/>
                    <xsd:enumeration value="Kari Jørstad"/>
                    <xsd:enumeration value="Kjersti Hatlevoll"/>
                    <xsd:enumeration value="Lanabell Peleikis Lundin"/>
                    <xsd:enumeration value="Mina Helene Soli"/>
                    <xsd:enumeration value="Ragnar Kleiven"/>
                    <xsd:enumeration value="Cecilie Aagestad"/>
                    <xsd:enumeration value="Dag Stokland"/>
                    <xsd:enumeration value="Christoffer Serck-Hanssen"/>
                    <xsd:enumeration value="Gitte Haugnæss"/>
                    <xsd:enumeration value="Guro Schmidt Øvregard"/>
                    <xsd:enumeration value="Kjell Egil Værnor"/>
                    <xsd:enumeration value="Kristin Woll"/>
                    <xsd:enumeration value="Marit Brochmann"/>
                    <xsd:enumeration value="Martin Austvoll Nome"/>
                    <xsd:enumeration value="Per Trygve Hoff"/>
                    <xsd:enumeration value="Tom E. Markussen"/>
                    <xsd:enumeration value="Øyvind Bjørkly"/>
                    <xsd:enumeration value="Astrid Nesland"/>
                    <xsd:enumeration value="Bjørn Brox"/>
                    <xsd:enumeration value="Einar Stephan"/>
                    <xsd:enumeration value="Hege Askestad"/>
                    <xsd:enumeration value="Jan Sivert Jøsendal"/>
                    <xsd:enumeration value="Lisbet Kjøniksen"/>
                    <xsd:enumeration value="Per Christian Schanche"/>
                    <xsd:enumeration value="Rune Holbæk"/>
                    <xsd:enumeration value="Øystein Granheim"/>
                    <xsd:enumeration value="André Løvik"/>
                    <xsd:enumeration value="Gjermund Lanestedt"/>
                    <xsd:enumeration value="Hege Hagevik Bogen"/>
                    <xsd:enumeration value="Jonas Rusten Wang"/>
                    <xsd:enumeration value="Kjersti Nordskog"/>
                    <xsd:enumeration value="Kristin Brænden"/>
                    <xsd:enumeration value="Morten Stenstadvold"/>
                    <xsd:enumeration value="Therese Neråsen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Koordineringsansvar" ma:index="21" nillable="true" ma:displayName="Koordineringsansvar" ma:format="Dropdown" ma:internalName="Koordineringsansva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LED"/>
                    <xsd:enumeration value="OE"/>
                    <xsd:enumeration value="KOM"/>
                    <xsd:enumeration value="DIGI"/>
                  </xsd:restriction>
                </xsd:simpleType>
              </xsd:element>
            </xsd:sequence>
          </xsd:extension>
        </xsd:complexContent>
      </xsd:complex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Inneholdesslettesetterangittdato" ma:index="24" nillable="true" ma:displayName="Inneholdes slettes etter angitt dato" ma:default="[today]" ma:format="DateOnly" ma:internalName="Inneholdesslettesetterangittdato">
      <xsd:simpleType>
        <xsd:restriction base="dms:DateTime"/>
      </xsd:simpleType>
    </xsd:element>
    <xsd:element name="Opprettet" ma:index="25" nillable="true" ma:displayName="Opprettet" ma:format="Dropdown" ma:internalName="Opprettet">
      <xsd:simpleType>
        <xsd:restriction base="dms:Choice">
          <xsd:enumeration value="2020"/>
          <xsd:enumeration value="2021"/>
          <xsd:enumeration value="2022"/>
        </xsd:restriction>
      </xsd:simpleType>
    </xsd:element>
    <xsd:element name="tbsv" ma:index="26" nillable="true" ma:displayName="Person eller gruppe" ma:list="UserInfo" ma:internalName="tbsv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Bildemerkelapper" ma:readOnly="false" ma:fieldId="{5cf76f15-5ced-4ddc-b409-7134ff3c332f}" ma:taxonomyMulti="true" ma:sspId="31839053-1e59-46f0-80e1-40bac4cc3e2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cceaa-2a25-4c09-b569-c5ec59b1cf9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30" nillable="true" ma:displayName="Taxonomy Catch All Column" ma:hidden="true" ma:list="{2be91f19-06ed-4f47-be40-a690de889a94}" ma:internalName="TaxCatchAll" ma:showField="CatchAllData" ma:web="7bacceaa-2a25-4c09-b569-c5ec59b1cf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bsv xmlns="32dacf10-8d05-4329-a523-2e24eec10d13">
      <UserInfo>
        <DisplayName/>
        <AccountId xsi:nil="true"/>
        <AccountType/>
      </UserInfo>
    </tbsv>
    <Opprettet xmlns="32dacf10-8d05-4329-a523-2e24eec10d13" xsi:nil="true"/>
    <Koordineringsansvar xmlns="32dacf10-8d05-4329-a523-2e24eec10d13" xsi:nil="true"/>
    <Prosjektdeltakere xmlns="32dacf10-8d05-4329-a523-2e24eec10d13" xsi:nil="true"/>
    <Inneholdesslettesetterangittdato xmlns="32dacf10-8d05-4329-a523-2e24eec10d13">2022-08-16T21:08:42+00:00</Inneholdesslettesetterangittdato>
    <lcf76f155ced4ddcb4097134ff3c332f xmlns="32dacf10-8d05-4329-a523-2e24eec10d13">
      <Terms xmlns="http://schemas.microsoft.com/office/infopath/2007/PartnerControls"/>
    </lcf76f155ced4ddcb4097134ff3c332f>
    <Prosjektstatus xmlns="32dacf10-8d05-4329-a523-2e24eec10d13" xsi:nil="true"/>
    <TaxCatchAll xmlns="7bacceaa-2a25-4c09-b569-c5ec59b1cf93" xsi:nil="true"/>
    <Prosjektnummer xmlns="32dacf10-8d05-4329-a523-2e24eec10d13" xsi:nil="true"/>
  </documentManagement>
</p:properties>
</file>

<file path=customXml/itemProps1.xml><?xml version="1.0" encoding="utf-8"?>
<ds:datastoreItem xmlns:ds="http://schemas.openxmlformats.org/officeDocument/2006/customXml" ds:itemID="{9CFB2A88-ADFC-42E4-A601-8676B477BDE1}"/>
</file>

<file path=customXml/itemProps2.xml><?xml version="1.0" encoding="utf-8"?>
<ds:datastoreItem xmlns:ds="http://schemas.openxmlformats.org/officeDocument/2006/customXml" ds:itemID="{97C75441-6BA1-4D53-851A-4F7C760E04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E9A641-3538-4DB8-B551-6C9AA1179410}">
  <ds:schemaRefs>
    <ds:schemaRef ds:uri="http://purl.org/dc/terms/"/>
    <ds:schemaRef ds:uri="32dacf10-8d05-4329-a523-2e24eec10d13"/>
    <ds:schemaRef ds:uri="http://schemas.microsoft.com/office/2006/documentManagement/types"/>
    <ds:schemaRef ds:uri="http://purl.org/dc/elements/1.1/"/>
    <ds:schemaRef ds:uri="http://schemas.microsoft.com/office/2006/metadata/properties"/>
    <ds:schemaRef ds:uri="7bacceaa-2a25-4c09-b569-c5ec59b1cf93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Kommuneindeks 2022</vt:lpstr>
      <vt:lpstr>Kvalitetsindeks 2022</vt:lpstr>
      <vt:lpstr>Kostnadsindeks 2022</vt:lpstr>
      <vt:lpstr>Effektivitet 2022 </vt:lpstr>
      <vt:lpstr>Finansindeks 2022</vt:lpstr>
      <vt:lpstr>Kvalitet per indikator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 Brox</dc:creator>
  <cp:lastModifiedBy>Bjørn Arthur Brox</cp:lastModifiedBy>
  <dcterms:created xsi:type="dcterms:W3CDTF">2022-08-16T21:03:51Z</dcterms:created>
  <dcterms:modified xsi:type="dcterms:W3CDTF">2022-08-16T21:13:28Z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0x010100F0B174BA4ECF174288DD6BD5FDACBA28</vt:lpwstr>
  </property>
  <property fmtid="{D5CDD505-2E9C-101B-9397-08002B2CF9AE}" pid="3" name="MediaServiceImageTags">
    <vt:lpwstr/>
  </property>
</Properties>
</file>